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2.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lilih\OneDrive\Documentos\Mujer\Seguimiento\2025\Mayo\"/>
    </mc:Choice>
  </mc:AlternateContent>
  <xr:revisionPtr revIDLastSave="0" documentId="8_{3B7B1F0F-18E4-46E6-A390-5833F7283118}" xr6:coauthVersionLast="47" xr6:coauthVersionMax="47" xr10:uidLastSave="{00000000-0000-0000-0000-000000000000}"/>
  <bookViews>
    <workbookView xWindow="-120" yWindow="-120" windowWidth="29040" windowHeight="15720" tabRatio="734" firstSheet="7" activeTab="27" xr2:uid="{00000000-000D-0000-FFFF-FFFF00000000}"/>
  </bookViews>
  <sheets>
    <sheet name="Datos" sheetId="52" state="hidden" r:id="rId1"/>
    <sheet name="Actividades_proyecto " sheetId="1" state="hidden" r:id="rId2"/>
    <sheet name="HV_BaseEstratificacion" sheetId="3" state="hidden" r:id="rId3"/>
    <sheet name="ACTIVIDAD_1" sheetId="20" r:id="rId4"/>
    <sheet name="Hoja de vida A1" sheetId="51" state="hidden" r:id="rId5"/>
    <sheet name="ACTIVIDAD_2" sheetId="55" r:id="rId6"/>
    <sheet name="Hoja de vida A2" sheetId="66" state="hidden" r:id="rId7"/>
    <sheet name="ACTIVIDAD_3" sheetId="56" r:id="rId8"/>
    <sheet name="Hoja de vida A3" sheetId="67" state="hidden" r:id="rId9"/>
    <sheet name="ACTIVIDAD_4" sheetId="57" r:id="rId10"/>
    <sheet name="Hoja de vida A4" sheetId="68" state="hidden" r:id="rId11"/>
    <sheet name="ACTIVIDAD_5" sheetId="58" r:id="rId12"/>
    <sheet name="Hoja de vida A5" sheetId="62" state="hidden" r:id="rId13"/>
    <sheet name="ACTIVIDAD_6" sheetId="59" r:id="rId14"/>
    <sheet name="Hoja de vida A6" sheetId="64" state="hidden" r:id="rId15"/>
    <sheet name="ACTIVIDAD_7" sheetId="60" r:id="rId16"/>
    <sheet name="Hoja de vida A7" sheetId="63" state="hidden" r:id="rId17"/>
    <sheet name="ACTIVIDAD_8" sheetId="61" r:id="rId18"/>
    <sheet name="Hoja de vida A8" sheetId="65" state="hidden" r:id="rId19"/>
    <sheet name="META_PDD_106" sheetId="70" r:id="rId20"/>
    <sheet name="Hoja de vida_MetaPDD 106" sheetId="54" state="hidden" r:id="rId21"/>
    <sheet name="META_PDD_107" sheetId="38" r:id="rId22"/>
    <sheet name="Hoja de vida_MetaPDD 108" sheetId="71" state="hidden" r:id="rId23"/>
    <sheet name="Hoja de vida_MetaPDD 107" sheetId="72" state="hidden" r:id="rId24"/>
    <sheet name="META_PDD_108" sheetId="69" r:id="rId25"/>
    <sheet name="PRODUCTO_MGA" sheetId="47" r:id="rId26"/>
    <sheet name="TERRITORIALIZACIÓN" sheetId="41" r:id="rId27"/>
    <sheet name="PMR" sheetId="46" r:id="rId28"/>
    <sheet name="CONTROL DE CAMBIOS" sheetId="40" r:id="rId29"/>
    <sheet name="Listas" sheetId="43" state="hidden" r:id="rId30"/>
    <sheet name="HV_BaseGeografica" sheetId="7" state="hidden" r:id="rId31"/>
    <sheet name="HV_InstrumentosCaptura" sheetId="8" state="hidden" r:id="rId32"/>
    <sheet name="HV_SistemaInformacion" sheetId="9" state="hidden" r:id="rId33"/>
    <sheet name="HV_Predio360" sheetId="10" state="hidden" r:id="rId34"/>
    <sheet name="HV_PED" sheetId="11" state="hidden" r:id="rId35"/>
    <sheet name="HV_SPI_Producto1" sheetId="12" state="hidden" r:id="rId36"/>
    <sheet name="HV_SPI_Producto2" sheetId="13" state="hidden" r:id="rId37"/>
    <sheet name="HV_SPI_Producto3" sheetId="14" state="hidden" r:id="rId38"/>
    <sheet name="HV_SPI_Producto4" sheetId="15" state="hidden" r:id="rId39"/>
    <sheet name="HV_SPI_Producto5" sheetId="16" state="hidden" r:id="rId40"/>
    <sheet name="HV_SPI_Producto6" sheetId="17" state="hidden" r:id="rId41"/>
    <sheet name="HV_SPI_Gestión" sheetId="18" state="hidden" r:id="rId42"/>
    <sheet name="Hoja3" sheetId="19" state="hidden" r:id="rId43"/>
  </sheets>
  <definedNames>
    <definedName name="_xlnm._FilterDatabase" localSheetId="27" hidden="1">PMR!$A$14:$AX$39</definedName>
    <definedName name="_xlnm.Print_Area" localSheetId="3">ACTIVIDAD_1!$A$1:$O$121</definedName>
    <definedName name="_xlnm.Print_Area" localSheetId="5">ACTIVIDAD_2!$A$1:$O$120</definedName>
    <definedName name="_xlnm.Print_Area" localSheetId="7">ACTIVIDAD_3!$A$1:$O$120</definedName>
    <definedName name="_xlnm.Print_Area" localSheetId="9">ACTIVIDAD_4!$A$1:$O$120</definedName>
    <definedName name="_xlnm.Print_Area" localSheetId="11">ACTIVIDAD_5!$A$1:$O$120</definedName>
    <definedName name="_xlnm.Print_Area" localSheetId="13">ACTIVIDAD_6!$A$1:$O$120</definedName>
    <definedName name="_xlnm.Print_Area" localSheetId="15">ACTIVIDAD_7!$A$1:$O$119</definedName>
    <definedName name="_xlnm.Print_Area" localSheetId="17">ACTIVIDAD_8!$A$1:$O$120</definedName>
    <definedName name="_xlnm.Print_Area" localSheetId="28">'CONTROL DE CAMBIOS'!$A$1:$E$36</definedName>
    <definedName name="_xlnm.Print_Area" localSheetId="19">META_PDD_106!$A$1:$J$64</definedName>
    <definedName name="_xlnm.Print_Area" localSheetId="21">META_PDD_107!$A$1:$J$63</definedName>
    <definedName name="_xlnm.Print_Area" localSheetId="24">META_PDD_108!$A$1:$J$62</definedName>
    <definedName name="_xlnm.Print_Area" localSheetId="27">PMR!$A$1:$AX$34</definedName>
    <definedName name="_xlnm.Print_Area" localSheetId="25">PRODUCTO_MGA!$A$1:$L$66</definedName>
    <definedName name="_xlnm.Print_Area" localSheetId="26">TERRITORIALIZACIÓN!$A$1:$AF$237</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45" roundtripDataChecksum="xVYwB3UHdHZoYLlS7FHKLwAp3fKOqHG7zICvfbN6ofQ="/>
    </ext>
  </extLst>
</workbook>
</file>

<file path=xl/calcChain.xml><?xml version="1.0" encoding="utf-8"?>
<calcChain xmlns="http://schemas.openxmlformats.org/spreadsheetml/2006/main">
  <c r="C64" i="55" l="1"/>
  <c r="N29" i="60"/>
  <c r="AC96" i="41"/>
  <c r="AC44" i="41"/>
  <c r="AB44" i="41"/>
  <c r="Y96" i="41"/>
  <c r="Z96" i="41"/>
  <c r="Z44" i="41"/>
  <c r="Y44" i="41"/>
  <c r="X96" i="41"/>
  <c r="U96" i="41"/>
  <c r="W96" i="41"/>
  <c r="W44" i="41"/>
  <c r="V44" i="41"/>
  <c r="N27" i="61"/>
  <c r="N28" i="61"/>
  <c r="N29" i="61"/>
  <c r="N30" i="61"/>
  <c r="N31" i="61"/>
  <c r="T44" i="41" l="1"/>
  <c r="S44" i="41"/>
  <c r="Q44" i="41"/>
  <c r="T96" i="41"/>
  <c r="S96" i="41"/>
  <c r="P96" i="41"/>
  <c r="F96" i="41"/>
  <c r="D96" i="41"/>
  <c r="R96" i="41"/>
  <c r="O96" i="41"/>
  <c r="N27" i="60"/>
  <c r="N28" i="60"/>
  <c r="N30" i="60"/>
  <c r="N31" i="60"/>
  <c r="N27" i="59"/>
  <c r="N28" i="59"/>
  <c r="N29" i="59"/>
  <c r="N30" i="59"/>
  <c r="N31" i="59"/>
  <c r="N27" i="58"/>
  <c r="N28" i="58"/>
  <c r="N29" i="58"/>
  <c r="N30" i="58"/>
  <c r="N31" i="58"/>
  <c r="N27" i="57"/>
  <c r="N28" i="57"/>
  <c r="N29" i="57"/>
  <c r="N30" i="57"/>
  <c r="N31" i="57"/>
  <c r="N27" i="56"/>
  <c r="N28" i="56"/>
  <c r="N29" i="56"/>
  <c r="N30" i="56"/>
  <c r="N31" i="56"/>
  <c r="N28" i="55"/>
  <c r="N29" i="55"/>
  <c r="N30" i="55"/>
  <c r="N31" i="55"/>
  <c r="N27" i="55"/>
  <c r="N30" i="20"/>
  <c r="N31" i="20"/>
  <c r="N32" i="20"/>
  <c r="N29" i="20"/>
  <c r="N28" i="20"/>
  <c r="E11" i="63"/>
  <c r="E11" i="71"/>
  <c r="E10" i="71"/>
  <c r="E11" i="54"/>
  <c r="E10" i="54"/>
  <c r="E11" i="72"/>
  <c r="E10" i="72"/>
  <c r="D16" i="71"/>
  <c r="C36" i="69"/>
  <c r="D150" i="41"/>
  <c r="E150" i="41"/>
  <c r="F150" i="41"/>
  <c r="G150" i="41"/>
  <c r="H150" i="41"/>
  <c r="I150" i="41"/>
  <c r="K150" i="41"/>
  <c r="L150" i="41"/>
  <c r="M150" i="41"/>
  <c r="N150" i="41"/>
  <c r="O150" i="41"/>
  <c r="P150" i="41"/>
  <c r="Q150" i="41"/>
  <c r="R150" i="41"/>
  <c r="S150" i="41"/>
  <c r="T150" i="41"/>
  <c r="U150" i="41"/>
  <c r="V150" i="41"/>
  <c r="W150" i="41"/>
  <c r="X150" i="41"/>
  <c r="Y150" i="41"/>
  <c r="Z150" i="41"/>
  <c r="C150" i="41"/>
  <c r="D178" i="41"/>
  <c r="E178" i="41"/>
  <c r="F178" i="41"/>
  <c r="G178" i="41"/>
  <c r="H178" i="41"/>
  <c r="I178" i="41"/>
  <c r="K178" i="41"/>
  <c r="L178" i="41"/>
  <c r="M178" i="41"/>
  <c r="N178" i="41"/>
  <c r="O178" i="41"/>
  <c r="P178" i="41"/>
  <c r="Q178" i="41"/>
  <c r="R178" i="41"/>
  <c r="S178" i="41"/>
  <c r="T178" i="41"/>
  <c r="U178" i="41"/>
  <c r="V178" i="41"/>
  <c r="W178" i="41"/>
  <c r="X178" i="41"/>
  <c r="Y178" i="41"/>
  <c r="Z178" i="41"/>
  <c r="C178" i="41"/>
  <c r="E206" i="41"/>
  <c r="F206" i="41"/>
  <c r="G206" i="41"/>
  <c r="H206" i="41"/>
  <c r="I206" i="41"/>
  <c r="K206" i="41"/>
  <c r="L206" i="41"/>
  <c r="M206" i="41"/>
  <c r="N206" i="41"/>
  <c r="O206" i="41"/>
  <c r="P206" i="41"/>
  <c r="Q206" i="41"/>
  <c r="R206" i="41"/>
  <c r="S206" i="41"/>
  <c r="T206" i="41"/>
  <c r="U206" i="41"/>
  <c r="V206" i="41"/>
  <c r="W206" i="41"/>
  <c r="X206" i="41"/>
  <c r="Y206" i="41"/>
  <c r="Z206" i="41"/>
  <c r="D206" i="41"/>
  <c r="C206" i="41"/>
  <c r="D234" i="41"/>
  <c r="E234" i="41"/>
  <c r="F234" i="41"/>
  <c r="G234" i="41"/>
  <c r="H234" i="41"/>
  <c r="I234" i="41"/>
  <c r="J234" i="41"/>
  <c r="K234" i="41"/>
  <c r="L234" i="41"/>
  <c r="M234" i="41"/>
  <c r="N234" i="41"/>
  <c r="O234" i="41"/>
  <c r="P234" i="41"/>
  <c r="Q234" i="41"/>
  <c r="R234" i="41"/>
  <c r="S234" i="41"/>
  <c r="T234" i="41"/>
  <c r="U234" i="41"/>
  <c r="V234" i="41"/>
  <c r="W234" i="41"/>
  <c r="X234" i="41"/>
  <c r="Y234" i="41"/>
  <c r="Z234" i="41"/>
  <c r="C234" i="41"/>
  <c r="AV34" i="46"/>
  <c r="M121" i="41"/>
  <c r="K121" i="41"/>
  <c r="I121" i="41"/>
  <c r="G121" i="41"/>
  <c r="E121" i="41"/>
  <c r="C121" i="41"/>
  <c r="M96" i="41"/>
  <c r="K96" i="41"/>
  <c r="I96" i="41"/>
  <c r="G96" i="41"/>
  <c r="E96" i="41"/>
  <c r="C96" i="41"/>
  <c r="E10" i="62"/>
  <c r="E11" i="68"/>
  <c r="E11" i="67"/>
  <c r="E11" i="66"/>
  <c r="D16" i="66"/>
  <c r="E11" i="65"/>
  <c r="E10" i="65"/>
  <c r="E10" i="63"/>
  <c r="D16" i="64"/>
  <c r="E11" i="64"/>
  <c r="E10" i="64"/>
  <c r="E11" i="62"/>
  <c r="D16" i="62"/>
  <c r="E11" i="51"/>
  <c r="I118" i="61"/>
  <c r="H118" i="61"/>
  <c r="G118" i="61"/>
  <c r="F118" i="61"/>
  <c r="E118" i="61"/>
  <c r="D118" i="61"/>
  <c r="C118" i="61"/>
  <c r="B118" i="61"/>
  <c r="B36" i="61"/>
  <c r="N26" i="61"/>
  <c r="O27" i="61" s="1"/>
  <c r="I118" i="60"/>
  <c r="H118" i="60"/>
  <c r="G118" i="60"/>
  <c r="F118" i="60"/>
  <c r="E118" i="60"/>
  <c r="D118" i="60"/>
  <c r="C118" i="60"/>
  <c r="B118" i="60"/>
  <c r="B36" i="60"/>
  <c r="N26" i="60"/>
  <c r="O27" i="60" s="1"/>
  <c r="I118" i="59"/>
  <c r="H118" i="59"/>
  <c r="G118" i="59"/>
  <c r="F118" i="59"/>
  <c r="E118" i="59"/>
  <c r="D118" i="59"/>
  <c r="C118" i="59"/>
  <c r="B118" i="59"/>
  <c r="B36" i="59"/>
  <c r="N26" i="59"/>
  <c r="O27" i="59" s="1"/>
  <c r="I118" i="58"/>
  <c r="H118" i="58"/>
  <c r="G118" i="58"/>
  <c r="F118" i="58"/>
  <c r="E118" i="58"/>
  <c r="D118" i="58"/>
  <c r="C118" i="58"/>
  <c r="B118" i="58"/>
  <c r="B36" i="58"/>
  <c r="N26" i="58"/>
  <c r="O27" i="58" s="1"/>
  <c r="I118" i="57"/>
  <c r="H118" i="57"/>
  <c r="G118" i="57"/>
  <c r="F118" i="57"/>
  <c r="E118" i="57"/>
  <c r="D118" i="57"/>
  <c r="C118" i="57"/>
  <c r="B118" i="57"/>
  <c r="B36" i="57"/>
  <c r="E10" i="68" s="1"/>
  <c r="N26" i="57"/>
  <c r="O27" i="57" s="1"/>
  <c r="I118" i="56"/>
  <c r="H118" i="56"/>
  <c r="G118" i="56"/>
  <c r="F118" i="56"/>
  <c r="E118" i="56"/>
  <c r="D118" i="56"/>
  <c r="C118" i="56"/>
  <c r="B118" i="56"/>
  <c r="B36" i="56"/>
  <c r="E10" i="67" s="1"/>
  <c r="N26" i="56"/>
  <c r="O27" i="56" s="1"/>
  <c r="I118" i="55"/>
  <c r="H118" i="55"/>
  <c r="G118" i="55"/>
  <c r="F118" i="55"/>
  <c r="E118" i="55"/>
  <c r="D118" i="55"/>
  <c r="C118" i="55"/>
  <c r="B118" i="55"/>
  <c r="B36" i="55"/>
  <c r="E10" i="66" s="1"/>
  <c r="N26" i="55"/>
  <c r="O27" i="55" s="1"/>
  <c r="E10" i="51"/>
  <c r="D16" i="51"/>
  <c r="AW17" i="46"/>
  <c r="AW18" i="46"/>
  <c r="AW19" i="46"/>
  <c r="AW20" i="46"/>
  <c r="AW21" i="46"/>
  <c r="AW22" i="46"/>
  <c r="AW23" i="46"/>
  <c r="AW24" i="46"/>
  <c r="AW25" i="46"/>
  <c r="AW26" i="46"/>
  <c r="AW27" i="46"/>
  <c r="AW28" i="46"/>
  <c r="AW29" i="46"/>
  <c r="AW30" i="46"/>
  <c r="AW31" i="46"/>
  <c r="AW32" i="46"/>
  <c r="AW33" i="46"/>
  <c r="AW34" i="46"/>
  <c r="AW35" i="46"/>
  <c r="AW36" i="46"/>
  <c r="AW37" i="46"/>
  <c r="AW38" i="46"/>
  <c r="AW39" i="46"/>
  <c r="AV17" i="46"/>
  <c r="AV18" i="46"/>
  <c r="AV19" i="46"/>
  <c r="AV20" i="46"/>
  <c r="AV21" i="46"/>
  <c r="AV22" i="46"/>
  <c r="AV23" i="46"/>
  <c r="AV24" i="46"/>
  <c r="AV25" i="46"/>
  <c r="AV26" i="46"/>
  <c r="AV27" i="46"/>
  <c r="AV28" i="46"/>
  <c r="AV29" i="46"/>
  <c r="AV30" i="46"/>
  <c r="AV31" i="46"/>
  <c r="AV32" i="46"/>
  <c r="AV33" i="46"/>
  <c r="AV35" i="46"/>
  <c r="AV36" i="46"/>
  <c r="AV38" i="46"/>
  <c r="AV16" i="46"/>
  <c r="AA206" i="41" l="1"/>
  <c r="AA150" i="41"/>
  <c r="AA234" i="41"/>
  <c r="AA178" i="41"/>
  <c r="AW16" i="46"/>
  <c r="B37" i="20"/>
  <c r="N27" i="20" l="1"/>
  <c r="O28" i="20" s="1"/>
  <c r="C119" i="20" l="1"/>
  <c r="D119" i="20"/>
  <c r="E119" i="20"/>
  <c r="F119" i="20"/>
  <c r="G119" i="20"/>
  <c r="H119" i="20"/>
  <c r="I119" i="20"/>
  <c r="B119" i="20"/>
  <c r="H49" i="1" l="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Liliana Andrea Hernandez</author>
  </authors>
  <commentList>
    <comment ref="F88" authorId="0" shapeId="0" xr:uid="{5290433D-2838-4F67-87C6-E575A0A6065B}">
      <text>
        <r>
          <rPr>
            <b/>
            <sz val="9"/>
            <color indexed="81"/>
            <rFont val="Tahoma"/>
            <family val="2"/>
          </rPr>
          <t>Liliana Andrea Hernandez:</t>
        </r>
        <r>
          <rPr>
            <sz val="9"/>
            <color indexed="81"/>
            <rFont val="Tahoma"/>
            <family val="2"/>
          </rPr>
          <t xml:space="preserve">
Revisar de acuerdo a la tarea, porque esto no evidencia la asistencia técnica a las instancias de participación local
NOTA: Se da ampliación a la descripción.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sharedStrings.xml><?xml version="1.0" encoding="utf-8"?>
<sst xmlns="http://schemas.openxmlformats.org/spreadsheetml/2006/main" count="6412" uniqueCount="1135">
  <si>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</si>
  <si>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</si>
  <si>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</si>
  <si>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</si>
  <si>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</si>
  <si>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</si>
  <si>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</si>
  <si>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</si>
  <si>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</si>
  <si>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</si>
  <si>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</si>
  <si>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</si>
  <si>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</si>
  <si>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</si>
  <si>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</si>
  <si>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</si>
  <si>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</si>
  <si>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</si>
  <si>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</si>
  <si>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</si>
  <si>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</si>
  <si>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</si>
  <si>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</si>
  <si>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</si>
  <si>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</si>
  <si>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</si>
  <si>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</si>
  <si>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</si>
  <si>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</si>
  <si>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</si>
  <si>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</si>
  <si>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</si>
  <si>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</si>
  <si>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</si>
  <si>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</si>
  <si>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</si>
  <si>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</si>
  <si>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</si>
  <si>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</si>
  <si>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</si>
  <si>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</si>
  <si>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</si>
  <si>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</si>
  <si>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</si>
  <si>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</si>
  <si>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</si>
  <si>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</si>
  <si>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</si>
  <si>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</si>
  <si>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</si>
  <si>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</si>
  <si>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</si>
  <si>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</si>
  <si>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</si>
  <si>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</si>
  <si>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</si>
  <si>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</si>
  <si>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</si>
  <si>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</si>
  <si>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</si>
  <si>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</si>
  <si>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</si>
  <si>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</si>
  <si>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</si>
  <si>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</si>
  <si>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</si>
  <si>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</si>
  <si>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</si>
  <si>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</si>
  <si>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</si>
  <si>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</si>
  <si>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</si>
  <si>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</si>
  <si>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</si>
  <si>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</si>
  <si>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</si>
  <si>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</si>
  <si>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</si>
  <si>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</si>
  <si>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</si>
  <si>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</si>
  <si>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</si>
  <si>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</si>
  <si>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</si>
  <si>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</si>
  <si>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</si>
  <si>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</si>
  <si>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</si>
  <si>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</si>
  <si>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</si>
  <si>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</si>
  <si>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</si>
  <si>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</si>
  <si>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</si>
  <si>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</si>
  <si>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</si>
  <si>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</si>
  <si>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</si>
  <si>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</si>
  <si>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</si>
  <si>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</si>
  <si>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</si>
  <si>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</si>
  <si>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</si>
  <si>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</si>
  <si>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</si>
  <si>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</si>
  <si>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</si>
  <si>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</si>
  <si>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</si>
  <si>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</si>
  <si>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</si>
  <si>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</si>
  <si>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</si>
  <si>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</si>
  <si>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</si>
  <si>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</si>
  <si>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</si>
  <si>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</si>
  <si>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</si>
  <si>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</si>
  <si>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</si>
  <si>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</si>
  <si>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</si>
  <si>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</si>
  <si>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</si>
  <si>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</si>
  <si>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</si>
  <si>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</si>
  <si>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</si>
  <si>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</si>
  <si>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</si>
  <si>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</si>
  <si>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</si>
  <si>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</si>
  <si>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</si>
  <si>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</si>
  <si>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</si>
  <si>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</si>
  <si>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</si>
  <si>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</si>
  <si>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</si>
  <si>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</si>
  <si>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</si>
  <si>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</si>
  <si>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</si>
  <si>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</si>
  <si>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</si>
  <si>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</si>
  <si>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</si>
  <si>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</si>
  <si>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</si>
  <si>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</si>
  <si>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</si>
  <si>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</si>
  <si>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</si>
  <si>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</si>
  <si>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</si>
  <si>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</si>
  <si>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</si>
  <si>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</si>
  <si>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</si>
  <si>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</si>
  <si>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</si>
  <si>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</si>
  <si>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</si>
  <si>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</si>
  <si>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</si>
  <si>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</si>
  <si>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</si>
  <si>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</si>
  <si>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</si>
  <si>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</si>
  <si>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</si>
  <si>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</si>
  <si>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</si>
  <si>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</si>
  <si>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</si>
  <si>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</si>
  <si>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</si>
  <si>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</si>
  <si>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</si>
  <si>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</si>
  <si>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 xml:space="preserve">Código: DE-FO-5	</t>
  </si>
  <si>
    <t xml:space="preserve">DIRECCIONAMIENTO ESTRATEGICO </t>
  </si>
  <si>
    <t>Versión: 14</t>
  </si>
  <si>
    <t>PROGRAMACIÓN, ACTUALIZACIÓN  Y SEGUIMIENTO PLAN DE ACCIÓN DE PROYECTOS DE INVERSIÓN</t>
  </si>
  <si>
    <t>Fecha de Emisión: 28/04/2025</t>
  </si>
  <si>
    <t>ACTIVIDADES</t>
  </si>
  <si>
    <t>Página 2 de 7</t>
  </si>
  <si>
    <t>PROYECTO DE INVERSIÓN</t>
  </si>
  <si>
    <t>8223-Implementación de estrategias de participación, territorialización y transversalización de la Política Pública de Mujeres y Equidad de Género a nivel local en Bogotá D.C.</t>
  </si>
  <si>
    <t>BPIN</t>
  </si>
  <si>
    <t>PERIODO REPORTADO</t>
  </si>
  <si>
    <t>Enero</t>
  </si>
  <si>
    <t>Febrero</t>
  </si>
  <si>
    <t>Marzo</t>
  </si>
  <si>
    <t>Abril</t>
  </si>
  <si>
    <t>TIPO DE REPORTE</t>
  </si>
  <si>
    <t>FORMULACION</t>
  </si>
  <si>
    <t>Mayo</t>
  </si>
  <si>
    <t>X</t>
  </si>
  <si>
    <t>Junio</t>
  </si>
  <si>
    <t>Julio</t>
  </si>
  <si>
    <t>Agosto</t>
  </si>
  <si>
    <t>ACTUALIZACION</t>
  </si>
  <si>
    <t>Septiembre</t>
  </si>
  <si>
    <t>Octubre</t>
  </si>
  <si>
    <t>Noviembre</t>
  </si>
  <si>
    <t>Diciembre</t>
  </si>
  <si>
    <t>SEGUIMIENTO</t>
  </si>
  <si>
    <t xml:space="preserve">ACTIVIDAD DEL PROYECTO </t>
  </si>
  <si>
    <t>Brindar el 100% de los tres servicios priorizados para la atención a través del modelo CIOM: primera atención profesional (trabajo social), orientación y seguimiento psicosocial y orientación, asesoría y seguimiento sociojurídico</t>
  </si>
  <si>
    <t>PRODUCTO MGA</t>
  </si>
  <si>
    <t>Servicio de promoción de la garantía de derechos</t>
  </si>
  <si>
    <t>INDICADOR ACTIVIDAD</t>
  </si>
  <si>
    <t>Porcentaje de los tres servicios priorizados para la atención a través del modelo CIOM: primera atención profesional (trabajo social), orientación y seguimiento psicosocial y orientación, asesoría y seguimiento sociojurídico brindados</t>
  </si>
  <si>
    <t>OBJETIVO ESTRATÉGICO</t>
  </si>
  <si>
    <t>2. Bogotá confia en su bien-estar</t>
  </si>
  <si>
    <t>PROGRAMA</t>
  </si>
  <si>
    <t>Bogota cuida a su gente</t>
  </si>
  <si>
    <t>META PDD</t>
  </si>
  <si>
    <t>106. Mantener en funcionamiento el modelo de casas de igualdad de oportunidades para las mujeres en las 20 localidades, fortaleciendo la atención en los territorios urbanos y rurales.</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</si>
  <si>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</si>
  <si>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</si>
  <si>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</si>
  <si>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</si>
  <si>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</si>
  <si>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</si>
  <si>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</si>
  <si>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</si>
  <si>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</si>
  <si>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</si>
  <si>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</si>
  <si>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</si>
  <si>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</si>
  <si>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</si>
  <si>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</si>
  <si>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</si>
  <si>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</si>
  <si>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</si>
  <si>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</si>
  <si>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</si>
  <si>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</si>
  <si>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</si>
  <si>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</si>
  <si>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</si>
  <si>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Durante el periodo se realizaron:  se logró realizar 159 atenciones y 45 seguimientos socio jurídicos . También se hicieron 66 orientaciones y seguimientos psicosociales y 40 primeras atenciones. Igualmente se avanzo en el proceso precontractual del equipo que dinamizará esta meta</t>
  </si>
  <si>
    <t xml:space="preserve">Durante el periodo, se logró brindar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159 atenciones y 45 seguimientos socio jurídicos . También se hicieron 66 orientaciones y seguimientos psicosociales y 40 primeras atenciones. Igualmente se avanzo en el proceso precontractual del equipo que dinamizará esta meta	</t>
  </si>
  <si>
    <t>Los servicios de: primera atención,  orientación y acompañamiento psicosocial y orientación, asesoría y seguimiento  socio jurídico, gratuitos, realizados a través de las CIOM, se constituye un espacio para que las mujeres, se apropien de sus derechos y brinda herramientas psicosociales y jurídicas para tomar decisiones a favor del bienestar, de su autonomía y goce ejectivo de sus derechos,  invitándolas a recuperar el control sobre sus vidas por una vida libre de violencias.</t>
  </si>
  <si>
    <t>FEBRERO</t>
  </si>
  <si>
    <t>Durante el periodo, se logró realizar 214 atenciones y 42 seguimientos socio jurídicos . También se hicieron 221 orientaciones y seguimientos psicosociales y 885 primeras atenciones.</t>
  </si>
  <si>
    <r>
      <rPr>
        <sz val="9"/>
        <color rgb="FF000000"/>
        <rFont val="Arial"/>
        <family val="2"/>
      </rPr>
      <t>Durante el periodo, se logró brindar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373 atenciones y 87 seguimientos socio jurídicos . También se hicieron 287 orientaciones y seguimientos psicosociales y 925 primeras atenciones.</t>
    </r>
    <r>
      <rPr>
        <sz val="9"/>
        <color rgb="FFFF0000"/>
        <rFont val="Arial"/>
        <family val="2"/>
      </rPr>
      <t xml:space="preserve"> 	</t>
    </r>
  </si>
  <si>
    <t>MARZO</t>
  </si>
  <si>
    <t>Durante el periodo, se logró realizar 271 atenciones y 74 seguimientos socio jurídicos . También se hicieron 264 orientaciones y seguimientos psicosociales y 1209 primeras atenciones.</t>
  </si>
  <si>
    <r>
      <rPr>
        <sz val="9"/>
        <color rgb="FF000000"/>
        <rFont val="Arial"/>
        <family val="2"/>
      </rPr>
      <t xml:space="preserve">Durante el periodo, se logró brindar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644 atenciones y 161 seguimientos socio jurídicos . También se hicieron 551 orientaciones y seguimientos psicosociales y 2134 primeras atenciones. </t>
    </r>
    <r>
      <rPr>
        <sz val="9"/>
        <color rgb="FFFF0000"/>
        <rFont val="Arial"/>
        <family val="2"/>
      </rPr>
      <t xml:space="preserve">	</t>
    </r>
  </si>
  <si>
    <t>Teniendo en cuenta el nuevo proceso de contratación, se avanzó sustancialmente para culminar dicho proceso con el equipo que dinamizará esta meta.</t>
  </si>
  <si>
    <t>ABRIL</t>
  </si>
  <si>
    <t>Durante el periodo, se realizaron 347 atenciones y 67 seguimientos socio jurídicos . También se hicieron 296 orientaciones y seguimientos psicosociales y 1006 primeras atenciones.</t>
  </si>
  <si>
    <r>
      <rPr>
        <sz val="9"/>
        <color rgb="FF000000"/>
        <rFont val="Arial"/>
        <family val="2"/>
      </rPr>
      <t xml:space="preserve">Durante el periodo, se brindaron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991 atenciones y 228 seguimientos socio jurídicos . También se hicieron 833 orientaciones y seguimientos psicosociales y 3140 primeras atenciones. </t>
    </r>
    <r>
      <rPr>
        <sz val="9"/>
        <color rgb="FFFF0000"/>
        <rFont val="Arial"/>
        <family val="2"/>
      </rPr>
      <t xml:space="preserve">	</t>
    </r>
  </si>
  <si>
    <t xml:space="preserve">Los servicios de: primera atención,  orientación y acompañamiento psicosocial y orientación, asesoría y seguimiento  socio jurídico, gratuitos, realizados a través de las CIOM, se constituye un espacio para que las mujeres, se apropien de sus derechos y brinda herramientas psicosociales y jurídicas para tomar decisiones  e invitación a dar el primer paso a favor del bienestar, de su autonomía y goce ejectivo de sus derechos,  invitándolas a recuperar el control sobre sus vidas por una vida libre de violencias. Por otra parte, las atenciones psicosociales, permiten tramitar los malestares y violencias de las mujeres así como la identificación de recusos que tiene cada una para salir de la situación manifiesta. </t>
  </si>
  <si>
    <t>MAYO</t>
  </si>
  <si>
    <t>Durante el periodo, se realizaron 311 atenciones y 68 seguimientos socio jurídicos . También se hicieron 289 orientaciones y seguimientos psicosociales y 1270 primeras atenciones.</t>
  </si>
  <si>
    <r>
      <rPr>
        <sz val="9"/>
        <color rgb="FF000000"/>
        <rFont val="Arial"/>
        <family val="2"/>
      </rPr>
      <t xml:space="preserve">Durante el periodo, se brindaron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1302 atenciones y 296 seguimientos socio jurídicos . También se hicieron 1122 orientaciones y seguimientos psicosociales y 4410 primeras atenciones. </t>
    </r>
    <r>
      <rPr>
        <sz val="9"/>
        <color rgb="FFFF0000"/>
        <rFont val="Arial"/>
        <family val="2"/>
      </rPr>
      <t xml:space="preserve">	</t>
    </r>
  </si>
  <si>
    <t>JUNIO</t>
  </si>
  <si>
    <t>JULIO</t>
  </si>
  <si>
    <t>AGOSTO</t>
  </si>
  <si>
    <t>SEPTIEMBRE</t>
  </si>
  <si>
    <t>OCTUBRE</t>
  </si>
  <si>
    <t xml:space="preserve">NOVIEMBRE </t>
  </si>
  <si>
    <t>DICIEMBRE</t>
  </si>
  <si>
    <t>DESCRIPCIÓN CUALITATIVA  Y PORCENTUAL DEL AVANCE POR TAREA</t>
  </si>
  <si>
    <t>DESCRIPCIÓN DE LA TAREA</t>
  </si>
  <si>
    <t>Realizar primera atención y seguimientos en las CIOM de Bogotá</t>
  </si>
  <si>
    <t>Realizar orientación y seguimiento psicosocial en las CIOM de Bogotá</t>
  </si>
  <si>
    <t>Realizar atenciones y seguimientos sociojurídicas en las CIOM de Bogotá</t>
  </si>
  <si>
    <t>NA</t>
  </si>
  <si>
    <t xml:space="preserve">PONDERACIÓN DE LA TAREA
</t>
  </si>
  <si>
    <t>LOGROS Y BENEFICIOS Y RETRASOS Y ALTERNATIVAS DE SOLUCIÓN</t>
  </si>
  <si>
    <t>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40 atenciones a través de la operación del modelo de las CIOM. Igualmente se avanzo en el proceso precontractual del equipo que dinamizará esta tarea.</t>
  </si>
  <si>
    <t>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66 orientaciones y seguimientos psicosociales a través de la operación del modelo de las CIOM. Igualmente se avanzo en el proceso precontractual del equipo que dinamizará esta tarea.</t>
  </si>
  <si>
    <t>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159 atenciones y 45 seguimientos socio jurídicos . Igualmente se avanzo en el proceso precontractual del equipo que dinamizará esta tarea.</t>
  </si>
  <si>
    <t>EVIDENCIAS DE EJECUCIÓN</t>
  </si>
  <si>
    <t>https://secretariadistritald-my.sharepoint.com/:x:/g/personal/territorializacion2021_sdmujer_gov_co/EddcG9lJdyFPsvVSEifbWuIBm8aTz5SXQQzOZvXVxx0IJw?e=2sO5ni</t>
  </si>
  <si>
    <t>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885 atenciones a través de la operación del modelo de las CIOM. Igualmente se avanzo en el proceso precontractual del equipo que dinamizará esta tarea.</t>
  </si>
  <si>
    <t>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221 orientaciones y seguimientos psicosociales a través de la operación del modelo de las CIOM. Igualmente se avanzo en el proceso precontractual del equipo que dinamizará esta tarea.</t>
  </si>
  <si>
    <t>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214 atenciones y 42 seguimientos socio jurídicos . Igualmente se avanzo en el proceso precontractual del equipo que dinamizará esta tarea.</t>
  </si>
  <si>
    <t>https://secretariadistritald-my.sharepoint.com/:x:/g/personal/territorializacion2021_sdmujer_gov_co/EUu_B9vUo3JPgTPKF95WE38BTjwq0Q8JQtDyIcg2Vv4I7A?e=xDaHmK</t>
  </si>
  <si>
    <t xml:space="preserve">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1209 atenciones a través de la operación del modelo de las CIOM. </t>
  </si>
  <si>
    <t xml:space="preserve">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264 orientaciones y seguimientos psicosociales a través de la operación del modelo de las CIOM. </t>
  </si>
  <si>
    <t xml:space="preserve">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271 atenciones y 74 seguimientos socio jurídicos . </t>
  </si>
  <si>
    <t>https://secretariadistritald-my.sharepoint.com/:x:/g/personal/territorializacion2021_sdmujer_gov_co/EdTS3qBybOVPugBWHU7B4goB50WP7ULCd50iYpOx8VpLwA?e=Cypn2V</t>
  </si>
  <si>
    <t xml:space="preserve">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1006 atenciones a través de la operación del modelo de las CIOM. </t>
  </si>
  <si>
    <t xml:space="preserve">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296 orientaciones y seguimientos psicosociales a través de la operación del modelo de las CIOM. </t>
  </si>
  <si>
    <t xml:space="preserve">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347 atenciones y 67 seguimientos socio jurídicos . </t>
  </si>
  <si>
    <t>https://secretariadistritald-my.sharepoint.com/:x:/g/personal/territorializacion2021_sdmujer_gov_co/Efh68XRoJD5MuvFHcTi7BDEB_H82g05SwaxTlRdKCc-KZA?e=rjWPFF</t>
  </si>
  <si>
    <t>Durante mayo se realizaron 474 atenciones psicosociales, de las cuales 143 fueron realizadas por contratistas y 331 por personal de planta. En cuanto a los seguimientos efectivos, se reportaron 608 en total, con 146 a cargo de las contratistas y 462 por el personal de planta. Se destacan los CIO Kennedy y San Cristóbal por el volumen de seguimientos realizados (64 y 29 respectivamente), ambos ejecutados en su mayoría por personal de planta. En contraste, puntos como CIO Antonio Nariño y Suba registraron niveles más bajos de atención, concentrados principalmente en equipos de planta.</t>
  </si>
  <si>
    <t>Se registraron 964 atenciones socio jurídicas, de las cuales 311 fueron efectuadas por personal contratista y 653 por el equipo de planta. En esta categoría resalta el CIO Chapinero con 118 atenciones, la gran mayoría realizadas por funcionarias de planta. También se observan cifras importantes en Kennedy (81) y Bosa (69), con una distribución equilibrada entre ambas formas de vinculación. En cuanto a seguimientos, se totalizaron 257, siendo los CIO La Candelaria (49), Ciudad Bolívar (23) y Usaquén (21) los de mayor volumen, todos atendidos en su totalidad por personal de planta.</t>
  </si>
  <si>
    <t>https://secretariadistritald-my.sharepoint.com/:x:/g/personal/territorializacion2021_sdmujer_gov_co/ES9wLjFBJDBCnmE6r_yivsIBzqc-JAPFJcfu5zy7ZnOlRQ?e=H73Hzv</t>
  </si>
  <si>
    <t>ACUMULADO</t>
  </si>
  <si>
    <t>Nota: Programación de noviembre y diciembre sujeta a disponibilidad presupuestal</t>
  </si>
  <si>
    <t xml:space="preserve">DIRECCIONAMIENTO ESTRATÉGICO </t>
  </si>
  <si>
    <t>HOJA DE VIDA DEL INDICADOR</t>
  </si>
  <si>
    <t>ASOCIACIÓN</t>
  </si>
  <si>
    <t>CLASIFICACIÓN</t>
  </si>
  <si>
    <t>SUB CLASIFICACIÓN</t>
  </si>
  <si>
    <t>CATEGORÍA</t>
  </si>
  <si>
    <t>PROCESO AL QUE APORTA</t>
  </si>
  <si>
    <t>DEPENDENCIAS</t>
  </si>
  <si>
    <t>IDENTIFICACIÓN</t>
  </si>
  <si>
    <t>ACTIVIDAD</t>
  </si>
  <si>
    <t>NOMBRE DEL INDICADOR</t>
  </si>
  <si>
    <t>OBJETIVO DEL INDICADOR</t>
  </si>
  <si>
    <t>Evaluar la prestación del 100% de los servicios priorizados para la atención a través del modelo CIOM</t>
  </si>
  <si>
    <t>CÓDIGO DEL INDICADOR</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</si>
  <si>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</si>
  <si>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</si>
  <si>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</si>
  <si>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</si>
  <si>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</si>
  <si>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</si>
  <si>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</si>
  <si>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</si>
  <si>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</si>
  <si>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</si>
  <si>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</si>
  <si>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</si>
  <si>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primeras atenciones</t>
  </si>
  <si>
    <t xml:space="preserve">Corresponde a las atenciones realizadas por el equipo de las Casas de Igualdad de oportinidades de las mujeres en un primer momento, lo que permite contar con su información básica y orientación o direccionamiento a los servicio que requiere. </t>
  </si>
  <si>
    <t>Simisional</t>
  </si>
  <si>
    <t xml:space="preserve">atenciones psicosociales </t>
  </si>
  <si>
    <t>Corresponde a las atenciones realizadas por el equipo de psicologas del las Casas de Igualdad de Oportunidades de las mujeres que soliciten el servicio por encontrarse en situaciones de VBG, principalmente, desde un enfoque psicosocial.</t>
  </si>
  <si>
    <t>atenciones sociojuridicas</t>
  </si>
  <si>
    <t xml:space="preserve">Corresponde a las atenciones adelanatadas por el equipo de abogadas de las Casas de Igualdad de Oportunidades de las mujeres que demandan el servicios por situaciones relacionadas con VBG para acceder a la justicia de una manera informada. </t>
  </si>
  <si>
    <t>FÓRMULA DEL INDICADOR</t>
  </si>
  <si>
    <t>UNIDAD DE MEDIDA FÓRMULA</t>
  </si>
  <si>
    <t>(Primeras atenciones realizadas / Primeras atenciones solicitadas) + (Atenciones psicosociales atendidas / atenciones psicosociales solicitadas) + (atenciones sociojuridicas realizadas / atenciones sociojuridicas solicitadas)*100</t>
  </si>
  <si>
    <t>DESCRIPCIÓN DEL INDICADOR</t>
  </si>
  <si>
    <t>LÍNEA BASE</t>
  </si>
  <si>
    <t>Año de linea base</t>
  </si>
  <si>
    <t>FUENTE DE VERIFICACIÓN</t>
  </si>
  <si>
    <t>simisional</t>
  </si>
  <si>
    <t>ANÁLISIS DEL INDICADOR</t>
  </si>
  <si>
    <t>El indicador da cuenta de la prestación de los tres servicios priorizados en las diferentes Casas de Igualdad de Oportunidades para las Mujeres en Bogotá.</t>
  </si>
  <si>
    <t>GLOSARIO DE TÉRMINOS</t>
  </si>
  <si>
    <t>OBSERVACIONES</t>
  </si>
  <si>
    <t>Desarrollar 40 procesos formativos para fortalecer las capacidades y brindar herramientas a las mujeres en el ejercicio pleno del derecho a la participación y representación</t>
  </si>
  <si>
    <t>2.1 Documentos metodológicos</t>
  </si>
  <si>
    <t>Número de procesos formativos para fortalecer las capacidades y brindar herramientas a las mujeres en el ejercicio pleno del derecho a la participación y representación desarrollados</t>
  </si>
  <si>
    <t>Bogota Cuida a su gente</t>
  </si>
  <si>
    <t xml:space="preserve">107. Desarrollar 4 estrategias de empoderamiento para promover capacidades, liderazgos, participación, incidencia política y transformación de imaginarios culturales, que reproducen los estereotipos de género, en los territorios urbanos y rurales.
 </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</si>
  <si>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mes de enero, la Escuela  estuvo concentrada en la planeación, revisión de compromisos y la gestión para la implementación de procesos formativos para lo cual se realizó proyección de ciclos de 2025 y del ciclo en Articulación con el Sistema Distrital de Cuidado.</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</si>
  <si>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mes de enero, la Escuela estuvo concentrada en la planeación, revisión de compromisos y la gestión para la implementación de procesos formativos para lo cual se realizó proyección de ciclos de 2025 y del ciclo en Articulación con el Sistema Distrital de Cuidado.</t>
  </si>
  <si>
    <t>Teniendo en cuenta el nuevo proceso de contratación se presento un retraso en la contratación del equipo que dinamizará esta meta</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</si>
  <si>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t>
  </si>
  <si>
    <t>La Escuela de Formación Política Lidera - PAR, desarrolló Jornadas metodológicas para el alistamiento de implementación del Ciclo Prevención de la Violencia Contra las Mujeres en Política (VCMP). Una apuesta por la paridad y diseñó el Ciclo Consejo Consultivo de Mujeres: Participando e incidiendo por Bogotá. En particular, el Ciclo de Prevención de Violencias Contra las Mujeres en Política ha evidenciado una destacada acogida, reflejada en la inscripción de 653 personas. Este alto nivel de participación evidencia el interés y la necesidad de fortalecer la protección de los derechos políticos de las mujeres, así como de generar espacios de aprendizaje y reflexión sobre la erradicación de las violencias en el ámbito político</t>
  </si>
  <si>
    <t xml:space="preserve">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</si>
  <si>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así las cosas el ciclo de prevención de la  la Violencia Contra las Mujeres en Política (VCMP) permite avanzar en la visibilización de esta violencia en todos los ambito que afecta el efectivo ejercicio de los derechos de las mujeres a participar y representar. </t>
  </si>
  <si>
    <t xml:space="preserve">La Escuela de Formación Política Lidera - PAR, desarrolló Jornadas metodológicas para el alistamiento de implementación del Ciclo Prevención de la Violencia Contra las Mujeres en Política (VCMP). Una apuesta por la paridad y diseñó el Ciclo Consejo Consultivo de Mujeres: Participando e incidiendo por Bogotá. En particular,Implementación del Ciclo Prevención de la Violencia Contra las Mujeres en Política (VCMP). Una apuesta por la paridad; donde participaron 310 mujeres nuevas vinculadas. 
Alianzas: Coordinación con el IDPAC para desarrollar un ciclo articulado sobre Violencias Contra las Mujeres en Política en el distrito, con alcance a las JAC de la ciudad. </t>
  </si>
  <si>
    <t>Teniendo en cuenta el nuevo proceso de contratación, se avanzó sustancialmente para culminar dicho proceso con el equipo que dinamizará esta meta. Situación que ocacionó un retraso en la implementación de los ciclos, se espera que esto sea subsanado en abril con las alianzas que se encuentran gestionando.</t>
  </si>
  <si>
    <t>En el mes de abril se destaca el diseño del Ciclo “Participación e Incidencia Política para Mujeres Cuidadoras en Bogotá”, cuyo objetivo principal es brindar herramientas conceptuales y prácticas que fortalezcan la participación política y la capacidad de incidencia de las mujeres cuidadoras en los ámbitos distrital y local, desde una perspectiva de género. Este espacio está pensado especialmente para aquellas mujeres que, día a día, sostienen la vida a través del cuidado, y que ahora quieren fortalecer su liderazgo, participación e incidencia en las decisiones que transforman la ciudad. Así mismo, se adelantó el diseño del Ciclo: Consejo Consultivo de Mujeres: participando e incidiendo por Bogotá, cuyo objetivo principal es contribuir al fortalecimiento de las capacidades de las mujeres para la participación y representación con enfoque de género en el Consejo Consultivo de Mujeres de Bogotá</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</si>
  <si>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desarrollo  e implementó del ciclo de formación en Prevención de la Violencia Contra las Mujeres en Política (VCMP), y diseño el  Ciclo “Participación e Incidencia Política para Mujeres Cuidadoras en Bogotá”,  Ciclo: Consejo Consultivo de Mujeres: participando e incidiendo por Bogotá, así como el ciclo dirigido a mujeres Palenqueras.</t>
  </si>
  <si>
    <t xml:space="preserve">el retraso inicial de la contratación, este afecto la programación y ejecución de los ciclos ajustandolo así: Ciclo para Cuidadoras  y Ciclo del consejo Consultivo de Mujeeres en mayo, Ciclos dirigidos sobre VCMP entre mayo y agosto, Ciclo Basico y Cilo dirigido a Edilesas iniciarian en Junio y Ciclo de Oratoria en entre Julio y Agosto. Por otra parte, y de acuerdo a las dinámicas de los procesos de Concertación, falta definir la implementación del ciclo dirigido a Mujeres Palenqueras, que también depende del proceso de Bolsa Logistica de la entidad, y la concertación, diseńo e implementación de los ciclos Diridos a mujeres Afro y Gitanas. </t>
  </si>
  <si>
    <t>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así las cosas, y despues de la aprobación de la ley 2453 de 2025 " Por medio de la cual se establecen medidas para prevenir, atender, rechazar y sancionar la violencia contra las mujeres en política y hacer efectivo su derecho a la participación en todos los niveles" el ciclo de prevención de la  la Violencia Contra las Mujeres en Política (VCMP)  ha sido solicitado por diferentes corporaciones, grupos poblacionales y lideresas, pues permite avanzar en la visibilización de esta violencia en todos los ambito que afecta el efectivo ejercicio de los derechos de las mujeres a participar y representar, por lo anterior este ha sido uno de los focos de atención por parte del equipo que dinamiza esta Escuela. Por otra parte,  Ciclo “Participación e Incidencia Política para Mujeres Cuidadoras en Bogotá” busca que las mujeres cuidadoras fortalezca sus capacidades de incidencia en los diferentes espacios de participación Distrital y Local, colocando sobre la agenda sus necesidad, así mismo, el ciclo dirigido a CCM, que promueve el agenciamiento e incidiencia de ellas desde los enfoques de la Política Pública en los diferentes espacios de participación. Y por último el ciclo dirido a Palenqueras, es una apuesta metodológica ajustada a sus necesidades e intereses que buscará reflexionar sobre sus derechos, pero al mismo tiempo fortalecer sus capacidades en el marco del derecho a la participación y representación, desde el reconocimiento de sus luchas.</t>
  </si>
  <si>
    <t>La Escuela Política Lidera Par se integra en la estrategia para la participación de la Dirección de Territorialización de Derechos y Participación que promueve el ejercicio político paritario de las mujeres en todas las instancias de participación del Distrito Capital y desarrolla una estrategia de formación para el desarrollo de capacidades de incidencia, liderazgo y representación política, así como la dinamización de las agendas políticas de las mujeres de la ciudad.  En este contexto la Escuela Política Lidera Par es un escenario formativo para las mujeres de Bogotá que tiene en cuenta sus diferencias, diversidades y necesidades; donde cualifican sus liderazgos y aportan a la formación de liderazgos nuevos. Así mismo, este espacio promueve la construcción de pensamientos propio, crítico y analítico que permita a las mujeres construir opiniones contextualizadas y adecuadas para la toma de decisiones en las instancias donde participan o representan los intereses de sus comunidades.</t>
  </si>
  <si>
    <t>Diseñar ciclos de formación</t>
  </si>
  <si>
    <t>Implementar los ciclos de formación</t>
  </si>
  <si>
    <t>Tarea 3</t>
  </si>
  <si>
    <t>Tarea 4</t>
  </si>
  <si>
    <t xml:space="preserve">Durante el mes de enero, la Escuela estuvo concentrada en la planeación, revisión de compromisos y la gestión para la implementación de procesos formativos para lo cual se realizó proyección de ciclos de 2025 y del ciclo en Articulación con el Sistema Distrital de Cuidado. En este sentido, se tiene previsto desarrollar el:  Ciclo Palenqueras , Ciclo VCMP, Ciclo Mujeres Comunales , Ciclo Participación y Elección, Ciclo Básico, Ciclo Mujeres Gitanas, Ciclo Mujeres Afro  y Ciclo de Oratoria 
</t>
  </si>
  <si>
    <t xml:space="preserve">En este periodo la Escuela Lidera PAR y de acuerdo al ejercicio de planeación inicio el proceso de articulación con el equipo del Sistema de Cuidado para desarrollar de manera articulada un ciclo de formación que cumpla con el objetivo de: Fortalecer el liderazgo y la participación activa de las mujeres como actoras políticas en el diseño, implementación y evaluación del sistema de cuidado, promoviendo su empoderamiento, el reconocimiento de su labor y la corresponsabilidad social en las dinámicas de cuidado. En este sentido, se avanzó en la estructuración del a estrategia de formación y la metodología a seguir. 
 Ahora bien, teniendo en cuenta el nuevo proceso de contratación 2025 y la demora en el mismo, no se logró avanzar en la implementación de los ciclos previsto para el 2025. </t>
  </si>
  <si>
    <t xml:space="preserve">https://secretariadistritald-my.sharepoint.com/:w:/g/personal/territorializacion2021_sdmujer_gov_co/EXgkXHm1rWdEh3B9ZmT2BWoBSsN2NJnR_2yOHNyAeLpyaA?e=8ocgNf </t>
  </si>
  <si>
    <t xml:space="preserve">En el mes de febrero el equipo de la Escuela se concentró en desarrollar revisiones metodológicas para la implementación del Ciclo: Prevención de Violencias Contra las Mujeres en Política. Una apuesta por la paridad.  
Así mismo, se desarrollaron jornadas de trabajo para el diseño el ciclo Consejo Consultivo de Mujeres: Participando e incidiendo por Bogotá, que tiene como principal objetivo  fortalecer la participación política y la capacidad de incidencia de las mujeres en Bogotá a través del Consejo Consultivo de Mujeres, promoviendo su liderazgo, representación efectiva y el ejercicio de sus derechos en la toma de decisiones, atendiendo a la demanda. </t>
  </si>
  <si>
    <t xml:space="preserve">Durante el periodo,se avanzó en el proceso de contratación del equipo que acompañará la estrategia, debio a este contratiempo se dio un retraso en la implementación del ciclo; asi mismo, como parte del diseño e implementación del Ciclo de Prevención de Violencias Contra las Mujeres en Política: Una Apuesta por la Paridad, la mesa de trabajo interna, conformada por diversos equipos de la Dirección de Territorialización y Participación, revisó los contenidos temáticos y las versiones finales de las guías metodológicas. De esta manera, el ciclo cumpliría el objetivo de: Brindar herramientas a las mujeres para la identificación, comprensión y prevención de la violencia contra las mujeres en política que fortalezca su representación e incidencia en las diferentes instancias y escenarios de participación del Distrito.  
Así las cosas se inició con el proceso de preinscripción del ciclo a desarrollar en marzo, logrando una inscripción de 653 personas. Este alto nivel de participación evidencia el interés y la necesidad de fortalecer la protección de los derechos políticos de las mujeres, así como de generar espacios de aprendizaje y reflexión sobre la erradicación de las violencias en el ámbito político. </t>
  </si>
  <si>
    <t>https://secretariadistritald-my.sharepoint.com/:w:/g/personal/territorializacion2021_sdmujer_gov_co/EcIhuQjZ44pEttlcaSETPt0BTtos86N5_C8xk1A-bW9Ysw?e=hfIxcu</t>
  </si>
  <si>
    <t xml:space="preserve">La Dirección de Territorialización de Derechos y Participación, en coordinación con la Mesa Distrital de Violencias Contra las Mujeres en Política, integrada por la Secretaría de Gobierno y el IDPAC, viene sumando esfuerzos para diseñar acciones de prevención y crear espacios seguros de participación que protejan los derechos políticos de las mujeres.  En este contexto, la Escuela Política Lidera Par, también trabaja a nivel interno de la DTDyP para avanzar en la prevención e identificación de estas violencias. 
Producto de este proceso, la escuela implementó durante el mes de marzo en modalidad virtual/ sincrónica el Ciclo “Prevención de la Violencia Contra las Mujeres en Política (VCMP): Una apuesta por la paridad” como uno de los espacios de formación pioneros en el que participaron 310 mujeres de las 20 localidades de la ciudad, fortaleciendo sus capacidades para reconocer y prevenir violencia política en los diferentes espacios de participación. </t>
  </si>
  <si>
    <t xml:space="preserve">Se destaca la implementación del ciclo de formación virtual/sincrónico "Prevención de la Violencia Contra las Mujeres en Política (VCMP): Una apuesta por la paridad" durante el mes de marzo, donde participaron 310 mujeres de las 20 localidades de la ciudad. La implementación del ciclo de formación permitió la creación de un espacio pionero en la prevención de la violencia política contra las mujeres, promoviendo el reconocimiento y abordaje de esta problemática. Además, se fortaleció la articulación interinstitucional entre la Dirección de Territorialización de Derechos y Participación (DTDyP), la Mesa Distrital de Violencias Contra las Mujeres en Política, la Secretaría de Gobierno y el IDPAC, impulsando acciones preventivas y la construcción de espacios seguros de participación que protejan los derechos políticos de las mujeres. </t>
  </si>
  <si>
    <t>https://secretariadistritald-my.sharepoint.com/:w:/g/personal/territorializacion2021_sdmujer_gov_co/ETnaSOs-c2dCkPcWd2gcze0Bag1Q0PjO7Nlazeg3vQaSsw?e=sgxzgZ</t>
  </si>
  <si>
    <t>Durante el mes de abril no se implementaron Ciclos ya que el equipo se centró en el diseño de los ciclos mencionados anteriormente atendiendo a la de,amda de estos. Igualmente, se avanzó en la articulación con le IDPAC para volver a implementar el ciclo de Violencias Contra las Mujeres en Política, y realizó la socialización de lo ajustes solicitados por las mujerres palenqueras, que esta a la espera de concertar la fecha de inicio de su implementación, toda vez que las mujeres solicitaron garantias para su participación y para lo anterior se gestionaron recursos por el proceso de Bolsa Logística de la entidad.</t>
  </si>
  <si>
    <t>https://secretariadistritald-my.sharepoint.com/:w:/g/personal/territorializacion2021_sdmujer_gov_co/EQF63Pw8m0xPrIIHV7EfbXsBUGUvZOA90sMAkEZaCMzAtA?e=m7P7cl</t>
  </si>
  <si>
    <t>En el mes de Mayo Como parte de los ciclos implementados se vincularon 245 mujeres nuevas, asi: Ciclo Participación e Incidencia Política para Mujeres Cuidadoras en Bogotá: En el marco del Ciclo Participación e Incidencia Política para Mujeres Cuidadoras en Bogotá, se logró la vinculación de 121 mujeres nuevas provenientes de las 20 localidades de la ciudad. Su participación activa en las sesiones formativas permitió fortalecer sus conocimientos y habilidades para la incidencia política, con énfasis en el reconocimiento de sus derechos, y la importancia de las labores de cuidado y el cuidado a cuidadoras  
 Ciclo Consejo Consultivo de Mujeres: participando e incidiendo por Bogotá: En el marco del Ciclo Consejo Consultivo de Mujeres: participando e incidiendo por Bogotá, se logró la participación de 124 mujeres nuevas, quienes se sumaron al proceso de formación y fortalecimiento de capacidades en temas asociados a la participación en espacios de representación y decisión como lo es el CCM. A través de este ciclo, las participantes conocieron el rol del Consejo Consultivo de Mujeres, sus funciones y proceso eleccionario.</t>
  </si>
  <si>
    <t>https://secretariadistritald-my.sharepoint.com/:w:/g/personal/territorializacion2021_sdmujer_gov_co/EZLrRtyPcMRHkwbuyWWTNTsBs-XWl6kdlZgbMRoFO1n5dA?e=yaqlrq</t>
  </si>
  <si>
    <t>Dar cuenta del número de procesos formativos para el fortalecimiento de las capacidades para las mujeres en el ejercicio de los derechos a la participación y representación desarrollados.</t>
  </si>
  <si>
    <t>Ciclos de formación diseñados</t>
  </si>
  <si>
    <t>Hace referencia a procesos formativos diseñados dirigidos a mujeres de las localidades de Bogotá que giran  en  torno  a  la  incidencia,  la  participación  y  la  representación  política  de  las  mujeres  en Bogotá. Para ello, se construyen temáticas distribuidas en módulos que, a su vez, se desarrollan en sesiones.</t>
  </si>
  <si>
    <t>Informe de gestión</t>
  </si>
  <si>
    <t>Sumatoria de ciclos de formación diseñados</t>
  </si>
  <si>
    <t>El indicador muestra la relación entre los ciclos de formación implementados frente a los ciclos programados</t>
  </si>
  <si>
    <t>Desarrollar 1 metodología para caracterizar los liderazgos de las mujeres en los territorios</t>
  </si>
  <si>
    <t xml:space="preserve"> Documentos de lineamientos técnicos</t>
  </si>
  <si>
    <t>Metodología para caracterizar los liderazgos de las mujeres en los territorios desarrollada</t>
  </si>
  <si>
    <t>Bogotá cuida a su gente</t>
  </si>
  <si>
    <t>Durante el mes de enero se realizaron las gestiones correspondientes al proceso de contratación del equipo que dinamizará esta estrategia.</t>
  </si>
  <si>
    <t xml:space="preserve">La promoción de las bancadas de las JAL, la assitencia técnica a instancias de participación local y  la promoción de la Mesa Multipartidista de Género, ha sido sin duda una apuesta para fortalecer la inicidencia de las mujeres en estos espacios y promover la agenda de las mujeres en cada una de las localidades. </t>
  </si>
  <si>
    <t>Estrategia de Fortalecimiento a la Participación en algunos escenarios de cara a la incidencia en más instancias de participación para promover el principio de paridad, se hizo socialización de la estrategia en instancias de participación como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para lo que desarrolló una reunión de seguimiento y articulación de cara a la materialización de las acciones con el propósito de posicionar el quehacer de la Mesa Distrital Multipartidaria de Género. Por último para promoción de la bancada:se llevan a cabo reuniones de coordinación para revisar por localidad cómo va el acompañamiento y asistencia técnica con las edilesas de las Juntas Administradoras Locales, evidenciando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cara a un futuro lanzamiento de Bancada, esta última el 20 de febrero.</t>
  </si>
  <si>
    <t xml:space="preserve">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t>
  </si>
  <si>
    <t>Estrategia de Fortalecimiento a la Participación en algunos escenarios de cara a la incidencia en más instancias de participación para promover el principio de paridad, se adelantó gestión para la promoción de la PARIDAD en 11 localidades, a saber, Suba, Bosa, San Cristóbal, Los Mártires, Tunjuelito, Santafé, Kennedy, Ciudad Bolívar, Fontibón, Usaquén y Puente Aranda. Se logró articulación en incidencia en el territorio con 7 instancias de participación a saber; 3 Comités Operativos Locales de Mujer y Equidad de Género, 1 Junta de Acción Comunal, 1 Comisión Local Intersectorial de Participación, 1 Consejo Local de Juventud y 1 Consejo de Planeación Local. En acompañamiento a casos de violencias, se trabajó con 217 personas de las cuales, 179 fueron mujeres, 38 hombres, 108 funcionarios y funcionarias y 109 representantes de la ciudadanía.
Es importante resaltar, que se logra conformar y llevar a cabo el lanzamiento oficial de la Bancada de Mujeres de la localidad de Suba en el cual se trabajó con 286 personas de las cuales, 255 fueron mujeres, 31 hombres, 268 funcionarios y funcionarias y ciudadanía en general y edilesas 18.</t>
  </si>
  <si>
    <t xml:space="preserve">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Mar. se logra conformar y llevar a cabo el lanzamiento oficial de la Bancada de Mujeres de la localidad de Suba en el cual se trabajó con 286 personas de las cuales, 255 fueron mujeres, 31 hombres, 268 funcionarios y funcionarias y ciudadanía en general y edilesas 18	</t>
  </si>
  <si>
    <t>En abril, se socializó la Estrategia de Fortalecimiento a la Participación y la Ley 2453 de 2025 (contra la violencia política hacia las mujeres) en 7 instancias locales de participación (como comités de género, consejos locales y juntas comunales) en 11 localidades de Bogotá.
El objetivo fue identificar barreras para la paridad, sensibilizar sobre estereotipos de género y articular acciones con las Casas de Igualdad. Además, se brindó acompañamiento a casos de violencia política y se avanzó en un instrumento para evaluar climas participativos.
En Bancadas de Mujeres, se coordinó con edilesas para fortalecer su conformación en cuatro localidades y se elaboraron planes de acción en otras cuatro. Se apoyó en la creación de Comisiones de Mujer y se socializó la Ley 2453, articulando esfuerzos con equipos locales y Casas de Igualdad. También se avanzó en la caracterización de liderazgos políticos femeninos.
Por último, la Mesa Distrital Multipartidaria de Género (con apoyo del Instituto Holandés) realizó un encuentro para promover derechos políticos de las mujeres y articular acciones entre partidos.</t>
  </si>
  <si>
    <t xml:space="preserve">"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Mar. se logra conformar y llevar a cabo el lanzamiento oficial de la Bancada de Mujeres de la localidad de Suba en el cual se trabajó con 286 personas de las cuales, 255 fueron mujeres, 31 hombres, 268 funcionarios y funcionarias y ciudadanía en general y edilesas 18. Abrl, se socializó la Estrategia de Fortalecimiento a la Participación y la Ley 2453 de 2025 (contra la violencia política hacia las mujeres) en 7 instancias locales de participación (como comités de género, consejos locales y juntas comunales) en 11 localidades de Bogotá. En Bancadas de Mujeres, se coordinó con edilesas para fortalecer su conformación en cuatro localidades y se elaboraron planes de acción en otras cuatro. Se apoyó en la creación de Comisiones de Mujer y se socializó la Ley 2453, articulando esfuerzos con equipos locales y Casas de Igualdad. También se avanzó en la caracterización de liderazgos políticos femeninos.	</t>
  </si>
  <si>
    <t>La promoción de las bancadas de las JAL en 4 localidades adicionales a las 10 ya existentes, es una apuesta por el fortalecimiento en el agenciamiento de las edilesas para promover los derechos de las mujeres a nivel local, convirtiendose en un escenario de dialogo, concertación y movilización respetando las diferencias idelógicas y de partido desde los enfoques de la política pública de mujeres y equidad de género. En este mismo sentido, la Mesa Miltipartidaria de Género, ha sido un espacio de encuentro para promover los derechos políticos de las mujeres y mejorar la articulación entre partidos para el agenciamiento de las necesidades y derechos de las mujeres. Por último, se resalta, este mes la visibilización de la Ley 2453 de 2025 "Por medio de la cual se establecen medidas para prevenir, atender, rechazar y sancionar la violencia contra las mujeres en política y hacer efectivo su derecho a la participación en todos los niveles" en las diferentes instancias, que pone el foco a la no normalización de la violencia en estos espacios participativos y la promoción del derecho de las mujeres a la participación y representación libre de violencias, así como, reforzar el principio de paridad en estos espacios .</t>
  </si>
  <si>
    <t xml:space="preserve">Promoción de la paridad: las acciones desarrolladas por el equipo estuvieron centradas en socializar la Estrategia de Fortalecimiento a la Participación en algunos escenarios de cara a la incidencia en más instancias de participación procurando así que la incidencia lleve a las instancias de participación a platearse una posible reformulación de sus reglamentos internos, asimismo se hizo gestión para la incidencia de manera directa en instancias de participación como el Comité Operativo Local de Mujer y Equidad de Género, la Comisión Local Intersectorial de Participación, el Consejo Local de Juventud y el Consejo de Planeación Local.
Bancadas de Mujeres: Se llevan a cabo unas reuniones de coordinación para revisar por localidad cómo va el acompañamiento y asistencia técnica con las edilesas de las Juntas Administradoras Locales, evidenciando allí un avance en la gestión hecha para la conformación de la Bancada de Mujeres en las localidades Puente Aranda, Barrios Unidos y Kennedy. Asimismo, se logró avanzar en la construcción y ejecución del plan de acción de las Bancadas de Mujeres ya conformadas en la localidad de La Candelaria, Engativá, Sumapaz, Suba, Bosa, Rafael Uribe Uribe y Chapinero. 
Mesa Distrital Multipartidaria de Género: El equipo en el mes de mayo en articulación con el Instituto Holandés para la Democracia Multipartidaria lleva a cabo el segundo Encuentro Ordinario del año de la Mesa Distrital Multipartidaria de Género que tuvo como propósito avanzar en la construcción del plan de trabajo de la misma.  Adicional como materialización del plan de trabajo se lleva a cabo un encuentro con las delegadas de los partidos y movimientos políticos que hacen parte del Comité de comunicaciones de la mesa en aras de avanzar en acciones de cara al proceso eleccionario de los Consejos Locales de Juventud. </t>
  </si>
  <si>
    <t xml:space="preserve">"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Mar. se logra conformar y llevar a cabo el lanzamiento oficial de la Bancada de Mujeres de la localidad de Suba en el cual se trabajó con 286 personas de las cuales, 255 fueron mujeres, 31 hombres, 268 funcionarios y funcionarias y ciudadanía en general y edilesas 18. Abrl, se socializó la Estrategia de Fortalecimiento a la Participación y la Ley 2453 de 2025 (contra la violencia política hacia las mujeres) en 7 instancias locales de participación (como comités de género, consejos locales y juntas comunales) en 11 localidades de Bogotá. En Bancadas de Mujeres, se coordinó con edilesas para fortalecer su conformación en cuatro localidades y se elaboraron planes de acción en otras cuatro. Se apoyó en la creación de Comisiones de Mujer y se socializó la Ley 2453, articulando esfuerzos con equipos locales y Casas de Igualdad. También se avanzó en la caracterización de liderazgos políticos femeninos. May: reuniones de coordinación para revisar por localidad cómo va el acompañamiento y asistencia técnica con las edilesas de las Juntas Administradoras Locales, evidenciando allí un avance en la gestión hecha para la conformación de la Bancada de Mujeres en las localidades Puente Aranda, Barrios Unidos y Kennedy. Asimismo, se logró avanzar en la construcción y ejecución del plan de acción de las Bancadas de Mujeres ya conformadas en la localidad de La Candelaria, Engativá, Sumapaz, Suba, Bosa, Rafael Uribe Uribe y Chapinero; de igual manera en el nivel local se logra articulación en incidencia en el territorio con 7 instancias de participación a saber; 4 Comités Operativos Locales de Mujer y Equidad de Género, 1 Comisión Local Intersectorial de Participación,1 Consejo Local de Juventud y 1 Consejo de Planeación Local, asimismo se genera articulación con las referentas de las Casas de Igualdad	</t>
  </si>
  <si>
    <t xml:space="preserve">Promoción de la paridad: Se sigue avanzando el ejercicio de pedagogía y sensibilización y esto para el equipo y la ciudadanía es significativo pues permite avanzar hacia la paridad adoptada en el mayor número de instancias acompañadas. 
Bancadas de Mujeres: Reconocimiento a la estrategia y a las acciones realizadas para impulsar y cualificar la participación de las mujeres, trabajar por la agenda de las mujeres. 
 Mesa Distrital Multipartidaria de Género: Reconocimiento a la estrategia y a las acciones realizadas para impulsar y cualificar la participación de las mujeres, trabajar por la agenda de las mujeres. </t>
  </si>
  <si>
    <t xml:space="preserve">Convocar y brindar asistencia técnica a la Mesa Multipartidaria de género en el Distrito Capital </t>
  </si>
  <si>
    <t>Ofrecer asistencia técnica a las Juntas Administradoras Locales</t>
  </si>
  <si>
    <t xml:space="preserve">Ofrecer asistencia técnica a instancias de participación local </t>
  </si>
  <si>
    <t xml:space="preserve">Caracterizar los liderazgos en las instancias de participación </t>
  </si>
  <si>
    <t xml:space="preserve">Durante el mes de enero se realizaron las gestiones correspondientes al proceso de contratación del equipo que dinamizará esta tarea.	</t>
  </si>
  <si>
    <t>Pandora</t>
  </si>
  <si>
    <t xml:space="preserve">Se avanzó en el proceso de contratación del equipo que desarrollará esta tarea. El equipo en el mes de febrero en articulación con el Instituto Holandés para la Democracia Multipartidaria lleva a cabo una reunión de seguimiento y articulación de cara a la materialización de las acciones con el propósito de posicionar el quehacer de la Mesa Distrital Multipartidaria de Género. </t>
  </si>
  <si>
    <t xml:space="preserve">Se avanzó en el proceso de contratación del equipo que desarrollará esta tarea.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Es importante resaltar, que el equipo articula acciones con las referentas de las Casas de Igualdad de Oportunidades de la Localidades de Kennedy y Bosa de cara a un futuro lanzamiento de Bancada. </t>
  </si>
  <si>
    <t xml:space="preserve">Se avanzó en el proceso de contratación del equipo que desarrollará esta tarea. En el mes de febrero, en el marco de la gestión y la incidencia directa en las instancias locales de participación, el ejercicio de promover la paridad 2 instancias de participación a saber; 1 Comité Operativo Local de Mujer y Equidad de Género y 1 La Junta de Acción Comunal, en las localidades de Bosa y Engativá en cada una de estas instancias se presentó la Estrategia de Fortalecimiento y se habló de las barreras que aún persisten para el logro de una participación paritaria con el fin de avanzar en acciones conjuntas para la implementación de la paridad y la transformación cultural al interior de la instancia, toda vez que se identifican aún casos de violencia contra las mujeres en los escenarios de participación local, asimismo estos escenarios permitieron sensibilizar a los y las participantes en la importancia de poder identificar y eliminar los estereotipos que hay alrededor de las mujeres cuando deciden ser parte de un escenario de participación, asimismo se genera articulación con las referentas de las Casas de Igualdad de Bosa y Kennedy y la Estrategia Orbitando. 
 </t>
  </si>
  <si>
    <t>Teniendo en cuenta el desarrollo del proceso de contratación del equipo este equipo estuvo completo a partir del 17 de febrero, motivo por el cual, de las cuatro tareas a realizar durante el mes tan solo para esta ultima, el equipo realizó proceso de planeación para el desarrollo de esta tarea.</t>
  </si>
  <si>
    <t>https://secretariadistritald-my.sharepoint.com/:w:/g/personal/territorializacion2021_sdmujer_gov_co/EVi-guJRhxRNjhs5sauVYrsBB6yNK1nOCDFKeybjrHsw7w?e=lCQ6Y6</t>
  </si>
  <si>
    <t xml:space="preserve">El equipo en el mes de marzo en articulación con el Instituto Holandés para la Democracia Multipartidaria lleva a cabo una reunión de seguimiento y articulación de cara a la materialización de las acciones con el propósito de posicionar el quehacer de la Mesa Distrital Multipartidaria de Género, adicional organiza la agenda y metodología del primer Encuentro Ordinario de la Mesa Distrital Multipartidaria de Género proyectado a desarrollarse la primera semana del mes de abril, finalmente el equipo avanza la convocatoria a los partidos y movimientos políticos. </t>
  </si>
  <si>
    <t xml:space="preserve">Se llevan a cabo unas reuniones de coordinación para revisar por localidad cómo va el acompañamiento y asistencia técnica con las edilesas de las Juntas Administradoras Locales, evidenciando allí un avance en la gestión hecha para la conformación de la Bancada en las localidades de Puente Aranda y Los Mártires. Asimismo, se logró avanzar en el plan de acción de las Bancadas de Mujeres ya conformadas en la localidad de La Candelaria, Teusaquillo, Tunjuelito, Sumapaz y Bosa. Es importante resaltar, que se logra conformar y llevar a cabo el lanzamiento oficial de la Bancada de Mujeres de la localidad de Suba. </t>
  </si>
  <si>
    <t xml:space="preserve">las acciones desarrolladas por el equipo estuvieron centradas en socializar la Estrategia de Fortalecimiento a la Participación en algunos escenarios de cara a la incidencia en más instancias de participación procurando así que la incidencia lleve a las instancias de participación a platearse una posible reformulación de sus reglamentos internos, asimismo se hizo gestión para la incidencia de manera directa en instancias de participación como el Comité Operativo Local de Mujer y Equidad de Género, La Junta de Acción Comunal, la Comisión Local Intersectorial de Participación, el Consejo Local de Juventud y el Consejo de Planeación Local en las localidades, asimismo se genera una articulación con las referentas de las Casas de Igualdad de Suba, San Cristóbal, Los Mártires, Tunjuelito, Santafé y Fontibón. </t>
  </si>
  <si>
    <t xml:space="preserve">se avanza en el documento de caracterización de los liderazgos políticos femeninos, depurando la información obtenida de las entrevistas hechas a las edilesas y haciendo su respectivo análisis. </t>
  </si>
  <si>
    <t>https://secretariadistritald-my.sharepoint.com/:w:/g/personal/territorializacion2021_sdmujer_gov_co/EY_qA41LfIBBrIzfNYylhYYBsD0lt3C1MsjRTOXR9hAjog?e=028f5u</t>
  </si>
  <si>
    <t xml:space="preserve">El equipo en el mes de abril en articulación con el Instituto Holandés para la Democracia Multipartidaria lleva a cabo una reunión de seguimiento y articulación de cara a la materialización de las acciones con el propósito de posicionar el que hacer de la Mesa Distrital Multipartidaria de Género, adicional se lleva a cabo el primer Encuentro Ordinario de la Mesa Distrital Multipartidaria de Género que tuvo como propósito generar un espacio de diálogo entre los partidos y/o movimientos políticos que hacen parte de la mesa, frente a la garantía de los derechos políticos de las mujeres. 
 </t>
  </si>
  <si>
    <t xml:space="preserve">Se llevan a cabo unas reuniones de coordinación para revisar por localidad cómo va el acompañamiento y asistencia técnica con las edilesas de las Juntas Administradoras Locales, evidenciando allí un avance en la gestión hecha para la conformación de la Bancada de Mujeres en las localidades de Santafé, Puente Aranda, Barrios Unidos y Kennedy. Asimismo, se logró avanzar en la construcción del plan de acción de las Bancadas de Mujeres ya conformadas en la localidad de La Candelaria, Engativá, Ciudad Bolívar y Bosa. 
Es importante resaltar, que el equipo también hace asistencia técnica a las Juntas Administradoras Locales con temas de coyuntura como la creación de la Comisión de Mujer y Equidad de Género y la socialización de la Ley 2453 de 2025 sobre Violencia contra la Mujer en Política en el marco de su aprobación. </t>
  </si>
  <si>
    <t>las acciones desarrolladas por el equipo estuvieron centradas en socializar la Estrategia de Fortalecimiento a la Participación y la Ley 2453 de 2025 sobre Violencia contra la Mujer en Política en el marco de su aprobación en algunos escenarios de cara a la incidencia en más instancias de participación procurando así que la incidencia lleve a las instancias de participación a platearse una posible reformulación de sus reglamentos internos, adicional en asimismo se hizo gestión para la incidencia de manera directa en instancias de participación como el Comité Operativo Local de Mujer y Equidad de Género, La Junta de Acción Comunal, el Consejo Local de Política Social, el Consejo de Planeación Local y Consejo Local de la Bicicleta en las localidades que se evidencian en la Tabla.1, asimismo se genera una articulación con las referentas de las Casas de Igualdad de Fontibón, Engativá, Usme, Puente Aranda, San Cristóbal y Chapinero</t>
  </si>
  <si>
    <t xml:space="preserve">De cara el cumplimiento de la meta plan de desarrollo se avanza en el documento de caracterización de los liderazgos políticos femeninos, depurando la información obtenida de las entrevistas hechas a las edilesas y haciendo su respectivo análisis. </t>
  </si>
  <si>
    <t>https://secretariadistritald-my.sharepoint.com/:w:/g/personal/territorializacion2021_sdmujer_gov_co/EXITdX3G4P1JiRCIRij3B6sBG5UFGwrjyNM3tf-1xxjyvg?e=uSmhEb</t>
  </si>
  <si>
    <t>https://secretariadistritald-my.sharepoint.com/:w:/g/personal/territorializacion2021_sdmujer_gov_co/EXITdX3G4P1JiRCIRij3B6sBG5UFGwrjyNM3tf-1xxjyvg?e=suvrXO</t>
  </si>
  <si>
    <t xml:space="preserve">El equipo en el mes de mayo en articulación con el Instituto Holandés para la Democracia Multipartidaria lleva a cabo el segundo Encuentro Ordinario del año de la Mesa Distrital Multipartidaria de Género que tuvo como propósito avanzar en la construcción del plan de trabajo de la misma. 
Adicional como materialización del plan de trabajo se lleva a cabo un encuentro con las delegadas de los partidos y movimientos políticos que hacen parte del Comité de comunicaciones de la mesa en aras de avanzar en acciones de cara al proceso eleccionario de los Consejos Locales de Juventud. </t>
  </si>
  <si>
    <t xml:space="preserve">Se llevan a cabo unas reuniones de coordinación para revisar por localidad cómo va el acompañamiento y asistencia técnica con las edilesas de las Juntas Administradoras Locales, evidenciando allí un avance en la gestión hecha para la conformación de la Bancada de Mujeres en las localidades de Puente Aranda, Barrios Unidos y Kennedy. 
Se logro avanzar en el plan de acción de la Bancadas de Mujeres ya conformada en la localidad La Candelaria, Engativá, Sumapaz, Suba, Bosa, Rafael Uribe Uribe y Chapinero. 
Se hace asistencia técnica a las Juntas Administradoras Locales con temas de coyuntura como la creación de la Comisión de Mujer y Equidad de Género y la socialización de la Ley 2453 de 2025 sobre Violencia contra la Mujer en Política en el marco de su aprobación haciendo la gestión para la presentación de la misma en las localidades de Santafé, Puente Aranda, Usme y Fontibón. </t>
  </si>
  <si>
    <t xml:space="preserve">En el marco de la elaboración del documento de caracterización avanza de manera conjunta con la Estrategia Orbitando en la construcción de la propuesta metodológica para la implementación del instrumento para evaluar el clima participativo en los Comités Operativos Locales de Mujer y Equidad de Género. Finalmente, de cara el cumplimiento de la meta plan de desarrollo se avanza en el documento de caracterización de los liderazgos políticos femeninos, depurando la información obtenida de las entrevistas hechas a las edilesas y haciendo su respectivo análisis. </t>
  </si>
  <si>
    <t>https://secretariadistritald-my.sharepoint.com/:w:/g/personal/territorializacion2021_sdmujer_gov_co/EU-SrDwvDO1KusFNCiaWrSQBydrCed7R0rJiiwrNmUPvrw?e=Oagt2K</t>
  </si>
  <si>
    <t xml:space="preserve">Evidenciar el avance en la realización de una metodología para la caracterización de los liderazgos en el ejercicio del derecho a la participación y representación de las mujeres de Bogotá </t>
  </si>
  <si>
    <t>Documento de caracterización de los liderazgos</t>
  </si>
  <si>
    <t xml:space="preserve">El documento recoge la sistematización de la caracterización e identificación de los liderazgos de las mujeres en las instancias de participación  a las que se les brinda asistencia técnica durante la vigencia. </t>
  </si>
  <si>
    <t xml:space="preserve">Documento </t>
  </si>
  <si>
    <t>(Avance del documento de caracterización de los liderazgos/ Documento final de caracterización de los liderazgos)</t>
  </si>
  <si>
    <t xml:space="preserve">El indicador muestra el avance de la caracterización de los liderazgos de las mujeres identificados en el marco de la asistencia técnica en el periodo como insumo del documento final de caracterización de los liderazgos </t>
  </si>
  <si>
    <t>Brindar en las 20 localidades el servicio de asistencia técnica a las instancias de participación territorial y Fondos de Desarrollo Local en clave de transversalización de los enfoques</t>
  </si>
  <si>
    <t>.3 Servicio de asistencia técnica_x000D_</t>
  </si>
  <si>
    <t>Número de localidades con servicio de asistencia técnica a las instancias de participación territorial y Fondos de Desarrollo Local en clave de transversalización de los enfoques brindado</t>
  </si>
  <si>
    <t>108. Consolidar 1 estrategia de transversalización de la Política Pública de Mujeres y Equidad de Género (PPMYEG), en las 20 localidades, con actores territoriales para reducir las brechas de género.</t>
  </si>
  <si>
    <t>En el marco de la asistencia técnica, para transversalizar los enfoques de la PPMYEG, y teniendo encuenta el proceso de contratación, se brindó asistencia técnica en 4 comités técnicos en 3 localidades: Tunjuelito, Teusaquillo y Barrios Unidos. Asimismo, se realizó el seguimiento del Plan Local de Transversalización en la localidad de Usaquén, donde se revisaron las acciones implementadas y los avances en los procesos contractuales</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</si>
  <si>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en 4 comités técnicos en 3 localidades: Tunjuelito, Teusaquillo y Barrios Unidos. Asimismo, se realizó el seguimiento del Plan Local de Transversalización en la localidad de Usaquén, donde se revisaron las acciones implementadas y los avances en los procesos contractuales</t>
  </si>
  <si>
    <t xml:space="preserve">La asistencia técnica para avanzar en la transversalización de loa enfoques de la política pública de mujeres y equidad de género- PPMYEG, es una estrategia fundamentar para la inicidencia en los presupuestos participativos, en la planeación local y distrital, en clave de apropiación de los derechos de las mujeres y territorialización de los mismos, generando una  mayor participación incidente de las mujeres y un direccionamiento de los recursos en los FDL hacia ellas, atendiendo a las necesidades y agendas de ellas en cada una de las localidades. </t>
  </si>
  <si>
    <t xml:space="preserve">Durante el periodo se logró: brindar Asistencia técnica mujeres: Se brindó asistencia técnica en 17 espacios, en 11 localidades. De los cuales fueron 11 sesiones de COLMYEG en: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Comités técnicos de proyectos: Se brindó asistencia técnica en 29 comités en12 localidades:  Chapinero, Santa Fe, San Cristóbal, Usme, Tunjuelito, Kennedy, Fontibón, Suba, Teusaquillo, Los Mártires, Antonio Nariño y Ciudad Bolívar. Mesas técnicas de acompañamiento a los Fondos de Desarrollo Local: Se brindó asistencia técnica en 19 Mesas de 9 localidades: Chapinero, Santa Fe, Usme, Kennedy, Engativá, Suba, Barrios Unidos, Los Mártires y Ciudad Bolívar. Seguimiento al Plan Local de Transversalización PLT: Se realizaron 8 seguimientos en 7 localidades: Chapinero, Santa Fe, Usme, Engativá, Barrios Unidos, Los Mártires y Antonio Nariño.  Por otro lado, para la promoción del control social y veedurias ciudadanas se trabajó con mujeres interesadas en Los Martires y se realizó seguimiento en Rafael Uribe Uribe. Por Ultimo, se logró brindar asistencia técnica a las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t>
  </si>
  <si>
    <t xml:space="preserve">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en la localidad de Usaquén,Chapinero, Santa fe, Usme, Engativá, Barrios Unidos, Los Martires y Antonio Nariño donde se revisaron las acciones implementadas y los avances en los procesos contractuales. Adicionalmente se desarrolló asistencia técnica a mujeres de: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También se hizo Mesas técnicas de acompañamiento a los Fondos de Desarrollo Local de: Chapinero, Santa Fe, Usme, Kennedy, Engativá, Suba, Barrios Unidos, Los Mártires y Ciudad Bolívar.Por otro lado, para la promoción del control social y veedurias ciudadanas se trabajó con mujeres interesadas en Los Martires y se realizó seguimiento en Rafael Uribe Uribe.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t>
  </si>
  <si>
    <t>Se presenta un leve retraso toda vez que debido a los tiempos de los procesos contractuales el equipo que dinamiza esta tarea no fue contratado desde inicios del mes de febrero, asi mismo, las referentas de las Alcaldías Locales quienes tambien son contratistas aun no se encontraban vinculadas.</t>
  </si>
  <si>
    <t>Durante el periodo se logró: Se brindó asistencia técnica en 38 espacios, en 19 localidades (Exceptuando San Cristóbal). De los cuales fueron 13 sesiones de COLMYEG en: Chapinero, Los Mártires, Rafael Uribe Uribe, Tunjuelito, Puente Aranda, Ciudad Bolívar, Barrios Unidos, Teusaquillo, Fontibón, Suba, La Candelaria y Bosa. Se realizaron 14 espacios con las Comisiones de mujeres en: Rafael Uribe Uribe, Los Mártires, Tunjuelito, Barrios Unidos, Santa Fe, Kennedy, Suba, Engativá, Antonio Nariño, Usaquén, Ciudad Bolívar, Bosa. Asimismo, se acompañaron 3 escenarios con CPL: Usme y Sumapaz. Seguimiento al Plan Local de Transversalización PLT: Se realizaron 14 seguimientos en 14 localidades: Usaquén, Chapinero, Santa Fe, San Cristóbal, Bosa, Fontibón, Engativá, Suba, Barrios Unidos, Los Mártires, Antonio Nariño, Puente Aranda y Sumapaz Y se realizó la mesa de trabajo con las referentes locales de género en 16 localidades. Por Ultimo, se logró brindar asistencia técnica a las mesas locales de participación efectiva de las víctimas de  Tunjuelito, Usme,  Bosa y Kennedy.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</si>
  <si>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se ha realizado mesas mensuales de trabajo con los FDL. Se realizaron espacios con las Comisiones de mujeres. Por otro lado, para la promoción del control social y veedurias ciudadanas se trabajó con mujeres interesadas en Los Martires y se realizó seguimiento en Rafael Uribe Uribe, Fontibon y acompañamiento a la conformación de la veeduria de Kennedy. Por Ultimo, se  ha logrado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t>
  </si>
  <si>
    <t>Durante el periodo se brindó asistencia técnica en 42 espacios, en las 20 localidades. De los cuales fueron 20 sesiones de COLMYEG (exceptuando Sumapaz). Se realizaron 22 espacios con las Comisiones de Mujeres (exceptuando San Cristóbal y Ciudad Bolívar).  Comités técnicos de proyectos: Se brindó asistencia técnica en 46 comités en 18 localidades (Exceptuando Santa Fe y Puente Aranda).  Mesas técnicas de acompañamiento a los Fondos de Desarrollo Local: Se brindó asistencia técnica en 27 Mesas de 11 localidades: Usaquén, Chapinero, Santa Fe, Kennedy, Fontibón, Engativá, Suba, Barrios Unidos, Rafael Uribe Uribe, Ciudad Bolívar y Sumapaz. Seguimiento al Plan Local de Transversalización PLT: Se realizaron 14 seguimientos en 14 localidades: Usaquén, Chapinero, Santa Fe, San Cristóbal, Fontibón, Engativá, Suba, Barrios Unidos, Teusaquillo, Los Mártires, Puente Aranda, La Candelaria, Rafael Uribe Uribe y Sumapaz. Mesa de trabajo mensual con referentes locales de Mujer y Genero: Se realizó 1 reunión de la Mesa que contó con la participación de las referentes de mujer y género de 18 localidades (exceptuando Antonio Nariño y Tunjuelito). 
Se logró realizar un ejercicio efectivo de control social, en especial desde la Veeduría para la garantía de los derechos de las mujeres de Fontibón, se destaca que se ha generado una mesa de diálogo que contó con la participación de Alcaldía y la Universidad Distrital con quienes se estableció un dialogo asertivo. se ha conformado una veeduría para la garantía de los derechos de las mujeres en la localidad de Kennedy. Denominada: Veedoras Kennedy por los derechos de las mujeres. 
Con respecto a la asistencia técnica a mujeres firmantes de paz de acuerdo con el proceso de planeación del equipo se realizaron las siguientes actividades: 1) Se dio continuidad al trabajo de fortalecimiento y alistamiento del montaje de la exposición caminemos, juntas por la paz de la organización ANAPAZ, para su instalación en la localidad de mártires. 2) Se continuó con el proceso de construcción del plan de género para mujeres firmantes de paz en Bogotá. Este proceso vincula organizaciones de mujeres firmantes de paz y la instancia CNR – Comunes. 3) Se contribuyó técnicamente al proceso de definición metodológica de la planeación del encuentro de mujeres firmantes de paz de Bogotá, que tendrá lugar el 24 de mayo.</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</si>
  <si>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técnicos18 localidades a excepción de Santa Fe y Puente Aranda. Asimismo, se realizó el seguimiento del Plan Local de Transversalización en la localidad en 16 localidades, donde se revisaron las acciones implementadas y los avances en los procesos contractuales. Adicionalmente se desarrolló asistencia técnica a mujeres en las 20 localidades.  Se realizaron espacios con las Comisiones de mujeres. Asimismo, se acompañaron 3 escenarios uno en Los Mártires y dos en Puente Aranda. También se hizo Mesas técnicas de acompañamiento a los Fondos de Desarrollo Local. Por otro lado, para la promoción del control social y veedurias ciudadanas se trabajó con mujeres interesadas en Los Martires y se realizó seguimiento en Rafael Uribe Uribe y fontibon, y se aocmpaño la conformación de la veeduria en Kennedy.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ha realizado reuni ones con la consejera Consultiva de Mujeres Excombatientes para las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 y se ha brindando asistencia técnica y permanente con las mujeres firmantes de paz en clave de construir el plan de género y  revisar el poa de reincoporación cualificando sus conocimientos en planeación.</t>
  </si>
  <si>
    <t xml:space="preserve">La asistencia técnica para avanzar en la transversalización de loa enfoques de la política pública de mujeres y equidad de género- PPMYEG, es una estrategia fundamentar para la inicidencia en los planes programas, proyectos, para la inclusión de los enfoques y  que den respuesta progresivamente a las  necesidades y agendas de ellas en cada una de las localidades.  Así las cosas, durante el periodo se resalta la asistencia técnica brindada a las mujeres firmantes, en clave de planeación ,a fin de contruir el plan de género, pero la mismo tiempo revisar el POA de Reincorporación,  identificando las actividades que realmente responde a sus necesidades e intereses,  fortaleciendo de esta manera su capacidad de incidencia en el espacio distrital de participación, así como en el agenciamiento y gestión frente a las entidades distritales y locales, fortaleciendo ademas sus procesos organizativos y la articulación entre ellas. </t>
  </si>
  <si>
    <t xml:space="preserve">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técnicos18 localidades a excepción de Santa Fe y Puente Aranda. Asimismo, se realizó el seguimiento del Plan Local de Transversalización en la localidad en 16 localidades, donde se revisaron las acciones implementadas y los avances en los procesos contractuales. Adicionalmente se desarrolló asistencia técnica a mujeres en las 20 localidades.  Se realizaron espacios con las Comisiones de mujeres. Asimismo, se acompañaron 3 escenarios uno en Los Mártires y dos en Puente Aranda. También se hizo Mesas técnicas de acompañamiento a los Fondos de Desarrollo Local. Se desarrolló la primera sesión ordinaria de la Mesa de Territorialización (Decreto 527 de 2014), la cual contó con la participación de las directivas de Secretaría de Gobierno, IDPAC, Secertaría de la Mujer y Secretaría Distrital de Planeación, así como delegadas de las 20 Alcaldías Locales. Como punto central de la jornada de trabajo se presentó y aprobó el Plan de Acción de la Mesa para el año 2025. Por otro lado, para la promoción del control social y veedurias ciudadanas se trabajó con mujeres interesadas en Los Martires y se realizó seguimiento en Rafael Uribe Uribe y fontibon, y se aocmpaño la conformación de la veeduria en Kennedy.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ha realizado reuni ones con la consejera Consultiva de Mujeres Excombatientes para las acciones de articulación para el 2025 y se realizó reunión de planeación con la referente de la CIOM Mártires para la asistencia técnica al COLMYEG y acompañamiento a la ejecución de su plan de acción con relación al derecho a la paz. Se continuó con el proceso de elaboración del documento para el SIG de estrategia de territorialización del derecho a la paz, de igual manera se dio continuidad al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 y se ha brindando asistencia técnica y permanente con las mujeres firmantes de paz en clave de construir el plan de género y  revisar el poa de reincoporación cualificando sus conocimientos en planeación. Durante el mes de Mayo se realizó un ejercicio de acompañamiento técnico a tres de las cinco veedurías. Con respecto a la asistencia técnica a mujeres firmantes de paz de acuerdo con el proceso de planeación del equipo se realizaron las siguientes actividades:1) Se dio continuidad al proceso de construcción del guión de la exposición y se desarrolló reunión de alistamiento para la instalación con el equipo del Castillo en la localidad de mártires. 2) Se continuó con el proceso de construcción del plan de género para mujeres firmantes de paz en Bogotá, contando con la participación de organizaciones de mujeres firmantes de paz y la instancia CNR – Comunes. </t>
  </si>
  <si>
    <t xml:space="preserve">Posicionar en el ámbito local la asistencia técnica sectorial como un proceso importante y necesario que integra herramientas metodológicas, conceptuales y de política que aseguran la transversalización de los enfoques de la PPMYEG. </t>
  </si>
  <si>
    <t xml:space="preserve">Desarrollar las sesiones ordinarias de la mesa de territorialización y las mesas de trabajo. </t>
  </si>
  <si>
    <t>Desarrollar acciones para la promoción del control social</t>
  </si>
  <si>
    <t>Brindar asistencia técnica a instancias y procesos de participación y representación para mujeres victimas del conflicto armado y en proceso de reincorporación.</t>
  </si>
  <si>
    <t>N/A</t>
  </si>
  <si>
    <t xml:space="preserve">Participación en comités técnicos de proyectos: Desde el Sector se ha acompañado los comités de proyectos específicos, brindando los lineamientos conducentes a la inclusión de los enfoques de la PPMEYG. Así las cosas se logró brindar asistencia técnica en 4 comités en 3 localidades: Tunjuelito, Teusaquillo y Barrios Unidos. 
Seguimiento al Plan Local de Transversalización: Se ha acompañado las mesas de seguimiento de este instrumento, en las cuales se reportan las acciones de transversalización en los proyectos y la realización de sensibilizaciones con los equipos de las Alcaldías Locales. En esta oportunidad se logró hacer un procesos de seguimiento a l plan de Usaquén.
Ahora bien, teniendo en cuenta el proceso de contractual implementado por la entidad en el 2025, se presentó un retraso, y dada la capacidad del equipo contratado se logró llegar a estas 4 localidades solamente. Se espera, iniciar el acercamiento a todas las Localidades a partir del febrero. </t>
  </si>
  <si>
    <t>Se avanzó en el proceso precontractual de la persona que dinamizará esta tarea</t>
  </si>
  <si>
    <t>https://secretariadistritald-my.sharepoint.com/:w:/g/personal/territorializacion2021_sdmujer_gov_co/EZSYMDPiSrNFi3462QsGNBYBJHX4hDShQ8LiBMbOZj3kLg?e=7IuMto</t>
  </si>
  <si>
    <t xml:space="preserve">N/A </t>
  </si>
  <si>
    <t>Durante el periodo se logró: brindar Asistencia técnica mujeres: Se brindó asistencia técnica en 17 espacios, en 11 localidades. De los cuales fueron 11 sesiones de COLMYEG en: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Comités técnicos de proyectos: Se brindó asistencia técnica en 29 comités en12 localidades: Chapinero, Santa Fe, San Cristóbal, Usme, Tunjuelito, Kennedy, Fontibón, Suba, Teusaquillo, Los Mártires, Antonio Nariño y Ciudad Bolívar. Mesas técnicas de acompañamiento a los Fondos de Desarrollo Local: Se brindó asistencia técnica en 19 Mesas de 9 localidades: Chapinero, Santa Fe, Usme, Kennedy, Engativá, Suba, Barrios Unidos, Los Mártires y Ciudad Bolívar. Seguimiento al Plan Local de Transversalización PLT: Se realizaron 8 seguimientos en 7 localidades: Chapinero, Santa Fe, Usme, Engativá, Barrios Unidos, Los Mártires y Antonio Nariño.
Por otra parte, se presenta un leve retraso toda vez que debido a los tiempos de los procesos contractuales el equipo que dinamiza esta tarea no fue contratado desde inicios del mes de febrero, asi mismo, las referentas de las Alcaldías Locales quienes tambien son contratistas aun no se encontraban vinculadas.</t>
  </si>
  <si>
    <t xml:space="preserve">Se realizaron dos asistencias técnicas a las localidades de Mártires y Rafael Uribe Uribe. 
Martires: Conocer las necesidades de la veeduría ciudadana para inciar un proceso de acompañamiento según el objeto de vigilancia oficializado ante Personería, lo anterior teniendo en cuenta que la veeduría se conformó de manera autónoma y sólo hasta el 2025 solicitan la asistencia de la SDMujer en el ejercicio del control social.  
RUU: Empalme con la delegada de la veeduría ciudadana para conocer el desarrollo de actividades de control social ejercidas por la veeduría durante el 2025.  </t>
  </si>
  <si>
    <t xml:space="preserve">Asistencia técnica mujeres: Se ha acompañado a las consejeras de la instancia Consejo de Planeación Local (CPL) y comunales de las Juntas de Acción Comunal (JAC), para fortalecer sus capacidades para incidir en la transversalización de los enfoques de la PPMYEG en los diferentes momentos de la planeación local. En las sesiones del COLMYEG y/o CLM se brindó información sobre los avances en la formulación y ejecución de los proyectos de inversión local con metas asociadas al Sector y otros con acciones de transversalización. Asimismo, se brindó información y se incentivó la participación de las mujeres en los procesos de la planeación local. 
Asistencia técnica y promoción de derechos de acuerdo con el proceso de planeación del equipo de paz se realizaron las siguientes actividades:  asistencias técnicas a las mesas locales de participación efectiva de las víctimas de 1) Tunjuelito, el 11 de febrero se acompañó la sesión mensual de la mesa; 2) Usme, el 12 de febrero se realizó asesoría y orientación a las lideresas delegadas a la mesa frente al proceso del comité de ética para apertura de cargos; 3) Bosa, el 19 de febrero se acompañó la sesión mensual de la mesa. 4) Kennedy, el 24 de febrero se acompañó la sesión mensual de la mesa y se hicieron acuerdos frente al alcance de a asistencia técnica para fortalecer el proceso de veeduría a la ejecución del proyecto en materia de paz en la localidad y el acompañamiento al proceso de diálogo interinstitucional para atender la problemática del conjunto residencial Margaritas I y II. 5) Se acompañó a ANAPAZ a reunión con enlace de Alcaldía local de Mártires, enlace gestión local, referenta de CIOM Mártires y ANAPAZ, para el seguimiento a la ejecución de la propuesta de Presupuestos Participativos 37140 del proyecto 2089,  6) Se realizó reunión de definición de plan de trabajo para el 2025 con la organización ANAPAZ identificando acciones, acorde a las necesidades de las mujeres respecto a actividades de memoria y actividades de promoción de derechos. 7)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t>
  </si>
  <si>
    <t>https://secretariadistritald-my.sharepoint.com/:w:/g/personal/territorializacion2021_sdmujer_gov_co/Eaak-VxiQNVJgxHAwrgfyRMBTq0HzpxK0midJYePHpgFDQ?e=1cRLCa</t>
  </si>
  <si>
    <t>https://secretariadistritald-my.sharepoint.com/:w:/g/personal/territorializacion2021_sdmujer_gov_co/EaR0-_QJKqpBjxq4EIYlI-IBINj6W3fC_R6QZSwRLWD26Q?e=RwqGXa</t>
  </si>
  <si>
    <t>https://secretariadistritald-my.sharepoint.com/:w:/g/personal/territorializacion2021_sdmujer_gov_co/EWWbr7K7ur1Etk31hqBI5KkBwpIKWNkSOF8gA0RqWoi2jQ?e=StU7Ai</t>
  </si>
  <si>
    <t>Se brindó asistencia técnica en 38 espacios, en 19 localidades (Exceptuando San Cristóbal). De los cuales fueron 13 sesiones de COLMYEG en: Chapinero, Los Mártires, Rafael Uribe Uribe, Tunjuelito, Puente Aranda, Ciudad Bolívar, Barrios Unidos, Teusaquillo, Fontibón, Suba, La Candelaria y Bosa. Se realizaron 14 espacios con las Comisiones de mujeres en: Rafael Uribe Uribe, Los Mártires, Tunjuelito, Barrios Unidos, Santa Fe, Kennedy, Suba, Engativá, Antonio Nariño, Usaquén, Ciudad Bolívar, Bosa. Asimismo, se acompañaron 3 escenarios con CPL: Usme y Sumapaz. Seguimiento al Plan Local de Transversalización PLT: Se realizaron 14 seguimientos en 14 localidades: Usaquén, Chapinero, Santa Fe, San Cristóbal, Bosa, Fontibón, Engativá, Suba, Barrios Unidos, Los Mártires, Antonio Nariño, Puente Aranda y Sumapaz. Mesas técnicas de acompañamiento a los Fondos de Desarrollo Local: Se brindó asistencia técnica en 15 Mesas de 8 localidades: Chapinero, Santa Fe, Usme, Tunjuelito, Kennedy, Engativá, Los Mártires y Antonio Nariño. Igualmente ser ealizó  la mesa de trabajo con las referentes de. género de las alcaldias locales</t>
  </si>
  <si>
    <t xml:space="preserve">Durante el mes de marzo se logró realizar ejercicios efectivos de control social, en especial desde la Veeduría para la garantía de los derechos de las mujeres, se destaca que se ha generado una mesa de diálogo que contó con la participación de Alcaldía y la Universidad Distrital con quienes se estableció un dialogo asertivo.  
Así mismo, a la veeduría: veedoras por la para la garantía de los derechos en Rafael Uribe Uribe se le viene acompañando en la preparación de su primera mesa de diálogo, la que se realizará en el mes de abril. Se destaca que la veeduría ya se presentó ante Alcaldía local en un primer escenario de socialización del ejercicio de control social en la localidad.
Se realizaron dos sesiones de trabajo con la Red Distrital de Mujeres CPL en las que se identificaron necesidades de acompañamiento para el 2025, en ese sentido, la conformación de una veeduría para la garantía de los derechos de las mujeres a nivel distrital resultó de interés para algunas de las CPL, por lo que para ese año el acompañamiento tendrá el control social como su principal trabajo.
De igual manera se articuló con el Equipo de Apoyo a la Gestión Local, en que se trabajará de manera conjunta los ejercicios de control social en el marco de las comisiones de mujeres, se espera conformar veedurías ciudadanas que realicen seguimiento y control por medio de veedurías ciudadanas a propósito de los presupuestos participativos. La articulación para este mes se dio en las localidades de Antonio Nariño, Kennedy, Suba y Bosa. </t>
  </si>
  <si>
    <t xml:space="preserve">Ruta de atención, según el proceso de planeación del equipo, se realizaron las siguientes actividades:1). Se continuo con el proceso de elaboración del documento para el SIG de estrategia de territorialización del derecho a la paz, 2)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Con relación a la asistencia técnica a mujeres firmantes se realizaron las siguientes actividades: 1) Como parte del desarrollo del plan de trabajo con la organización ANAPAZ, se avanzó en la elaboración de un documento de sistematización de la experiencia de la instalación de la exposición Caminemos Juntas por la Paz en las distintas localidades, como un ejercicio de pedagogía de paz. Así mismo, se desarrolló una reunión de articulación con Fundación Gilberto Álzate Avendaño para el fortalecimiento de la exposición. 2) Se realizaron tres reuniones con las organizaciones de mujeres firmantes de paz y la instancias CNR – Comunes, para la construcción de un plan de género, que permita identificar acciones específicas, acorde a las necesidades e intereses de las mujeres, para el avance de sus derechos, en el marco de la Mesa Distrital de reincorporación </t>
  </si>
  <si>
    <t>https://secretariadistritald-my.sharepoint.com/:w:/g/personal/territorializacion2021_sdmujer_gov_co/EU1Q4mcNAp9PugRnfD1vvusBis4W9EwzB2F3sHmhisWMHQ?e=Lfvieg</t>
  </si>
  <si>
    <t>https://secretariadistritald-my.sharepoint.com/:w:/g/personal/territorializacion2021_sdmujer_gov_co/ERZh-VhSsp5OhVpeo2PX1VcB5NrK93ZkYprwTyKSWNIUmQ?e=PvQ8sI</t>
  </si>
  <si>
    <t>https://secretariadistritald-my.sharepoint.com/:w:/g/personal/territorializacion2021_sdmujer_gov_co/ES7chMbH4whOvyvw59NrcSABCVyNDeeaDCMvW9_5w0DJAg?e=6he2db</t>
  </si>
  <si>
    <t xml:space="preserve">Durante el periodo se logró: Asistencia técnica mujeres: Se brindó asistencia técnica en 42 espacios, en las 20 localidades. De los cuales fueron 20 sesiones de COLMYEG (exceptuando Sumapaz). Se realizaron 22 espacios con las Comisiones de Mujeres (exceptuando San Cristóbal y Ciudad Bolívar).  Comités técnicos de proyectos: Se brindó asistencia técnica en 46 comités en 18 localidades (Exceptuando Santa Fe y Puente Aranda).  Mesas técnicas de acompañamiento a los Fondos de Desarrollo Local: Se brindó asistencia técnica en 27 Mesas de 11 localidades: Usaquén, Chapinero, Santa Fe, Kennedy, Fontibón, Engativá, Suba, Barrios Unidos, Rafael Uribe Uribe, Ciudad Bolívar y Sumpaz. Seguimiento al Plan Local de Transversalización PLT: Se realizaron 14 seguimientos en 14 localidades: Usaquén, Chapinero, Santa Fe, San Cristóbal, Fontibón, Engativá, Suba, Barrios Unidos, Teusaquillo, Los Mártires, Puente Aranda, La Candelaria, Rafael Uribe Uribe y Sumapaz. Mesa de trabajo mensual con referentes locales de Mujer y Genero: Se realizó 1 reunión de la Mesa que contó con la participación de las referentes de mujer y género de 18 localidades (exceptuando Antonio Nariño y Tunjuelito). </t>
  </si>
  <si>
    <t xml:space="preserve">Se logró realizar un ejercicio efectivo de control social, en especial desde la Veeduría para la garantía de los derechos de las mujeres de Fontibón, se destaca que se ha generado una mesa de diálogo que contó con la participación de Alcaldía y la Universidad Distrital con quienes se estableció un dialogo asertivo. se ha conformado una veeduría para la garantía de los derechos de las mujeres en la localidad de Kennedy. Denominada: Veedoras Kennedy por los derechos de las mujeres. 
</t>
  </si>
  <si>
    <t>Con respecto a la asistencia técnica a mujeres firmantes de paz de acuerdo con el proceso de planeación del equipo se realizaron las siguientes actividades: 1) Se dio continuidad al trabajo de fortalecimiento y alistamiento del montaje de la exposición caminemos, juntas por la paz de la organización ANAPAZ, para su instalación en la localidad de mártires. 2) Se continuó con el proceso de construcción del plan de género para mujeres firmantes de paz en Bogotá. Este proceso vincula organizaciones de mujeres firmantes de paz y la instancia CNR – Comunes. 3) Se contribuyó técnicamente al proceso de definición metodológica de la planeación del encuentro de mujeres firmantes de paz de Bogotá, que tendrá lugar el 24 de mayo</t>
  </si>
  <si>
    <t>https://secretariadistritald-my.sharepoint.com/:w:/g/personal/territorializacion2021_sdmujer_gov_co/EV08avhMV5lOv2sqk8KdiP4BOxN1w7EgjOaYB5p8fTFRPQ?e=54fKuB</t>
  </si>
  <si>
    <t>https://secretariadistritald-my.sharepoint.com/:w:/g/personal/territorializacion2021_sdmujer_gov_co/Ea_PS_T4Ub5Lv5ghDx4vYZ8BmCUyDgOmrtTa3b2Mb9vwUQ?e=U7vD7a</t>
  </si>
  <si>
    <t>https://secretariadistritald-my.sharepoint.com/:w:/g/personal/territorializacion2021_sdmujer_gov_co/EYnPSxgNGmdLvKqG390Ys4MB4rAVjSqkZYh0lGkUAue-wA?e=1wMDRj</t>
  </si>
  <si>
    <t xml:space="preserve">Asistencia técnica mujeres: Se brindó asistencia técnica en 44 espacios, en las 20 localidades. De los cuales fueron 18 sesiones de COLMYEG (exceptuando La Candelaria y Sumapaz). Se realizaron 23 espacios con las Comisiones de Mujeres (exceptuando San Cristóbal y Ciudad Bolívar) y 2 acompañamientos a consejeras de CPL de Tunjuelito. Finalmente, se tuvo 1 espacio con una consejera CCM. Comités técnicos de proyectos: Se brindó asistencia técnica en 39 comités en 16 localidades (Exceptuando Usme, Barrios Unidos, Teusaquillo y Puente Aranda). Mesas técnicas de acompañamiento a los Fondos de Desarrollo Local: Se brindó asistencia técnica en 26 Mesas de 13 localidades: Chapinero, Usme, Tunjuelito, Bosa, Kennedy, Fontibón, Suba, Barrios Unidos, Teusaquillo, Antonio Nariño, Puente Aranda, Ciudad Bolívar y Sumapaz. Seguimiento al Plan Local de Transversalización PLT: Se realizaron 15 seguimientos en 15 localidades: Usaquén, Chapinero, Santa Fe, San Cristóbal, Usme, Tunjuelito, Fontibón, Engativá, Suba, Barrios Unidos, Teusaquillo, Los Mártires, Antonio Nariño, Rafael Uribe Uribe y Ciudad Bolívar. Mesa de trabajo mensual con referentes locales de Mujer y Genero: Se realizó 1 reunión de la Mesa que contó con la participación de las referentes de mujer y género de 18 localidades (exceptuando San Cristóbal y Fontibón). </t>
  </si>
  <si>
    <t xml:space="preserve">Durante el mes de Mayo se logró realizar un ejercicio acompañamiento técnico a tres de las cinco veedurías: se realizó la primera sesión con la Veeduría ciudadana de Kennedy, se retomó el acompañamiento con la Veeduría de Barrios Unidos ( Cárcel Buen Pastor) y se estableció una ruta a seguir con la Veeduría de Rafael Uribe, Uribe para la segunda mesa de Dialogo.   </t>
  </si>
  <si>
    <t xml:space="preserve">Con respecto a la asistencia técnica a mujeres firmantes de paz de acuerdo con el proceso de planeación del equipo se realizaron las siguientes actividades:1) Se dio continuidad al proceso de construcción del guión de la exposición y se desarrolló reunión de alistamiento para la instalación con el equipo del Castillo en la localidad de mártires. 2) Se continuó con el proceso de construcción del plan de género para mujeres firmantes de paz en Bogotá, contando con la participación de organizaciones de mujeres firmantes de paz y la instancia CNR – Comunes. 3) Se realizaron reuniones de seguimiento y ajuste metodológico, para el encuentro de mujeres firmantes de paz de Bogotá y se participó en el evento. En articulación con el enlace SOFIA de la localidad Santafé, se avanzó en el diseño metodológico y en su implementación, para construcción del protocolo de atención y prevención de Violencias para la Casa de la Paz de la Trocha de firmantes de paz. </t>
  </si>
  <si>
    <t>https://secretariadistritald-my.sharepoint.com/:w:/g/personal/territorializacion2021_sdmujer_gov_co/EQNv2MkAHgtInGdTh35nun0BWOKn185sVGrVogJDDC9l9Q?e=WFqb7I</t>
  </si>
  <si>
    <t>https://secretariadistritald-my.sharepoint.com/:w:/g/personal/territorializacion2021_sdmujer_gov_co/EeBXNRRhO4NDivNUdNWipLsBOWvfKHuY-pcapjpO1-7BIg?e=cnHhHC</t>
  </si>
  <si>
    <t>https://secretariadistritald-my.sharepoint.com/:w:/g/personal/territorializacion2021_sdmujer_gov_co/Efp3d2Qyz1JAoaA0jCL3gfcBu4fuCaKciGz_x5Me486i0A?e=XNnJxG</t>
  </si>
  <si>
    <t>Evidenciar el porcentaje de prestación de la asistencia técnica a las instancias de participación y Fondos de Desarrollo Locales en las 20 localidades de Bogotá</t>
  </si>
  <si>
    <t>localidades con asistencia técnica</t>
  </si>
  <si>
    <t xml:space="preserve">La asistencia técnica consiste en brindar un acompañamiento con diferentes herramientas conceptuales en clave de los enfoques de la PPMYEG en los procesos de la planeación local e incidencia,  para el fortalecimiento de las capacidades institucionales y de los diferentes actores involucrados, que permitan entender las necesidades, realidades y dinámicas locales de las mujeres. </t>
  </si>
  <si>
    <t>sumatoria de localidades con asistencia técnica</t>
  </si>
  <si>
    <t>El indicador da cuenta del número de localidades que cuentan con asistencia técnica para la transversalización de los enfoques de la PPMYEG</t>
  </si>
  <si>
    <t xml:space="preserve">PROGRAMACIÓN, ACTUALIZACIÓN  Y SEGUIMIENTO PLAN DE ACCIÓN DE PROYECTOS DE INVERSIÓN </t>
  </si>
  <si>
    <t>Implementar 1 estrategia denominada: Tejiendo Mundos de Igualdad para NNA en los territorios rurales y urbanos de Bogotá</t>
  </si>
  <si>
    <t>3.1 Servicio de promoción a la participación ciudadana_x000D_</t>
  </si>
  <si>
    <t>Número de estrategias asociadas a ETMINNA en los territorios rurales y urbanos implementadas</t>
  </si>
  <si>
    <t>107. Desarrollar 4 estrategias de empoderamiento para promover capacidades, liderazgos, participación, incidencia política y transformación de imaginarios culturales, que reproducen los estereotipos de género, en los territorios urbanos y rurales.</t>
  </si>
  <si>
    <t xml:space="preserve">Se avanzó en el proceso precontractual de la persona que dinamizará esta tarea	</t>
  </si>
  <si>
    <t>En el mes de febrero, se vincularon 2932 NNA, realizaron 119 talleres con niñas y niños en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t>
  </si>
  <si>
    <t>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2932 NNA, realizaron 119 talleres con niñas y niños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t>
  </si>
  <si>
    <t xml:space="preserve">La estrategia tejiendo mundos de igualdad con NNA, es una oportunidad de abordar los derechos de las mujeres desde la niñez promoviendo su apropiación y deconstrucción de roles y estereotipos de género que perpetúan las violencias contras las mujeres, promiviendo su liderazgo y autonomía del cuerpo por una vida libre de violencias.		
		</t>
  </si>
  <si>
    <t>En el mes de marzo, se vincularon 6508 NNA, se realizaron 215 talleres con niñas y niños en varios colegios de 14 localidades, teniendo la mayor participación en: Bosa, Puente Aranda, Engativá, Kennedy y Usme. También se realizaron 4 sesiones virtuales de la hora del cuento. De estos, 49 fueron encuentros de información en colegios de las localidades de Bosa, Engativá, Los Mártires, Usme, Suba, Kennedy y Puente Aranda, en el marco de los derechos sexuales y derechos reproductivos, habilidades para la vida, prevención de violencias sexuales, rutas de atención y 8M desde el marco de la conmemoración con adolescentes</t>
  </si>
  <si>
    <t xml:space="preserve">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9440 NNA, realizaron 334 talleres con niñas y niños en varios colegios de las localidades de Engativá, Usme, Bosa, Martires, Suba, Kennedy, San Cristóbal y Puente Aranda. También se realizaron las sesiones virtuales de la hora del cuento, los jueves, se descata las temáticas:  “11F, Las Niñas y Las Mujeres en la Ciencia” , “12F Día Internacional de las Manos Rojas”  para la prevención del reclutamiento forzado de niñas, niños y adolescentes en el conflicto armado.   y "8M".
</t>
  </si>
  <si>
    <t>En el mes de abril, se vincularon 3931 NNA, se realizaron 141 talleres con niñas y niños en 12 localidades de la ciudad: Usme, Suba, Kennedy, San Cristóbal, Tunjuelito, Rafael Uribe Uribe, Puente Aranda, Mártires, Santa fe, Candelaria, Engativá y Usaquén. También se realizaron 4 sesiones de la hora del cuento. Así mismo, con las y los adolescentes se realizaron 34 encuentros informativos en los colegios de las localidades de San Cristóbal, Puente Aranda, Rafael Uribe Uribe, Suba y Usaquén en el marco de los derechos sexuales y los derechos reproductivos, prevención de violencias sexuales y rutas de atención. El 25 abril se participó en la actividad distrital denominada "Una ciudad para las Niñas, Niños y Adolescentes".</t>
  </si>
  <si>
    <t xml:space="preserve">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13371 NNA, realizaron 475 talleres con niñas y niños en varios colegios de las localidades de Engativá, Usme, Bosa, Martires, Suba, Kennedy, San Cristóbal y Puente Aranda. También se realizaron las sesiones virtuales de la hora del cuento, los jueves, se descata las temáticas:  “11F, Las Niñas y Las Mujeres en la Ciencia” , “12F Día Internacional de las Manos Rojas”  para la prevención del reclutamiento forzado de niñas, niños y adolescentes en el conflicto armado.   y "8M". El 25 abril se participó en la actividad distrital denominada "Una ciudad para las Niñas, Niños y Adolescentes"
</t>
  </si>
  <si>
    <t>La estrategia tejiendo mundos de igualdad con NNA, es una oportunidad de abordar los derechos de las mujeres desde la niñez promoviendo su apropiación y deconstrucción de roles y estereotipos de género que perpetúan las violencias contras las mujeres, promiviendo su liderazgo. así las cosas en el marco del Acuerdo 887 de 2023;  se realizó en el mesde abril la CONMEMORACIÓN DEL DIA DE LA CIUDAD DE LAS NIÑAS, NIÑOS Y LOS ADOLESCENTES, colocando en el plano distrital el foco los por derechos de las NNA desde la reflexión, el juego, el dialogo y construcción de ideas con los Secretarios y Secretarias del Despacho y el Alcalde Mayor de Bogotá, promoviendo sus derechos.</t>
  </si>
  <si>
    <t>En el mes de mayo, se vincularon 2938 NNA, se tramitaron 38 soliciudes y se realizaron 121 talleres con niñas y niños en 14 localidades de la ciudad. Se realizaron 4 sesiones de la hora del cuento. Se trataron las temáticas de prevención de violencia y abuso sexual Acuerdo 956 de 2024 y la conmemoración 28m día Internacional de Acciones por la Salud de las Mujeres y las Niñas. Con las y los adolescentes se realizaron 55 procesos de información en las localidades de Tunjuelito, Suba, Rafael Uribe Uribe, Bosa, Barrios Unidos, Kennedy, Engativá, Antonio Nariño; donde se abordaron las temáticas de los derechos sexuales y derechos reproductivos, prevención de violencias de género, rutas de atención, habilidades para la vida y prevención de la violencia sexual</t>
  </si>
  <si>
    <t>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16309 NNA, realizaron 596 talleres con niñas y niños en varios colegios de las localidades de Engativá, Usme, Bosa, Martires, Suba, Kennedy, San Cristóbal, Usaquén, Ciudad Bolivar, Chapinero, Rafael Uribe Uribe, Tunjuelito  y Puente Aranda. También se realizaron las sesiones virtuales de la hora del cuento, los jueves, se descata las temáticas:  “11F, Las Niñas y Las Mujeres en la Ciencia” , “12F Día Internacional de las Manos Rojas”  para la prevención del reclutamiento forzado de niñas, niños y adolescentes en el conflicto armado.   y "8M". El 25 abril se participó en la actividad distrital denominada "Una ciudad para las Niñas, Niños y Adolescentes", 28M día Internacional de Acciones por la Salud de las Mujeres y las Niñas., y las temáticas abordadas de prevención de  violencia y abuso el marco del Acuerdo Distrital 956 de 2024, así como de promoción de los liderazgos en el marco del Acuuerdo 887 de 2023 y 972 de 2020.</t>
  </si>
  <si>
    <t xml:space="preserve">La estrategia tejiendo mundos de igualdad con NNA, es una oportunidad de abordar los derechos de las mujeres desde la niñez promoviendo su apropiación y deconstrucción de roles y estereotipos de género que perpetúan las violencias contras las mujeres, promoviendo su liderazgo. así las cosas, se realta durante el periodo, el desarrollo de acitivdades abordando temáticas en torno a la prevención de violencias y abuso sexual, así como en el marco del derecho a la salud plena y derechos sexuales y derechos reproductivos especialmente en adolescentes, se constituye en un espacio valioso de reflexión y apropiación en torno a los derechos desde herramientas peagógicas como el cuento. </t>
  </si>
  <si>
    <t>Evaluar las solicitudes para la realización de las jornadas de la estrategia</t>
  </si>
  <si>
    <t>Implementar las jornadas de la estrategia</t>
  </si>
  <si>
    <t xml:space="preserve">Teniendo en cuenta el desarrollo del proceso de contratación, se atendieron el total de las solcitudes y en consecuencia se realizaron 119 talleres con NN y  adolescentes, asi mismo, se programó el restante para el mes de marzo. </t>
  </si>
  <si>
    <t xml:space="preserve">En el mes de febrero, se vincularon 2932 NNA, realizaron 119 talleres con niñas, niños y Adolescentes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Con los y las adolescentes se realizaron 34 talleres en los colegios de las localidades de Engativá, Usme y Puente Aranda, en el marco de los derechos sexuales y derechos reproductivos, y violencias sexuales."	</t>
  </si>
  <si>
    <t>https://secretariadistritald-my.sharepoint.com/:b:/g/personal/territorializacion2021_sdmujer_gov_co/EcA7p7FKX3tDqrko_MXcQHgBbeta0N1ZgN3WcRBTidZtFA?e=KZlAuC</t>
  </si>
  <si>
    <t>https://secretariadistritald-my.sharepoint.com/:b:/g/personal/territorializacion2021_sdmujer_gov_co/EQnfhqMm6DtHu4CK6t1MQW0BrW02fXQzkJJspXhNanJeAg?e=UOokrm</t>
  </si>
  <si>
    <t>En el mes de marzo, se evaluaron y se realizaron 215 talleres con niñas y niños en varios colegios de 14 localidades, teniendo la mayor participación en: Bosa, Puente Aranda, Engativá, Kennedy y Usme.</t>
  </si>
  <si>
    <t>En el mes de marzo, se vincularon 6508 NNA, se realizaron 215 talleres con niñas y niños en varios colegios de 14 localidades, teniendo la mayor participación en: Bosa, Puente Aranda, Engativá, Kennedy y Usme.También se realizaron 4 sesiones virtuales de la hora del cuento. De estos, 49 fueron encuentros de información en colegios de las localidades de Bosa, Engativá, Los Mártires, Usme, Suba, Kennedy y Puente Aranda, en el marco de los derechos sexuales y derechos reproductivos, habilidades para la vida, prevención de violencias sexuales, rutas de atención y 8M desde el marco de la conmemoración con adolescentes.</t>
  </si>
  <si>
    <t>https://secretariadistritald-my.sharepoint.com/:b:/g/personal/territorializacion2021_sdmujer_gov_co/EYXE_nDGL9xJiJgnf1ujrUABm32PkB8RDpq_-J3kpmpsdw?e=gpDwHQ</t>
  </si>
  <si>
    <t>Durante abril de 2025 se recibieron y agendaron 22 solicitudes, 1 se atendió en el periodo (abril), 20 de ellas se programaron para desarrollarse en el mes de mayo y una (1) en junio de 2025. </t>
  </si>
  <si>
    <t>En el mes de abril, se vincularon 3931 NNA, se realizaron 141 talleres con niñas y niños en 12 localidades de la ciudad: Usme, Suba, Kennedy, San Cristóbal, Tunjuelito, Rafael Uribe Uribe, Puente Aranda, Mártires, Santa fe, Candelaria, Engativá y Usaquén. También se realizaron 4 sesiones de la hora del cuento. Así mismo, con las y los adolescentes se realizaron 34 encuentros informativos en los colegios de las localidades de San Cristóbal, Puente Aranda, Rafael Uribe Uribe, Suba y Usaquén en el marco de los derechos sexuales y los derechos reproductivos, prevención de violencias sexuales y rutas de atención. El 25 abril se participó en la actividad distrital denominada "Una ciudad para las Niñas, Niños y Adolescentes"</t>
  </si>
  <si>
    <t>https://secretariadistritald-my.sharepoint.com/:b:/g/personal/territorializacion2021_sdmujer_gov_co/EfJ1UCMYeQ1Oie342qgb2_UBJ2tOZsV7GpGL36I92j45iA?e=3nuoGC</t>
  </si>
  <si>
    <t xml:space="preserve">Durante mayo de 2025 se recibieron y agendaron 38 solicitudes, 2 se atendieron en el periodo (mayo), 14 de ellas se programaron para desarrollarse en el mes de junio, 12 para julio y 10 para agosto de 2025.  
</t>
  </si>
  <si>
    <t>En el mes de mayo, se vincularon 2938 NNA, se realizaron 121 talleres con niñas y niños en 14 localidades de la ciudad. Se realizaron 4 sesiones de la hora del cuento. Se trataron las temáticas de prevención de violencia y abuso sexual Acuerdo 956 de 2024 y la conmemoración 28m día Internacional de Acciones por la Salud de las Mujeres y las Niñas. Con las y los adolescentes se realizaron 55 procesos de información en las localidades de Tunjuelito, Suba, Rafael Uribe Uribe, Bosa, Barrios Unidos, Kennedy, Engativá, Antonio Nariño; donde se abordaron las temáticas de los derechos sexuales y derechos reproductivos, prevención de violencias de género, rutas de atención, habilidades para la vida y prevención de la violencia sexual</t>
  </si>
  <si>
    <t>https://secretariadistritald-my.sharepoint.com/:b:/g/personal/territorializacion2021_sdmujer_gov_co/EYs5qe4Rp09BhJaXyqzNmDsBjDSLeID_vJtUB0kMAMpFPQ?e=ezBkvV</t>
  </si>
  <si>
    <t xml:space="preserve">Mostar la implementación de la Estrategia Tejiendo Mundos de Igualdad para NNA en los territorios rurales y urbanos de Bogotá </t>
  </si>
  <si>
    <t>Actividades de la estrategia de participación de NNA implementadas</t>
  </si>
  <si>
    <t>La variable permite identificar la realización de actividades enmarcadas en la implementación de la ETMINNA en Bogotá</t>
  </si>
  <si>
    <t>Simisional e informe de gestión</t>
  </si>
  <si>
    <t>Total de solicitudes de actividades evaluadas que programa ETMINNA</t>
  </si>
  <si>
    <t>La variable identifica y evalua el total solicitudes  de actividades de la ETMINNA.</t>
  </si>
  <si>
    <t>Documento conceptual</t>
  </si>
  <si>
    <t>(Actividades de la estrategia de participaciónn de NNA implementadas/Total de solicitudes de actividades que programa ETMINNA)</t>
  </si>
  <si>
    <t>El indicador da cuenta de la implementación de la estrategia Tejiendo Mundos de Igualdad para Niños Niñas y Adolescentes en Bogotá</t>
  </si>
  <si>
    <t xml:space="preserve">ETMINNA: Acrónimo de la Estrategia Tejiendo Mundos de Igualdad para Niñas, Niñas y Adolescentes. Estrategia dirigida a la transformación cultural y apropiación de los derechos de las mujeres desde la niñez. </t>
  </si>
  <si>
    <t>Consolidar 1 estrategia para realizar jornadas de difusión, información y sensibilización a mujeres en los territorios rurales y urbanos de Bogotá</t>
  </si>
  <si>
    <t>3.1 Servicio de promoción a la participación ciudadana</t>
  </si>
  <si>
    <t>Número de estrategias de  estrategia para realizar jornadas de difusión, información y sensibilización a mujeres en los territorios rurales y urbanos de Bogotá consolidadas</t>
  </si>
  <si>
    <t>Bogotá cuida su gente</t>
  </si>
  <si>
    <t xml:space="preserve">Identificación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t>
  </si>
  <si>
    <t xml:space="preserve">Durante el periodo, se avanzó en la 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t>
  </si>
  <si>
    <t xml:space="preserve">Durante el periodo se avanzó:  en la articulación con el IDRD.para dar continuidad al proceso que se ha venido realizando de formación y sensibilización a las deportistas que hacen parte de esta entidad, también con el  SENA y con el Museo de la independencia – mujeres CIOM rural para la exposición de mujeres rurales en el museo, la cual contará con actividades co creativas y de acompañamiento institucional previo.  Por otro lado, desde el equipo de rol comunitario, se participó en la preparación, convocatoria y difusión durante las Jornadas Territoriales Mujer Contigo en tu Barrio y Prevención De Violencias Contra las Mujeres.De igual manera, apoyaron y realizaron espacios de difusión de servicios de la Secretaría Distrital de la Mujer.
</t>
  </si>
  <si>
    <t>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t>
  </si>
  <si>
    <t xml:space="preserve">Fortalecer las organizaciones sociales, grupos y redes de mujeres en sus diferencias y diversidades de distrito capital, en sus capacidades internas y externas, con el fin de promover y potenciar su incidencia política, su participación y representación, los aprendizajes en torno a la generación de estrategias para la prevención de violencias hacia las mujeres, la autogestión sostenible, de tal manera que logren generar una acción política incidente y transformadora.  </t>
  </si>
  <si>
    <t xml:space="preserve">Durante Marzo se avanzó en la estrategia de fortalecimiento a organizaciones en: Revisión documental de actas referentes al proceso adelantado con mujeres Palenqueras en la vigencia 2024 para la construcción de una propuesta metodológica para el fortalecimiento del proceso en la vigencia 2025, Articular acciones para la identificación/caracterización de organizaciones sociales de cuidado comunitario en localidades priorizadas, en el marco del pilotaje desarrollado por el Sistema Distrital de Cuidado, a desarrollar en las localidades de Antonio Nariño, Barrios Unidos, Puente Aranda, Kennedy y Usme. De igual manera, las colegas del rol comunitario apoyaron en la preparación, convocatoria y difusión durante las Jornadas Territoriales Mujer Contigo en tu Barrio y Prevención De Violencias Contra las Mujeres para un total de 20 jornadas, logrando llegar a 678 ciudadanas; apoyaron y realizaron espacios de difusión de servicios de la Secretaría Distrital de la Mujer, con un total de 44 jornadas llegando a 719 ciudadanas. </t>
  </si>
  <si>
    <t>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t>
  </si>
  <si>
    <t xml:space="preserve">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 que permita el fortalecimiento de las organizaciones de mujeres con los equipos de Ruralidad, Gestión Local, de los Centros de inclusión digital, Alianzas, la Estrategia de Justicia de Género y la Referente del derecho a la participación. Se llevaron a cabo dos espacios de articulación internos y externos orientados al fortalecimiento de capacidades de las mujeres y de socialización de los servicios de las CIOM. De esta manera, se avanzó en la articulación con el SENA y la Caja de Vivienda Popular.  Las colegas del rol comunitario apoyaron en la preparación, convocatoria y difusión durante las Jornadas Territoriales Mujer Contigo en tu Barrio y Prevención De Violencias Contra las Mujeres para un total de 22 jornadas, logrando llegar a 534ciudadanas. De igual manera, apoyaron y realizaron espacios de difusión de servicios de la Secretaría Distrital de la Mujer, con un total de 40 jornadas llegando a 668 ciudadanas. </t>
  </si>
  <si>
    <t>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 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t>
  </si>
  <si>
    <t xml:space="preserve">El proceso de cualificación que se está llevando a cabo desde la estrategia de fortalecimiento a las organizaciones para ajustar el modelo de fortalecimiento, ha recogido, las expriencias y buenas practicas, así como necesidades actuales identificadas de los procesos organizativos de la ciudad y de esta manera continuar fortaleciendo el tejdo social y comunitario. En este sentido, se socializó la oferta y propuesta para el fortalecimiento de la organización Palenquera, teniendo en cuenta lo anteriormente abordado con ellas en vigencias pasadas.  Por otra parte, la Estrategia de difusión, sigue posesionandose, y acercando a los barrios los servicios de la SDMUJER, especialmente a las mujeres que se les dificulta acceder o conocer la oferta desplazando a un punto fijo de la localidad. </t>
  </si>
  <si>
    <t>Durante el periodo en fortalecimiento a organizaciones se realizaron de tres (3) mesas de asistencia técnica para retomar acciones de fortalecimiento organizativo relacionado con las capacidades y acciones priorizadas por cada organización.  El trabajo se adelantó con: Comité Veredal de Mujeres de Auras – Sumapaz / Comité Veredal de Mujeres de Nazareth – Sumapaz / Organización de Mujeres Palenqueras Kuagro.
Desde rol comunitario se apoyó en la preparación, convocatoria y difusión durante las Jornadas Territoriales Mujer Contigo en tu Barrio y Prevención de Violencias Contra las Mujeres para un total de 27 jornadas, logrando llegar a 797 ciudadanas. De igual manera, se realizaron espacios de difusión de servicios de la Secretaría Distrital de la Mujer, con un total de 50 jornadas llegando a 1049 ciudadanas. La edad de las mujeres informadas se encuentra entre los 17 y 71 años de edad, de las 9 localidades priorizadas (Bosa, Ciudad Bolívar, San Cristóbal, Usme, Suba, Kennedy, Mártires y Rafael Uribe Uribe), así como en Tunjuelito.
Desde alianzas estrategicas se realizaron seis articulaciones orientadas a los espacios de bienestar de las CIOM, la garantía del derecho a la educación de las mujeres y al fortalecimiento de redes institucionales para mejorar la oferta de servicios del Distrito</t>
  </si>
  <si>
    <t>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 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 May: en fortalecimiento a organizaciones se realizaron de tres (3) mesas de asistencia técnica para retomar acciones de fortalecimiento organizativo relacionado con las capacidades y acciones priorizadas por cada organización. Desde rol comunitario se apoyó en la preparación, convocatoria y difusión durante las Jornadas Territoriales Mujer Contigo en tu Barrio y Prevención de Violencias Contra las Mujeres para un total de 27 jornadas, logrando llegar a 797 ciudadanas.</t>
  </si>
  <si>
    <t>Contar con los planes de acción actualizados para mujeres campesinas de los comités veredales de Auras y Nazareth de Sumapaz, así como un conjunto de acciones acordadas con la organización de mujeres palanqueras Kuagro.  
Contar con instrumentos diseñado para el pilotaje en la consolidación la información de las organizaciones registradas en las bases de datos de la entidad y el avance en la sistematización de la información de 100 organizaciones para iniciar el acercamiento telefónico para la actualización de datos y la difusión de la oferta. 
Se logró aportar a las estrategias de garantías del derecho a la educación de las mujeres a partir de las articulaciones internas y externas dirigidas al fortalecimiento de la oferta institucional en cada una de las localidades</t>
  </si>
  <si>
    <t>Realizar la difusión en clave de prevención de violencias contra las mujeres</t>
  </si>
  <si>
    <t>Realizar asistencia técnica a fortalecimiento a organizaciones</t>
  </si>
  <si>
    <t>Identificación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Teniendo en cuenta el nuevo proceso de contratación se presento un retraso en la contratación del equipo que dinamizará esta tarea</t>
  </si>
  <si>
    <t>Teniendo en cuenta el nuevo proceso de contratación se presento un retraso en la contratación del equipo que dinamizará esta tarea</t>
  </si>
  <si>
    <t>https://secretariadistritald-my.sharepoint.com/:w:/g/personal/territorializacion2021_sdmujer_gov_co/EYVrHu8liQ5DoF2gBnsOKSYBFJOyhfItGv0996Bv9YxKlw?e=3JpAWb</t>
  </si>
  <si>
    <t>Durante febrero las colegas del rol comunitario apoyaron en la preparación, convocatoria y difusión durante las Jornadas Territoriales Mujer Contigo en tu Barrio y Prevención De Violencias Contra las Mujeres para un total de 14 jornadas
De igual manera, apoyaron y realizaron espacios de difusión de servicios de la Secretaría Distrital de la Mujer, con un total de 19 jornadas.
Teniendo en cuenta el nuevo proceso de contratación se presento un retraso en la contratación del equipo que dinamizará esta tarea</t>
  </si>
  <si>
    <t>Durante el mes de febrero se llevaron a cabo tres espacios de articulación con proyección para el año con entidades del orden público orientados al fortalecimiento de capacidades de las mujeres beneficiarias de las CIOM, así como al acceso de la oferta institucional distrital y nacional: 
1. IDRD. Se asistió a la reunión con la intención de dar continuidad al proceso que se ha venido realizando de formación y sensibilización a las deportistas que hacen parte de esta entidad. 
2. Convenio SENA. Se participó en la reunión de revisión de metas y objetivos de la continuación del convenio con el SENA que se viene adelantando desde la entidad.  
3. Museo de la independencia – mujeres CIOM rural. Se participó en la reunión de inicio del proceso de articulación para la exposición de mujeres rurales en el museo, la cual contará con actividades co creativas y de acompañamiento institucional previo. 
Por otra parte, se presenta un leve retraso toda vez que debido a los tiempos de los procesos contractuales el equipo que dinamiza esta tarea de fortaleciomiento a organizaciones no fue contratado en su totalidad.</t>
  </si>
  <si>
    <t xml:space="preserve">https://secretariadistritald-my.sharepoint.com/:w:/g/personal/territorializacion2021_sdmujer_gov_co/ETZvpo4DRexDsLmQYow7E54BiRdXAaKVmqXRPJhMeBE2XQ?e=6DYvQT	</t>
  </si>
  <si>
    <t>https://secretariadistritald-my.sharepoint.com/:w:/g/personal/territorializacion2021_sdmujer_gov_co/ETl5tnV7qd5BoQ4cF7wc49QBCIgJx9HK7FYOYRI1TGPEqA?e=besZmy</t>
  </si>
  <si>
    <t xml:space="preserve">Durante marzo las colegas del rol comunitario apoyaron en la preparación, convocatoria y difusión durante las Jornadas Territoriales Mujer Contigo en tu Barrio y Prevención De Violencias Contra las Mujeres para un total de 20 jornadas, logrando llegar a 678 ciudadanas. 
De igual manera, apoyaron y realizaron espacios de difusión de servicios de la Secretaría Distrital de la Mujer, con un total de 44 jornadas llegando a 719 ciudadanas. </t>
  </si>
  <si>
    <t xml:space="preserve">Durante Marzo se avanzó en la estrategia de fortalecimiento a organizaciones en: Revisión documental de actas referentes al proceso adelantado con mujeres Palenqueras en la vigencia 2024 para la construcción de una propuesta metodológica para el fortalecimiento del proceso en la vigencia 2025, Articular acciones para la identificación/caracterización de organizaciones sociales de cuidado comunitario en localidades priorizadas, en el marco del pilotaje desarrollado por el Sistema Distrital de Cuidado, a desarrollar en las localidades de Antonio Nariño, Barrios Unidos, Puente Aranda, Kennedy y Usme. 
Alianzas Estrategicas: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t>
  </si>
  <si>
    <t>https://secretariadistritald-my.sharepoint.com/:w:/g/personal/territorializacion2021_sdmujer_gov_co/ERdQW8isG5ZNqg-ypl-Sv_kBnf2nuHXJmY52sirlwT2Pkg?e=YhychC</t>
  </si>
  <si>
    <t>https://secretariadistritald-my.sharepoint.com/:w:/g/personal/territorializacion2021_sdmujer_gov_co/EcnsUD3pEI1AtjRKkqU2z7oBbYVJAW7pY8E73ifL4wQ6Vg?e=W9IPnU
https://secretariadistritald-my.sharepoint.com/:w:/g/personal/territorializacion2021_sdmujer_gov_co/EQYNF0mOivBMvvZG8mDWQsgB-tD90FfqyOIQuFYgvO7qQw?e=6hINnT</t>
  </si>
  <si>
    <t xml:space="preserve">Durante abril el equipo de rol comunitario apoyaron en la preparación, convocatoria y difusión durante las Jornadas Territoriales Mujer Contigo en tu Barrio y Prevención De Violencias Contra las Mujeres para un total de 22 jornadas, logrando llegar a 534ciudadanas. 
De igual manera, apoyaron y realizaron espacios de difusión de servicios de la Secretaría Distrital de la Mujer, con un total de 40 jornadas llegando a 668 ciudadanas. </t>
  </si>
  <si>
    <t xml:space="preserve">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 que permita el fortalecimiento de las organizaciones de mujeres con los equipos de Ruralidad, Gestión Local, de los Centros de inclusión digital, Alianzas, la Estrategia de Justicia de Género y la Referente del derecho a la participación. Se llevaron a cabo dos espacios de articulación internos y externos orientados al fortalecimiento de capacidades de las mujeres y de socialización de los servicios de las CIOM. De esta manera, se avanzó en la articulación con el SENA y la Caja de Vivienda Popular. </t>
  </si>
  <si>
    <t>https://secretariadistritald-my.sharepoint.com/:w:/g/personal/territorializacion2021_sdmujer_gov_co/EfqjMpOVh7tIicvhKTpMwn4B55fOqHwTebd9RjMY_r-zow?e=d6XBYR</t>
  </si>
  <si>
    <t>https://secretariadistritald-my.sharepoint.com/:w:/g/personal/territorializacion2021_sdmujer_gov_co/EZqs32rWqKZIgQZNvP0Wo0oB1vLOA7Be1v48f8XqR0LQ6Q?e=bltCLc
https://secretariadistritald-my.sharepoint.com/:w:/g/personal/territorializacion2021_sdmujer_gov_co/Ed7GTymyXwdIn5-FxDTyeB4BNFFeQIlw4a1aq4Gi8xqa4w?e=wwhMh1</t>
  </si>
  <si>
    <t>Durante mayo desde rol comunitario se apoyó en la preparación, convocatoria y difusión durante las Jornadas Territoriales Mujer Contigo en tu Barrio y Prevención de Violencias Contra las Mujeres para un total de 27 jornadas, logrando llegar a 797 ciudadanas. De igual manera, se realizaron espacios de difusión de servicios de la Secretaría Distrital de la Mujer, con un total de 50 jornadas llegando a 1049 ciudadanas. La edad de las mujeres informadas se encuentra entre los 17 y 71 años de edad, de las 9 localidades priorizadas (Bosa, Ciudad Bolívar, San Cristóbal, Usme, Suba, Kennedy, Mártires y Rafael Uribe Uribe), así como en Tunjuelito</t>
  </si>
  <si>
    <t xml:space="preserve">Realización de tres (3) mesas de asistencia técnica para retomar acciones de fortalecimiento organizativo relacionado con las capacidades y acciones priorizadas por cada organización.  El trabajo se adelantó con: Comité Veredal de Mujeres de Auras – Sumapaz / Comité Veredal de Mujeres de Nazareth – Sumapaz / Organización de Mujeres Palenqueras Kuagro.
Articulación de acciones intrainstitucionales para mapear la oferta de las diferentes áreas de la SDMUJER que permita el fortalecimiento de las organizaciones de mujeres con los equipos de Escuela Lidera par, Gestión Local, Orbitando y Fortalecimiento a la participación, Referenta derecho a una cultura libre se sexismo SDMujer. Se acordaron acciones conjuntas, fechas y gestiones para llevar a cabo acciones afirmativas para las organizaciones de mujeres del Distrito como procesos de formación sensibilización y asistencia técnica.
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t>
  </si>
  <si>
    <t>https://secretariadistritald-my.sharepoint.com/:w:/g/personal/territorializacion2021_sdmujer_gov_co/EfBT5rbT-rVHrpO322g_VaQBWP0v0pqhN3xBWirDVUcESA?e=tTK5hC</t>
  </si>
  <si>
    <t>https://secretariadistritald-my.sharepoint.com/:w:/g/personal/territorializacion2021_sdmujer_gov_co/Efqm5flxwNRGpPqBNkA4s9QBYCSCti44qauj_nohXTQ7Qg?e=2zLo5d
https://secretariadistritald-my.sharepoint.com/:w:/g/personal/territorializacion2021_sdmujer_gov_co/ERpeiWmFxklKhcF18TM3YwYBLf5jPVNYp6qaS6zETF5Ipw?e=F7iex8</t>
  </si>
  <si>
    <t>Reflejar la implementación de la estrategia de promoción de la participación ciudadana en Bogotá</t>
  </si>
  <si>
    <t>Actividades de participación ciudadana en jornadas de difusión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</si>
  <si>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difusión de los servicios de las CIOM con la población. </t>
  </si>
  <si>
    <t>Actividades de participación ciudadana en jornadas de información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</si>
  <si>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información de actividades, eventos y servicios realizados por la CIO con la ciudadanía. </t>
  </si>
  <si>
    <t>Actividades de participación ciudadana en jornadas de sensibilización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</si>
  <si>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sensibilización enmarcados en la prevención  de violencias, rutas y oferta institucional con la población en territorio. </t>
  </si>
  <si>
    <t>Tipo de jornada</t>
  </si>
  <si>
    <t xml:space="preserve">La variable se refiere los tres tipos posibles de jornadas de difusión, información y sensibilización. </t>
  </si>
  <si>
    <t>((Actividades de participación ciudadana en jornadas de difusión realizadas/Actividades de participación ciudadana en jornadas de difusión programadas)+(Actividades de participación ciudadana en jornadas de información realizadas/Actividades de participación ciudadana en jornadas de información programadas)+(Actividades de participación ciudadana en jornadas de sensibilización realizadas/Actividades de participación ciudadana en jornadas de sensibilización programadas))/suma de tipo de jornada</t>
  </si>
  <si>
    <t xml:space="preserve">El indicador permite dar cuenta de la implementación de la estrategia de participación ciudadana en procesos de difusión, información y sensibilización adelantadas por el equipo territorial de las CIO en las diferentes localidades. </t>
  </si>
  <si>
    <t>Realizar el 100% de las actividades operativas y contractuales necesarias para brindar los servicios del Modelo Casa de Igualdad de Oportunidades (CIOM) en las 20 localidades de Bogotá</t>
  </si>
  <si>
    <t xml:space="preserve">3.2 Servicio de integración de la oferta pública (Producto principal del 
proyecto) </t>
  </si>
  <si>
    <t>Porcentaje de localidades con actividades operativas y contractuales necesarias para brindar los servicios del Modelo Casa de Igualdad de Oportunidades (CIOM)  realizadas</t>
  </si>
  <si>
    <t xml:space="preserve">Contratación de los procesos  166,15,80,16,22,50,136,134,51,31,189,129 relacionados con los apoyos transversales asociados a esta meta; Se inicio contrato 346 correspondiente al arriendo de Bosa,  Adición al contrato 1030-2024 de Aseo y cafeteria. </t>
  </si>
  <si>
    <t>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actividad, asi las cosas se desarrollaron los procesos  de contratación de: 166,15,80,16,22,50,136,134,51,31,189,129; Se inicio contrato 346 correspondiente al arriendo de Bosa,  Adición al contrato 1030-2024 de Aseo y cafeteria.</t>
  </si>
  <si>
    <t>Teniendo en cuenta el desarrollo del nuevo proceso contractual genero retraso en la contratación de los equipos que dinamizaran la meta</t>
  </si>
  <si>
    <t xml:space="preserve">La estrategia Orbitando de la DTDYP surge como un esfuerzo en el marco del acompañamiento psicosocial, tanto individual como colectivo, para el fortalecimiento específico de las mujeres en ejercicios de liderazgo y participación política con el fin de potenciar los procesos que se desarrollan los territorios.  La estrategia de actividad física es un conjunto de acciones que se crean e implementan sistematizadamente para para brindar bienestar y avanzar en el reconocimiento y fortalecimiento de los derechos de las mujeres a través de ejercicios y acondicionamiento físico para el uso del tiempo libre, el encuentro consigo misma, el disfrute de la vida cultural, artística, recreativa, deportiva y patrimonial de las mujeres en sus diferencias y diversidades; y la reflexión sobre la PPMYEG haciendo especial énfasis en el derecho a una la salud plena, el autocuidado y el reconocimiento del cuerpo como primer territorio de derechos y expresión de autonomía, y la construcción de una cultura libre de sexismo dentro del modelo de las Casas de Igualdad de Oportunidades para las mujeres como en los espacios públicos de las localidades. </t>
  </si>
  <si>
    <t xml:space="preserve">"Contratación de los procesos  539,503,318,474,540,521,348,448; Se inició contrato 543 correspondiente a arriendo de puente aranda, Adición al contrato de transporte 1018-2024 y al contrato de vigilancia 1053-2024. Igualmente, se dió inicio a la estrategia de actividad física 2025 de las clases de actividad física  en las CIOM de  Suba, Engativá, Teusaquillo, Bosa, Kennedy, Fontibón, Barrios Unidos, Usaquén y Chapinero en los horarios acordados y  publicados en la página web de la SDMujer, desarrollando como temática “El cuerpo como primer territorio de Derechos”. Por su parte, desde Estrategia Orbitando en el mes de febrero se retomó el acompañamiento de los COLMYEGS de Usaquén y Suba, instancias priorizadas; partiendo del inicio del año como clave de proyección para anclar los procesos de cuidado en los planes de acción, apostando a volver el cuidado un posicionamiento constante en estos escenarios y finalmente se realizó reunión con todas las estrategias a fin de recibir los lineamientos por parte de la Directora. </t>
  </si>
  <si>
    <t>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t>
  </si>
  <si>
    <t xml:space="preserve">Se firmaron 2 contratos 476 y 898. Se inicio contrato correspondiente a los servicios de vigilancia. Los correspondientes pagos de aseo, cafeteria, servicios públicos para el correcto funcionamiento de las CIOM.  Por su parte desde actividad física se resalta el desarrollo de actividades en 18 loclaidades a excepción de Ciudad Bolīviar y Sumapaz, la primera por razones de cambio de sede física y la segunda por la dificultad de acceso a la localidad, en marzo se hicieron 58 actividades, se desarrollo como temática central: como eje temático “8M Día Internacional de los Derechos de las Mujeres”. 
Por su parte, La Estrategia Orbitando, estuvo como acompañando: Tunjuelito, Bosa y San Cristóbal; a la vez que se mantuvo el acompañamiento en Suba, y se propuso ampliar la entrada a escenarios como el CLM de Puente Aranda. Se trabajaron temática como auto cuidado, acuerdos mínimos de relacionamiento y abordaje de dinámicas de agresividad/conflicto/violencia. </t>
  </si>
  <si>
    <t xml:space="preserve">Se dio continuidad a la operación requerida para la efectiva implementación del modelo de atención de las CIOM en las 20 localidades,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74 actividades en total, la Estrategia de Orbitando y Asistencia Técnica, así como la estrategia de prevención en violencia contra las mujeres en política, resaltando el acompañamiento al COLMYEG de Tunjuelito, Suba, Bosa y San Cristóbal y el  CLM de Puente  Aranda,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y s erealizaron los pagos de aseo y cafeteria y  servicios públicos. </t>
  </si>
  <si>
    <t xml:space="preserve">Se llevó a cabo un proceso contractual y se garantizó la operación de las CIOM, con el pago de arriendo, servicios, servicios de aseo y cafeteria, vigilancia, .Desde la Estrategia Orbitando en el mes de abril se mantuvo el acompañamiento a COLMYEGs priorizados, como los de la localidad de Usaquén y San Cristóbal, proponiendo mecanismos alternos de entrada y acompañamiento, como en las localidades de Bosa, Tunjuelito, Engativá y Los Mártires. Para este mes, se extendió la entrada además a Chapinero, siendo esta la primera vez que se establece un ejercicio de acompañamiento directo en esta instancia; así como se retomó el ejercicio en la localidad de Ciudad Bolívar. Las entradas, a modo de acompañamiento e intervención en estos escenarios asumen el mecanismo directo para la disposición de recursos en clave de cuidado para la promoción de la participación política de las mujeres en estas instancias.  Desde el proceso de asistencia técnica se realizó el apoyo a las localidades de Fontibón y Los Mártires en la actualización del reglamento interno y en la revisión de la pertinencia de la instancia del Consejo Local de Mujeres.
Se dio continuidad a las acciones desarrolladas por la estrategia de Actividad Física 2025. Las sesiones de clase de actividad física en las CIOM de  Suba, Engativá, Teusaquillo, Bosa, Kennedy, Fontibón, Barrios Unidos, Usaquén, Chapinero, Usme, San Cristóbal, La Candelaria, Santa Fe, Puente Aranda, Los Mártires, Tunjuelito,  Antonio Nariño y Rafael Uribe Uribe en los horarios acordados en articulación con los equipos de cada una de estas CIOM. Se desarrollaron 68 sesiones de clases de actividad física en las 18 CIOM mencionadas anteriormente. </t>
  </si>
  <si>
    <t xml:space="preserve">Se dio continuidad a la operación requerida para la efectiva implementación del modelo de atención de las CIOM en las 20 localidades,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142 actividades en total, la Estrategia de Orbitando y Asistencia Técnica, así como la estrategia de prevención en violencia contra las mujeres en política, resaltando el acompañamiento al COLMYEG de Tunjuelito, Suba, Bosa, Usaquen, tunjuelito, Engativa, Martires y San Cristóbal y el  CLM de Puente  Aranda,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y s erealizaron los pagos de aseo y cafeteria y  servicios públicos. </t>
  </si>
  <si>
    <t xml:space="preserve">La estrategia Orbitando de la DTDYP surge como un esfuerzo en el marco del acompañamiento psicosocial, tanto individual como colectivo, para el fortalecimiento específico de las mujeres en ejercicios de liderazgo y participación política  y se ha posesionado de tal manera, que la permitido agenciar los conflictos y violencias identificadas al interior de las instancias de participación como el COLMYG, pero adicionalmente, se ha avanzado en la visibilización y neccesidad impulsar una cultura de paz en el marco del relacionamiento desde el reconocimiento de la otra persona y las formas en la que se comunican. Por otro lado,   La estrategia de actividad física se la configurado en un espacio de reconocimiento del cuerpo como primer territorio de derechos, generando reflexiones colectivas en el marco de los derechos de las mujeres. Y por último, los apoyos transversales han permitido cualificar e identificar oportunidades de mejora, desde una visión interdisciplinar en clave de que los procesos y procedimientos propios de la dirección se ajusten de manera constante  a las necesidades e intereses de las mujeres. </t>
  </si>
  <si>
    <t xml:space="preserve">Se llevó a cabo un proceso contractual y se garantizó la operación de las CIOM, con el pago de arriendo, servicios, se realizó el nuevo contrato de aseo y cafeteria, Microsoft, transporte y se adición al contrato de arrendamiento de Santa fé. Se continuan realizando los correspondientes pagos de aseo, cafeteria, vigilancia y servicios públicos para el correcto funcionamiento de las CIOM. Desde la Estrategia Orbitando en el mes de mayo se mantuvieron los acompañamientos a los COLMYEGs priorizados, dentro de los que destacan las localidades de Usaquén, Suba, Engativá, Usme, San Cristóbal y Los Mártires. Además, se retomó el acompañamiento en localidades clave, gracias a la articulación con las profesionales referente CIOM, en las localidades de Rafael Uribe Uribe, Tunjuelito, Santa Fe, Fontibón y Antonio Nariño. Así, destaca que durante el mes se realizaron intervenciones para la entrada en 11 localidades que, a modo de acompañamiento e intervención en estos escenarios, asumen el mecanismo directo para la disposición de recursos en clave de cuidado para la promoción de la participación política de las mujeres en estas instancias introduciendo herramientas claves en cultura de paz en el marco de las instancias para promover un relacionamiento diferente de cara a la partiicipación libre de violencias. 
Por parte de la estrategia de Actividad Física 2025. se desarrollaron activadades en 18 localidades a excepción de Cuidad Bolívar y Sumapaz, teniendo en cuenta, como temática central el derecho a la salud plena en el marco del 28M, día internacional de acción por la salud de las Mujeres, logrado desarrollar 57 sesiones.  
Igualmente se realizó la reunión de la dirección, donde no solo se dieron lineamientos en torno a la territorialización de la política pública, sino también un balance de las acciones en el territorio </t>
  </si>
  <si>
    <t>Se dio continuidad a la operación requerida para la efectiva implementación del modelo de atención de las CIOM en las 20 localidades,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199 actividades en total. La Estrategia de Orbitando y Asistencia Técnica, así como la estrategia de prevención en violencia contra las mujeres en política, resaltando la inclusión de herramienta en clave de cultura de paz promoviendo un relacionamiento libre de violencia en el marco de la participacón, así las cosas,  se ha brindado el acompañamiento al COLMYEG de Tunjuelito, Suba, Bosa, Usaquen, tunjuelito, Engativa, Los Martires, Usme, RUU, Santa fe, Fontibon, Antonio Narinô y San Cristóbal y el  CLM de Puente  Aranda,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Se desarrollaron los siguientes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Abril. y se llevó a cabo un(1) proceso contractual, May: Se realizó el nuevo contrato de aseo y cafeteria, Microsoft, transporte y se adición al contrato de arrendamiento de Santa fé. Se continuan realizando los correspondientes pagos de aseo, cafeteria, vigilancia y servicios públicos para el correcto funcionamiento de las CIOM. </t>
  </si>
  <si>
    <t xml:space="preserve">Incluir herramientas de cultura de paz,  través de la La estrategia Orbitando de la DTDYP l interior de las instancias de participación como el COLMYG,así como ampliar la mirada a las diversas formas de participación y conformación de las instancias, han sido fundamentales para robustecer el impacto efectivo de la estrategia, posicionando el cuidado como clave para la promoción de la participación de las mujeres  pero adicionalmente, se ha avanzado en la visibilización y neccesidad impulsar un nuevo relacionamiento  desde el reconocimiento de la otra persona y las formas en la que se comunican en la participación efectiva de las mujeres. 
 Por otro lado,   La estrategia de actividad física se la configurado en un espacio de reconocimiento del cuerpo como primer territorio de derechos, generando reflexiones colectivas en el marco de los derechos de las mujeres. Y por último, los apoyos transversales han permitido cualificar e identificar oportunidades de mejora, desde una visión interdisciplinar en clave de que los procesos y procedimientos propios de la dirección se ajusten de manera constante  a las necesidades e intereses de las mujeres. </t>
  </si>
  <si>
    <t>Adelantar la gestión operativa para el funcionamiento de las CIOM</t>
  </si>
  <si>
    <t>Realizar actividades para la promoción de los derechos de la PPMYEG en el marco del modelo CIOM</t>
  </si>
  <si>
    <t>Contratación de los procesos 166,15,80,16,22,50,136,134,51,31,189,129; Se inicio contrato 346 correspondiente al arriendo de Bosa,  Adición al contrato 1030-2024 de Aseo y cafeteria. 
Teniendo en cuenta el desarrollo del nuevo proceso contractual genero retraso en la contratación de los equipos que dinamizaran la meta</t>
  </si>
  <si>
    <t xml:space="preserve">Se inicio el proceso precontractual de los equipos que dinamizaran esta tarea. </t>
  </si>
  <si>
    <t>https://secretariadistritald-my.sharepoint.com/:b:/g/personal/territorializacion2021_sdmujer_gov_co/EVWNy2eMQTtOkntkPgPRJSkBzZr1YFpFU1QBvEw4yqdC0w?e=OgZGww</t>
  </si>
  <si>
    <t xml:space="preserve">Pandora </t>
  </si>
  <si>
    <t>Contratación de los procesos  539,503,318,474,540,521,348,448; Se inicio contrato 543 correspondiente a arriendo de puente aranda, Adición al contrato de transporte 1018-2024 y al contrato de vigilancia 1053-2024.	
Teniendo en cuenta el desarrollo del nuevo proceso contractual genero retraso en la contratación de los equipos que dinamizaran la meta.</t>
  </si>
  <si>
    <t xml:space="preserve">Igualmente, se dió inicio a la estrategia de actividad física 2025 de las clases de actividad física  en las CIOM de  Suba, Engativá, Teusaquillo, Bosa, Kennedy, Fontibón, Barrios Unidos, Usaquén y Chapinero en los horarios acordados y  publicados en la página web de la SDMujer, desarrollando como temática “El cuerpo como primer territorio de Derechos”. Por su parte, desde Estrategia Orbitando en el mes de febrero se retomó el acompañamiento de los COLMYEGS de Usaquén y Suba, instancias priorizadas; partiendo del inicio del año como clave de proyección para anclar los procesos de cuidado en los planes de acción, apostando a volver el cuidado un posicionamiento constante en estos escenarios y finalmente se realizó reunión con todas las estrategias a fin de recibir los lineamientos por parte de la Directora. 
</t>
  </si>
  <si>
    <t>Actividad física: https://secretariadistritald-my.sharepoint.com/:w:/g/personal/territorializacion2021_sdmujer_gov_co/ERhKQXkovsFPk-L7Na6gsEkB3losoE6XDFM96y9D6tEXQQ?e=jI3b4y 
Orbitando:
https://secretariadistritald-my.sharepoint.com/:w:/g/personal/territorializacion2021_sdmujer_gov_co/EZMvZlQRIkxBlia1Z97o9e8BeVJ9iasvXeQ2cxGqxuLBcg?e=VT16ET
Acta de equipo: 
https://secretariadistritald-my.sharepoint.com/:b:/g/personal/territorializacion2021_sdmujer_gov_co/EfrR0y2PtBZBv0_UhpIApe4BqUnaGJq22Rrq1-uf1XKocA?e=MjjsxA</t>
  </si>
  <si>
    <t>"Se firmaron 2 contratos 476 y 898. Se inicio contrato correspondiente a los servicios de vigilancia. Los correspondientes pagos de aseo, cafeteria, servicios públicos para el correcto funcionamiento de las CIOM.  </t>
  </si>
  <si>
    <t xml:space="preserve">Para este periodo,  la estrategia de actividad física desarrollo 58 procesos en 18 localidades, a excepción de Ciudad Bolívar por el cambio de la sede física y adecuaciones requeridas que. estan realizaron y Sumapaz por las dificultades de acceso a la localidad, se desarrollo como temática central: como eje temático “8M Día Internacional de los Derechos de las Mujeres”. 
Por su parte, La Estrategia Orbitando, estuvo como acompañando: Tunjuelito, Bosa y San Cristóbal; a la vez que se mantuvo el acompañamiento en Suba, y se propuso ampliar la entrada a escenarios como el CLM de Puente Aranda. Se trabajaron temática como auto cuidado, acuerdos mínimos de relacionamiento y abordaje de dinámicas de agresividad/conflicto/violencia. </t>
  </si>
  <si>
    <t>https://secretariadistritald-my.sharepoint.com/:b:/g/personal/territorializacion2021_sdmujer_gov_co/EZf15LAV7p5PnWNVA4SaaqQBaTSofv02ueeOu49OY50ymQ?e=KwgCIl</t>
  </si>
  <si>
    <t>Actividad física: https://secretariadistritald-my.sharepoint.com/:w:/g/personal/territorializacion2021_sdmujer_gov_co/EdSvTJYhrylHk4AvKaOLXxMBTCq6JKDs1JmaXfLt_T9N8A?e=U8r82N 
Orbitando: https://secretariadistritald-my.sharepoint.com/:w:/g/personal/territorializacion2021_sdmujer_gov_co/EZz5Ywc_8b1Pos9EfPc6VB8B6MMfrbu0iw5j2K5zJQwvTQ?e=miOssj</t>
  </si>
  <si>
    <t xml:space="preserve">Se continuan realizando los correspondientes pagos de aseo, cafeteria, vigilancia y servicios públicos para el correcto funcionamiento de las CIOM. y se llevó a cabo un(1) proceso contractual. </t>
  </si>
  <si>
    <t xml:space="preserve">Desde la Estrategia Orbitando en el mes de abril se mantuvo el acompañamiento a COLMYEGs priorizados, como los de la localidad de Usaquén y San Cristóbal, proponiendo mecanismos alternos de entrada y acompañamiento, como en las localidades de Bosa, Tunjuelito, Engativá y Los Mártires. Para este mes, se extendió la entrada además a Chapinero, siendo esta la primera vez que se establece un ejercicio de acompañamiento directo en esta instancia; así como se retomó el ejercicio en la localidad de Ciudad Bolívar. Las entradas, a modo de acompañamiento e intervención en estos escenarios asumen el mecanismo directo para la disposición de recursos en clave de cuidado para la promoción de la participación política de las mujeres en estas instancias.  Desde el proceso de asistencia técnica se realizó el apoyo a las localidades de Fontibón y Los Mártires en la actualización del reglamento interno y en la revisión de la pertinencia de la instancia del Consejo Local de Mujeres.
Se dio continuidad a las acciones desarrolladas por la estrategia de Actividad Física 2025. Las sesiones de clase de actividad física en las CIOM de  Suba, Engativá, Teusaquillo, Bosa, Kennedy, Fontibón, Barrios Unidos, Usaquén, Chapinero, Usme, San Cristóbal, La Candelaria, Santa Fe, Puente Aranda, Los Mártires, Tunjuelito,  Antonio Nariño y Rafael Uribe Uribe en los horarios acordados en articulación con los equipos de cada una de estas CIOM. Se desarrollaron 68 sesiones de clases de actividad física en las 18 CIOM mencionadas anteriormente. </t>
  </si>
  <si>
    <t>https://secretariadistritald-my.sharepoint.com/:b:/g/personal/territorializacion2021_sdmujer_gov_co/Ebi2oaNhIUlPuM2TshGGvGgBhGxSty1kKQsJjorQM_UQog?e=ZYIBGS</t>
  </si>
  <si>
    <t>Orbitando:
https://secretariadistritald-my.sharepoint.com/:w:/g/personal/territorializacion2021_sdmujer_gov_co/ERtMPTKhqyBAou_xX_1EARABdnCmeEMJh-e4Or_LImUbFQ?e=FCPE9D
Act. Fisica
https://secretariadistritald-my.sharepoint.com/:w:/g/personal/territorializacion2021_sdmujer_gov_co/EUfrZ_2ZA9VBi_RlDNkFysgBPzQmmGo4LjuuTcLRddrRFA?e=Rya2H5</t>
  </si>
  <si>
    <t>Se realizó el nuevo contrato de aseo y cafeteria, Microsoft, transporte y se adición al contrato de arrendamiento de Santa fé. Se continuan realizando los correspondientes pagos de aseo, cafeteria, vigilancia y servicios públicos para el correcto funcionamiento de las CIOM. </t>
  </si>
  <si>
    <t xml:space="preserve">Desde la Estrategia Orbitando en el mes de mayo se mantuvieron los acompañamientos a los COLMYEGs priorizados, dentro de los que destacan las localidades de Usaquén, Suba, Engativá, Usme, San Cristóbal y Los Mártires. Además, se retomó el acompañamiento en localidades clave, gracias a la articulación con las profesionales referente CIOM, en las localidades de Rafael Uribe Uribe, Tunjuelito, Santa Fe, Fontibón y Antonio Nariño. Así, destaca que durante el mes se realizaron intervenciones para la entrada en 11 localidades que, a modo de acompañamiento e intervención en estos escenarios, asumen el mecanismo directo para la disposición de recursos en clave de cuidado para la promoción de la participación política de las mujeres en estas instancias introduciendo herramientas claves en cultura de paz en el marco de las instancias para promover un relacionamiento diferente de cara a la partiicipación libre de violencias. 
Por parte de la estrategia de Actividad Física 2025. se desarrollaron activadades en 18 localidades a excepción de Cuidad Bolívar y Sumapaz, teniendo en cuenta, como temática central el derecho a la salud plena en el marco del 28M, día internacional de acción por la salud de las Mujeres, logrado desarrollar 57 sesiones.  
Igualmente se realizó la reunión de la dirección, donde no solo se dieron lineamientos en torno a la territorialización de la política pública, sino también un balance de las acciones en el territorio </t>
  </si>
  <si>
    <t>https://secretariadistritald-my.sharepoint.com/:b:/g/personal/territorializacion2021_sdmujer_gov_co/EXrNV6fqRm1CpyimbKjHJSQBnprdsToEAyTLbBCw26mgrQ?e=plAlmA</t>
  </si>
  <si>
    <t>Orbitando: https://secretariadistritald-my.sharepoint.com/:w:/g/personal/territorializacion2021_sdmujer_gov_co/Ecyn8i03qgBJsrLbkwgDIykByPM9VRkKaebwqxUu3YM2_g?e=WHL8kN 
actividad física: 
https://secretariadistritald-my.sharepoint.com/:w:/g/personal/territorializacion2021_sdmujer_gov_co/EWrdi_u2IZ5Nkd6Q4UFrFVMBT1uVIJIb8W_PULrAq1em6A?e=PvPYG9
reunión nivel central: https://secretariadistritald-my.sharepoint.com/:b:/g/personal/territorializacion2021_sdmujer_gov_co/ERxtII6x0epBgUQQQOn2pzEBXJh1cDTqT78h2rou3YXktw?e=aXIFnO</t>
  </si>
  <si>
    <t>Evidenciar la prestación del modelo CIOM en las 20 localidades de Bogotá</t>
  </si>
  <si>
    <t xml:space="preserve">CIOM que brindan los servicios del Modelo de Casa de Igualdad de Oportunidades. </t>
  </si>
  <si>
    <t xml:space="preserve">La variable permite identificar la implementación del modelo CIOM en las localidades de Bogotá, evaluando procesos contractuales y operativos que permita contar con los servicios contemplados en el modelo. </t>
  </si>
  <si>
    <t>Informe de gestión y acta</t>
  </si>
  <si>
    <t>Localidades de Bogotá</t>
  </si>
  <si>
    <t>La variable permite identificar el número de localidades de Bogotá</t>
  </si>
  <si>
    <t>POT</t>
  </si>
  <si>
    <t>(CIOM que brindan los servicios del Modelo de Casa de Igualdad de Oportunidades. / Total localidades de Bogotá)*100%</t>
  </si>
  <si>
    <t>El indicador evalua la implementación del modelo CIOM en cada una de las localidades de Bogotá</t>
  </si>
  <si>
    <t>Implementar 1 estrategia asociada al Modelo CIOM para la ruralidad Bogotana</t>
  </si>
  <si>
    <t>Estrategia asociada al Modelo CIOM para la ruralidad Bogotana implementada</t>
  </si>
  <si>
    <t>Se inicio el proceso precontractual de los equipos que dinamizaran esta actividad</t>
  </si>
  <si>
    <t xml:space="preserve">Se inicio el proceso precontractual de los equipos que dinamizaran esta actividad </t>
  </si>
  <si>
    <t>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t>
  </si>
  <si>
    <t>la estrategia 'Caminando Juntas con las Mujeres en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Asi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t>
  </si>
  <si>
    <t xml:space="preserve">El Modelo de Atención Casas de Igualdad de Oportunidades para las mujeres campesinas y rurales de Bogotá (CIOMRural)  es una estrategia que se ha posesionado para acercar la oferta insitucional a las mujeres rurales y campesinas de Bogotá, contribuyendo de esta manera a eliminar las barreras de acceso que tiene ellas para accerder a la misma y avanzar hacia la garantia de sus derechos. </t>
  </si>
  <si>
    <t>Durante marzo Durante el mes de marzo se llevaron a cabo 3 articulaciones institucionales —2 externas con el SENA y la Fundación Mariana Novoa y una interna con la Dirección de Enfoque Diferencial— orientadas a facilitar procesos de formación con enfoque de género en las localidades de Usaquén, Ciudad Bolívar y Chapinero. Se participó en 3 instancias de participación comunitaria en Usme, Suba y Ciudad Bolívar, con una participación total de 44 personas. Así mismo, se desarrollaron 3 acciones de fortalecimiento en Ciudad Bolívar y Chapinero, beneficiando directamente a 17 mujeres rurales. En materia de difusión, se realizaron 4 jornadas en Chapinero y Ciudad Bolívar, alcanzando a 21 participantes, y se desarrollaron 3 encuentros de información en Usaquén y Usme, con una asistencia total de 39 mujeres. También se avanzó en la co-creación de la exposición Mujer Rural junto al Museo de la Independencia Casa del Florero, como parte de la apuesta por el derecho a una cultura libre de sexismos. Estas acciones consolidan el compromiso institucional con el acceso territorializado a derechos y el reconocimiento de la diversidad y riqueza de las experiencias de las mujeres rurales de Bogotá.</t>
  </si>
  <si>
    <t>la estrategia 'Caminando Juntas con las Mujeres en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Asi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 marzo acumulando 3 acciones de articulación 2 externas y una interna, en 3 instancias de participación en Usme, Ciudad Bolívar y Suba; 3 acciones de fortalecimiento 2 en Ciudad Bolívar y 1 en Chapinero; 4 jornadas de difusión en las localidades chapinero, 3 en Ciudad Bolívar y una en Chapinero, correspondiendo al segundo semestre de vigencia del Plan de Desarrollo Bogotá Camina Segura 2024 – 2028</t>
  </si>
  <si>
    <t xml:space="preserve">Durante el mes de abril, la estrategia Caminando Juntas con las Mujeres en la Ruralidad avanzó significativamente en su implementación territorial, desarrollando cuatro jornadas de difusión en sectores rurales de Porvenir – Soches, Usme Pueblo, Usaquén y Mochuelo Alto, con una participación aproximada de 54 personas. Se acompañó al grupo de artesanas de Santa Rosa en Ciudad Bolívar mediante cuatro sesiones metodológicas participativas, se llevaron a cabo dos jornadas informativas grupales y se consolidaron seis alianzas estratégicas con entidades como el Museo CF, Idartes y la Secretaría de Cultura, Recreación y Deporte. Como parte del fortalecimiento del componente de atención individual, se realizaron además dos orientaciones psicosociales y dos seguimientos efectivos de esta misma especialidad en zona rural de Ciudad Bolívar, lo cual contribuye al propósito de acercar la oferta institucional a las mujeres campesinas y rurales, con enfoque territorial, cultural y de derechos.
</t>
  </si>
  <si>
    <t>la estrategia 'Caminando Juntas con las Mujeres en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Asi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 marzo acumulando 3 acciones de articulación 2 externas y una interna, en 3 instancias de participación en Usme, Ciudad Bolívar y Suba; 3 acciones de fortalecimiento 2 en Ciudad Bolívar y 1 en Chapinero; 4 jornadas de difusión en las localidades chapinero, 3 en Ciudad Bolívar y una en Chapinero, correspondiendo al segundo semestre de vigencia del Plan de Desarrollo Bogotá Camina Segura 2024 – 2028. Abr: 4 jornadas de difusión en sectores rurales de Porvenir – Soches, Usme Pueblo, Usaquén y Mochuelo Alto, con una participación aproximada de 54 personas. Se acompañó al grupo de artesanas de Santa Rosa en Ciudad Bolívar mediante cuatro sesiones metodológicas participativas, se llevaron a cabo dos jornadas informativas grupales y se consolidaron seis alianzas estratégicas con entidades como el Museo CF, Idartes y la Secretaría de Cultura, Recreación y Deporte.</t>
  </si>
  <si>
    <t xml:space="preserve">El estrategia Caminando Juntas con las Mujeres en la Ruralidad  es una estrategia que se ha ido posesionado en las diferentes localidades con ruralidad en Bogotá, acercando la oferta institucional de la SDMUJER en las diferentes veredas, y contribuyendo de esta manera a eliminar las barreras de acceso que tiene ellas para accerder a la misma y avanzar hacia la garantia de sus derechos. La estrategia incorpora un enfoque territorial, reconociendo que la relación de estas mujeres con el entorno, la tierra, el agua y los recursos naturales difiere de la de las mujeres urbanas, destacándose por una visión integral del cuidado y la interdependencia. Asimismo, se aplica un enfoque cultural que respeta y valora sus prácticas, creencias y tradiciones. Así las cosas, durante el mes se resalta, los procesos de fortalecimiento a las organizaciones dem ujeres campinas y rurales desde sus necesidades y generando procesos de articulación en respuesta a lo manifestado por las mujeres. </t>
  </si>
  <si>
    <t>Durante el mes de mayo, la estrategia Caminando Juntas con las Mujeres en la Ruralidad – CRuM adelantó cuatro jornadas de difusión e información en sectores rurales de la localidad de Usme, con una participación total de 55 mujeres. Además, se realizaron dos acciones de fortalecimiento organizativo con los grupos Tejiendo Sueños (Vereda El Verjón, Chapinero) y Artesanas de Santa Rosa (Ciudad Bolívar), en articulación con otras entidades. También se consolidaron nueve alianzas estratégicas externas e internas, destacando la coordinación con IDARTES, SCRD, Subred Norte y la Alcaldía Local de Usme. Se participó en una instancia de participación rural (ULDER) en Usme y se llevaron a cabo cuatro reuniones internas del equipo CRuM para afinar la metodología de implementación. Durante este mes no se registraron atenciones individuales en el marco de la estrategia, pero se fortaleció el enfoque pedagógico, cultural y organizativo en los territorios priorizados, avanzando en la territorialización de la política pública para las mujeres rurales y campesinas de Bogotá.</t>
  </si>
  <si>
    <t>La estrategia 'Caminando Juntas con las Mujeres en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Asi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 marzo acumulando 3 acciones de articulación 2 externas y una interna, en 3 instancias de participación en Usme, Ciudad Bolívar y Suba; 3 acciones de fortalecimiento 2 en Ciudad Bolívar y 1 en Chapinero; 4 jornadas de difusión en las localidades chapinero, 3 en Ciudad Bolívar y una en Chapinero, correspondiendo al segundo semestre de vigencia del Plan de Desarrollo Bogotá Camina Segura 2024 – 2028. Abr: 4 jornadas de difusión en sectores rurales de Porvenir – Soches, Usme Pueblo, Usaquén y Mochuelo Alto, con una participación aproximada de 54 personas. Se acompañó al grupo de artesanas de Santa Rosa en Ciudad Bolívar mediante cuatro sesiones metodológicas participativas, se llevaron a cabo dos jornadas informativas grupales y se consolidaron seis alianzas estratégicas con entidades como el Museo CF, Idartes y la Secretaría de Cultura, Recreación y Deporte. May: adelantó cuatro jornadas de difusión e información en sectores rurales de la localidad de Usme, con una participación total de 55 mujeres. Además, se realizaron dos acciones de fortalecimiento organizativo con los grupos Tejiendo Sueños (Vereda El Verjón, Chapinero) y Artesanas de Santa Rosa (Ciudad Bolívar), en articulación con otras entidades.</t>
  </si>
  <si>
    <t xml:space="preserve">Se realiza un avance significativo en la identificacion de aliados estrategicos, articulacion intra e internistitucional, tendiente a la promocion de los derechos a una educación con equidad y a una cultura libre de seximos (asi como del acceso al uso y disfrute de la cultura) para mujeres y niñas de la ruralidad, aportando con ello a la transformacion de imaginarios, memorias y lugares desiguales en la vida de las mujeres rurales y campesinas en Bogotá. </t>
  </si>
  <si>
    <t>Realizar planeacion de las jornadas rurales</t>
  </si>
  <si>
    <t>Implementar el modelo en la ruralidad</t>
  </si>
  <si>
    <t xml:space="preserve">pandora </t>
  </si>
  <si>
    <t>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Se presenta un leve retraso toda vez que debido a los tiempos de los procesos contractuales el equipo que dinamiza esta tarea</t>
  </si>
  <si>
    <t>Se realizaron Acciones de fortalecimiento con Tejiendo Sueños para crear el manual de imagen corporativa al grupo y a 3 de los emprendimientos que integran la agrupación (Chapinero) y en Usme para realizar el manual de imagen corporativa al emprendimiento Apícola dulce vuelo.
Se presenta un leve retraso toda vez que debido a los tiempos de los procesos contractuales el equipo que dinamiza esta tarea</t>
  </si>
  <si>
    <t>https://secretariadistritald-my.sharepoint.com/:w:/g/personal/territorializacion2021_sdmujer_gov_co/Ecvw0dX2CWdHj_Uo_CVLs-QB_wGYAp9x_XynUU2i0yrt9A?e=4I84fE</t>
  </si>
  <si>
    <t xml:space="preserve">Es de resaltar que a partir de la articulación con el SENA se gestionó la planeación de las jornadas in situ para dos grupos de mujeres, uno en el Verjón bajo de Chapinero y otro en Quiba baja de Ciudad Bolívar. Se logro la planeación y ejecución de 4 jornadas de difución en las localidades de Ciudad Bolivar y Chapinero. </t>
  </si>
  <si>
    <t xml:space="preserve"> En el marco del modelo CIOM, se logró el desarrollo de los componentes de Fortalecimiento Organizaciones y empoderamiento. De igual manera, se realizan articulaciones internas con la Dirección de Enfoque Diferencial a través de su referenta para mujeres campesinas, de acuerdo con la indicación del nivel central, con la organización privada que articula las actividades en el centro poblado Serrezuela de Usaquén y con el SENA complejo sur, centro de aprendizaje, para acercar la oportunidad de formación a las mujeres campesinas y rurales.
Acciones de fortalecimiento:  Chapinero: Vereda El Verón agrupación Tejiendo Sueños, oferta de capacitación con el SENA. 
Ciudad Bolívar: Agrupación Artesanas de Santa Rosa y nueva agrupación de Quiba baja, sector El Recuerdo. Con artesanas inicio de ciclo en profundización de Derechos y posible creación de emprendimiento colectivo y en Quiba las características, requisitos y creación de componente estratégico para la creación de ESAL. </t>
  </si>
  <si>
    <t>https://secretariadistritald-my.sharepoint.com/:w:/g/personal/territorializacion2021_sdmujer_gov_co/Eav5WxJDWrxBmR2lglSC9s4BX99VF4GY8KTf3qRI-DXoUQ?e=Xx5HTu</t>
  </si>
  <si>
    <t xml:space="preserve">Teniendo en cuenta la implementadas en sectores rurales priorizados con enfoque territorial y cultural, se dio la planeación de las jornadas de difusión de servicios: Se realizaron cuatro jornadas informativas en Porvenir – Soches, Usme Pueblo, Usaquén y Mochuelo Alto, con participación de 54 personas. Se promovió el acceso a la oferta institucional con enfoque territorial y cultural, evidenciando un aumento significativo en la participación respecto al mes anterior. </t>
  </si>
  <si>
    <t xml:space="preserve">En el marco del cumplimiento del componente “Fortalecimiento a grupos, redes y organizaciones de mujeres”, se desarrollaron cuatro actividades con el grupo de artesanas de Santa Rosa, en Ciudad Bolívar, como parte del proceso de acompañamiento de la estrategia “Caminando Juntas con las Mujeres en la Ruralidad” de la Secretaría Distrital de la Mujer.  Las sesiones se orientaron a través de la metodología participativa “El Poder de las Palabras”, que promueve el fortalecimiento de la comunicación y el vínculo colectivo mediante ejercicios experienciales. Fortalecimiento a grupos: Se acompañó al grupo de artesanas de Santa Rosa (Ciudad Bolívar) con sesiones metodológicas participativas. Se construyó un plan de trabajo colectivo y se promovieron alianzas para formación técnica con el SENA.  Articulación interna: Se realizaron reuniones intrainstitucionales para socializar lineamientos, coordinar acciones y fortalecer la implementación territorial de la estrategia, promoviendo la transversalización del enfoque de género y alianzas locales. Procesos de información: Se desarrollaron dos jornadas grupales (Usme y Mochuelo) con dinámicas de autocuidado, conexión emocional y reflexión sobre el rol de cuidadoras. Las participantes expresaron necesidades y definieron acciones para su bienestar y autonomía económica. Alianzas estratégicas: Se consolidaron alianzas con el Museo CF, Idartes, DTDyP, SCRD, entre otros, para fortalecer la cobertura territorial, el acceso cultural, el cuidado y la salud de las mujeres rurales. Se inició el intercambio de bases de datos para el fortalecimiento organizacional. </t>
  </si>
  <si>
    <t>https://secretariadistritald-my.sharepoint.com/:w:/g/personal/territorializacion2021_sdmujer_gov_co/EQ2hKt-3HjdKqALPpdOA5vMBgq8RMq7kTEYvf8JgjYAzKw?e=eW2f3E</t>
  </si>
  <si>
    <t xml:space="preserve">Durante el mes de mayo y en cumplimiento al componente "Orientación y acercamiento a la oferta institucional" la estrategia Caminando Juntas con las Mujeres en la Ruralidad – CRuM desarrolló cuatro jornadas de difusión e información en sectores rurales de la localidad de Usme, con una participación total de 55 mujeres. Además, se realizaron dos acciones de fortalecimiento organizativo con los grupos Tejiendo Sueños (Vereda El Verjón, Chapinero) y Artesanas de Santa Rosa (Ciudad Bolívar), en articulación con otras entidades. </t>
  </si>
  <si>
    <t xml:space="preserve">Desde el equipo Caminando Juntas se vienen desarrollando dos líneas estratégicas de trabajo. Por un lado, se construyó, desde un enfoque de planeación estratégica, la metodología de implementación de la estrategia, la cual se fundamenta en cuatro enfoques, tres componentes estratégicos y cinco fases de abordaje territorial, además de un mecanismo de referenciación y canalización. Por otro lado, se están elaborando las fichas locales, con el propósito de recopilar información base de cada localidad y estimar los impactos poblacionales de la estrategia.
Con el propósito de aportar al componente de “Fortalecimiento a grupos, redes y organizaciones de mujeres”. La estrategia CRuM realiza acciones con dos organizaciones de mujeres campesinas: Con la organización “Tejiendo sueños en el Verjón” de la localidad de Chapinero; Con el proposito de aportar herramientas para la consolidación de tejido organizativo, se realiza la entrega de logo “Jero el Granjero” elaborada por la diseñadora gráfica de la Dirección de Territorialización Ivone Charry, con el propósito de aportar al reconocimiento de las capacidades y la identidad de la organización rural. Así mismo se acompaña el proceso de recolección de insumos gráficos para la elaboración de la agenda “Del Verjón me gusta”, que tendrá como producto la elaboración de una agenda para las mujeres con entrecapas de las imagnes producidas por las niñas y los niños.  </t>
  </si>
  <si>
    <t>https://secretariadistritald-my.sharepoint.com/:w:/g/personal/territorializacion2021_sdmujer_gov_co/ERpeiWmFxklKhcF18TM3YwYBLf5jPVNYp6qaS6zETF5Ipw?e=wQSV3h</t>
  </si>
  <si>
    <t>Dar cuenta de una estrategia asociada al modelo CIOM para la ruralidad Bogotana implementada</t>
  </si>
  <si>
    <t>Actividad de la estrategia asociadas al modelo CIOM implementadas en la ruralidad de Bogotá</t>
  </si>
  <si>
    <t xml:space="preserve">La variable permite identificar las actividades realacionadas con las estrategias asociadas al modelo CIOM en la ruralidad de Bogotá. </t>
  </si>
  <si>
    <t>informe de gestión</t>
  </si>
  <si>
    <t>Actividad de la estrategia asociada al modelo CIOM planeadas para la ruralidad de Bogotá</t>
  </si>
  <si>
    <t xml:space="preserve">La variable permite identificar las actividades de la estrategia planeadas para la ruralidad con el modelo CIOM.  </t>
  </si>
  <si>
    <t>Suma de actividades de la estrategia asociadas al modelo CIOM implementadas en la ruralidad de Bogotá/suma de actividades de la estrategia asociada al modelo CIOM planeadas para la ruralidad de Bogotá</t>
  </si>
  <si>
    <t>El indicador da cuenta de la implementación de una estrategia asociada al modelo CIOM en la ruralidad bogotana</t>
  </si>
  <si>
    <t>Código: DE-FO-5</t>
  </si>
  <si>
    <t>Fecha de Emisión</t>
  </si>
  <si>
    <t>META PLAN DE DESARROLLO</t>
  </si>
  <si>
    <t>Página</t>
  </si>
  <si>
    <t>Página 3 de 7</t>
  </si>
  <si>
    <t xml:space="preserve">                                                 REPORTE INDICADOR META PDD</t>
  </si>
  <si>
    <t>Mantener en funcionamiento el modelo de casas de igualdad de oportunidades para las mujeres en las 20 localidades, fortaleciendo la atención en los territorios urbanos y rurales.</t>
  </si>
  <si>
    <t>OBJETIVO ODS</t>
  </si>
  <si>
    <t>5 - Igualdad de género</t>
  </si>
  <si>
    <t>META ODS</t>
  </si>
  <si>
    <t>5.1. Poner fin a todas las formas de discriminación contra todas las mujeres y las niñas en todo el mundo</t>
  </si>
  <si>
    <t>INDICADOR META PDD</t>
  </si>
  <si>
    <t>3975- Número casas de igualdad de oportunidades para las mujeres en los territorios urbanos y rurales, en operación.</t>
  </si>
  <si>
    <t>PROGRAMACIÓN CUATRIENAL INDICADOR PDD</t>
  </si>
  <si>
    <t>AVANCE ACUMULADO CUATRIENIO</t>
  </si>
  <si>
    <t>TIPO DE ANUALIZACIÓN  (Según aplique)</t>
  </si>
  <si>
    <t>EJECUCIÓN MENSUAL INDICADOR PDD 3969</t>
  </si>
  <si>
    <t>EVIDENCIAS DEL AVANCE</t>
  </si>
  <si>
    <t xml:space="preserve">Contratación de los procesos  166,15,80,16,22,50,136,134,51,31,189,129 relacionados con los apoyos transversales asociados a esta meta; Se inicio contrato 346 correspondiente al arriendo de Bosa,  Adición al contrato 1030-2024 de Aseo y cafeteria. 		</t>
  </si>
  <si>
    <t xml:space="preserve">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actividad, asi las cosas se desarrollaron los procesos  de contratación de: 166,15,80,16,22,50,136,134,51,31,189,129; Se inicio contrato 346 correspondiente al arriendo de Bosa,  Adición al contrato 1030-2024 de Aseo y cafeteria.	</t>
  </si>
  <si>
    <t xml:space="preserve">Garantizar la operación del modelo de CIOM, permite avanzar en la territorialización de la PPMYEG y  de esta manera las mujeres pueden acceder a la oferta de servicios contribuyendo a la apropiación de los derechos de las mujeres y la toma de decisiones desde los enfoques de la política pública, siendo necesaria adelantar las acciones requeridas para lograr tal fin. </t>
  </si>
  <si>
    <t>Contratación de los procesos  539,503,318,474,540,521,348,448; Se inicio contrato 543 correspondiente a arriendo de puente aranda, Adición al contrato de transporte 1018-2024 y al contrato de vigilancia 1053-2024. Igualmente, se dió inicio a la estrategia de actividad física 2025 de las clases de actividad física  en las CIOM de  Suba, Engativá, Teusaquillo, Bosa, Kennedy, Fontibón, Barrios Unidos, Usaquén y Chapinero en los horarios acordados y  publicados en la página web de la SDMujer, desarrollando como temática “El cuerpo como primer territorio de Derechos”. Por su parte, desde Estrategia Orbitando en el mes de febrero se retomó el acompañamiento de los COLMYEGS de Usaquén y Suba, instancias priorizadas; partiendo del inicio del año como clave de proyección para anclar los procesos de cuidado en los planes de acción, apostando a volver el cuidado un posicionamiento constante en estos escenarios y finalmente se realizó reunión con todas las estrategias a fin de recibir los lineamientos por parte de la Directora</t>
  </si>
  <si>
    <t>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inicio contrato 543 correspondiente a arriendo de puente aranda, Adición al contrato de transporte 1018-2024 y al contrato de vigilancia 1053-2024.</t>
  </si>
  <si>
    <t>Actividad física: https://secretariadistritald-my.sharepoint.com/:w:/g/personal/territorializacion2021_sdmujer_gov_co/ERhKQXkovsFPk-L7Na6gsEkB3losoE6XDFM96y9D6tEXQQ?e=jI3b4y 
Orbitando:
https://secretariadistritald-my.sharepoint.com/:w:/g/personal/territorializacion2021_sdmujer_gov_co/EZMvZlQRIkxBlia1Z97o9e8BeVJ9iasvXeQ2cxGqxuLBcg?e=VT16ET
Acta de equipo: 
https://secretariadistritald-my.sharepoint.com/:b:/g/personal/territorializacion2021_sdmujer_gov_co/EfrR0y2PtBZBv0_UhpIApe4BqUnaGJq22Rrq1-uf1XKocA?e=MjjsxA
Financiera:
https://secretariadistritald-my.sharepoint.com/:b:/g/personal/territorializacion2021_sdmujer_gov_co/EVWNy2eMQTtOkntkPgPRJSkBzZr1YFpFU1QBvEw4yqdC0w?e=OgZGww</t>
  </si>
  <si>
    <t>"Se firmaron 2 contratos 476 y 898. Se inicio contrato correspondiente a los servicios de vigilancia. Los correspondientes pagos de aseo, cafeteria, servicios públicos para el correcto funcionamiento de las CIOM.  Por su parte desde actividad física se resalta el desarrollo de actividades en 18 loclaidades a excepción de Ciudad Bolīviar y Sumapaz, la primera por razones de cambio de sede física y la segunda por la dificultad de acceso a la localidad, en marzo se hicieron 58 actividades, se desarrollo como temática central: como eje temático “8M Día Internacional de los Derechos de las Mujeres”. 
Por su parte, La Estrategia Orbitando, estuvo como acompañando: Tunjuelito, Bosa y San Cristóbal; a la vez que se mantuvo el acompañamiento en Suba, y se propuso ampliar la entrada a escenarios como el CLM de Puente Aranda. Se trabajaron temática como auto cuidado, acuerdos mínimos de relacionamiento y abordaje de dinámicas de agresividad/conflicto/violencia. ", También se logró realizar 159 atenciones y 45 seguimientos socio jurídicos . También se hicieron 66 orientaciones y seguimientos psicosociales y 40 primeras atenciones. Igualmente se avanzo en la estrategia de caminando juntas con las mujeres en la ruralidad, se llevaron a cabo 3 articulaciones institucionales:con el SENA y la Fundación Mariana Novoa y  con la Dirección de Enfoque Diferencial, orientadas a facilitar procesos de formación con enfoque de género en las localidades de Usaquén, Ciudad Bolívar y Chapinero. Se participó en 3 instancias de participación comunitaria en Usme, Suba y Ciudad Bolívar, con una participación total de 44 personas. Así mismo, se desarrollaron 3 acciones de fortalecimiento en Ciudad Bolívar y Chapinero, beneficiando directamente a 17 mujeres rurales. En materia de difusión, se realizaron 4 jornadas en Chapinero y Ciudad Bolívar, alcanzando a 21 participantes, y se desarrollaron 3 encuentros de información en Usaquén y Usme, con una asistencia total de 39 mujeres. También se avanzó en la co-creación de la exposición Mujer Rural junto al Museo de la Independencia Casa del Florero, como parte de la apuesta por el derecho a una cultura libre de sexismos.</t>
  </si>
  <si>
    <t xml:space="preserve">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74 actividades en total, la Estrategia de Orbitando y Asistencia Técnica, así como la estrategia de prevención en violencia contra las mujeres en política, resaltando el acompañamiento al COLMYEG de Tunjuelito, Suba, Bosa y San Cristóbal y el  CLM de Puente  Aranda,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y s erealizaron los pagos de aseo y cafeteria y  servicios públicos. se logró realizar 644 atenciones y 161 seguimientos socio jurídicos . También se hicieron 551 orientaciones y seguimientos psicosociales y 2134 primeras atenciones. Igulmente se avanzó en la implementación de la estrategia Caminando Juntas con las mujeres por la Ruralidad. 	</t>
  </si>
  <si>
    <t xml:space="preserve">La estrategia Orbitando de la DTDYP surge como un esfuerzo en el marco del acompañamiento psicosocial, tanto individual como colectivo, para el fortalecimiento específico de las mujeres en ejercicios de liderazgo y participación política  y se ha posesionado de tal manera, que la permitido agenciar los conflictos y violencias identificadas al interior de las instancias de participación como el COLMYG, pero adicionalmente, se ha avanzado en la visibilización y neccesidad impulsar una cultura de paz en el marco del relacionamiento desde el reconocimiento de la otra persona y las formas en la que se comunican. Por otro lado,   La estrategia de actividad física se la configurado en un espacio de reconocimiento del cuerpo como primer territorio de derechos, generando reflexiones colectivas en el marco de los derechos de las mujeres. Y por último, los apoyos transversales han permitido cualificar e identificar oportunidades de mejora, desde una visión interdisciplinar en clave de que los procesos y procedimientos propios de la dirección se ajusten de manera constante  a las necesidades e intereses de las mujeres y por último, la estrategia caminando juntas con las mujeres por la Ruralidad permite que contribuir a la eliminación de las barreras de acceso que tienen las mujeres ruralies de Bogotá para avanzar hacia el restablecimiento y garantia de derechos. </t>
  </si>
  <si>
    <t>Actividad física: https://secretariadistritald-my.sharepoint.com/:w:/g/personal/territorializacion2021_sdmujer_gov_co/EdSvTJYhrylHk4AvKaOLXxMBTCq6JKDs1JmaXfLt_T9N8A?e=U8r82N 
Orbitando: https://secretariadistritald-my.sharepoint.com/:w:/g/personal/territorializacion2021_sdmujer_gov_co/EZz5Ywc_8b1Pos9EfPc6VB8B6MMfrbu0iw5j2K5zJQwvTQ?e=miOssj
Atenciones:https://secretariadistritald-my.sharepoint.com/:x:/g/personal/territorializacion2021_sdmujer_gov_co/EddcG9lJdyFPsvVSEifbWuIBm8aTz5SXQQzOZvXVxx0IJw?e=2sO5ni
Ruralidad: https://secretariadistritald-my.sharepoint.com/:w:/g/personal/territorializacion2021_sdmujer_gov_co/Eav5WxJDWrxBmR2lglSC9s4BX99VF4GY8KTf3qRI-DXoUQ?e=Xx5HTu
Financiera: https://secretariadistritald-my.sharepoint.com/:b:/g/personal/territorializacion2021_sdmujer_gov_co/EZf15LAV7p5PnWNVA4SaaqQBaTSofv02ueeOu49OY50ymQ?e=KwgCIl</t>
  </si>
  <si>
    <t>Se continuan realizando los correspondientes pagos de aseo, cafeteria, vigilancia y servicios públicos para el correcto funcionamiento de las CIOM. y se llevó a cabo un(1) proceso contractual.
Desde la Estrategia Orbitando en el mes de abril se mantuvo el acompañamiento a COLMYEGs priorizados, como los de la localidad de Usaquén y San Cristóbal, proponiendo mecanismos alternos de entrada y acompañamiento, como en las localidades de Bosa, Tunjuelito, Engativá y Los Mártires. Para este mes, se extendió la entrada además a Chapinero, siendo esta la primera vez que se establece un ejercicio de acompañamiento directo en esta instancia; así como se retomó el ejercicio en la localidad de Ciudad Bolívar. Las entradas, a modo de acompañamiento e intervención en estos escenarios asumen el mecanismo directo para la disposición de recursos en clave de cuidado para la promoción de la participación política de las mujeres en estas instancias.  Desde el proceso de asistencia técnica se realizó el apoyo a las localidades de Fontibón y Los Mártires en la actualización del reglamento interno y en la revisión de la pertinencia de la instancia del Consejo Local de Mujeres.
Se dio continuidad a las acciones desarrolladas por la estrategia de Actividad Física 2025. Las sesiones de clase de actividad física en las CIOM de  Suba, Engativá, Teusaquillo, Bosa, Kennedy, Fontibón, Barrios Unidos, Usaquén, Chapinero, Usme, San Cristóbal, La Candelaria, Santa Fe, Puente Aranda, Los Mártires, Tunjuelito,  Antonio Nariño y Rafael Uribe Uribe en los horarios acordados en articulación con los equipos de cada una de estas CIOM. Se desarrollaron 68 sesiones de clases de actividad física en las 18 CIOM mencionadas anteriormente. 
Durante el periodo, también  se logró realizar 347 atenciones y 67 seguimientos socio jurídicos . También se hicieron 296 orientaciones y seguimientos psicosociales y 1006 primeras atenciones.</t>
  </si>
  <si>
    <t xml:space="preserve">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presencia en 19 localidades que promueve el reconocimiento de los derechos de las mujeres a través del cuerpo como primer territorio de derechos.  la Estrategia de Orbitando y Asistencia Técnica, así como la estrategia de prevención en violencia contra las mujeres en política, resaltando el acompañamiento al COLMYEG de Tunjuelito, Suba, Bosa y San Cristóbal y el  CLM de Puente  Aranda, promoviendo una cultura de paz en el marco de ejericicio del derecho a la participación y representación de las mujeres.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así como en la cualificación de sus procedimientos y acciones a desarrollar de acuerdo a las necesidades identificadas por los derechos de las mujeres. Por otra parte,  la Estrategia Caminando Juntas con las Mujeres por la Ruralidad, es una apuesta insitucional para acercar la oferta a todas las veredas de Bogotá, contribuyendo a eliminar las barreras de acceso..  Y por último los servicos de primera atención, orientación y seguimiento psicosocial y orientación y asesoría socio jurídica, han brindado una atención integral a las mujeres de confirmidad a sus necesidades, de esta manera a la fecha se ha logrado: se logró realizar 991 atenciones y 228 seguimientos socio jurídicos . También se hicieron 833 orientaciones y seguimientos psicosociales y 3140 primeras atenciones. 	</t>
  </si>
  <si>
    <t xml:space="preserve">La estrategia Orbitando de la DTDYP surge como un esfuerzo en el marco del acompañamiento psicosocial, tanto individual como colectivo, para el fortalecimiento específico de las mujeres en ejercicios de liderazgo y participación política con el fin de potenciar los procesos que se desarrollan los territorios.  La estrategia de actividad física es un conjunto de acciones que se crean e implementan sistematizadamente para para brindar bienestar y avanzar en el reconocimiento y fortalecimiento de los derechos de las mujeres a través de ejercicios y acondicionamiento físico para el uso del tiempo libre, el encuentro consigo misma, el disfrute de la vida cultural, artística, recreativa, deportiva y patrimonial de las mujeres en sus diferencias y diversidades; y la reflexión sobre la PPMYEG haciendo especial énfasis en el derecho a una la salud plena, el autocuidado y el reconocimiento del cuerpo como primer territorio de derechos y expresión de autonomía, y la construcción de una cultura libre de sexismo dentro del modelo de las Casas de Igualdad de Oportunidades para las mujeres como en los espacios públicos de las localidades. Adicionalmente os servicios de: primera atención,  orientación y acompañamiento psicosocial y orientación, asesoría y seguimiento  socio jurídico, gratuitos, realizados a través de las CIOM, se constituye un espacio para que las mujeres, se apropien de sus derechos y brinda herramientas psicosociales y jurídicas para tomar decisiones a favor del bienestar, de su autonomía y goce ejectivo de sus derechos,  invitándolas a recuperar el control sobre sus vidas por una vida libre de violencias y por último, la estrategia caminando juntas con las mujeres por la Ruralidad permite que contribuir a la eliminación de las barreras de acceso que tienen las mujeres ruralies de Bogotá para avanzar hacia el restablecimiento y garantia de derechos. </t>
  </si>
  <si>
    <t>Orbitando:
https://secretariadistritald-my.sharepoint.com/:w:/g/personal/territorializacion2021_sdmujer_gov_co/ERtMPTKhqyBAou_xX_1EARABdnCmeEMJh-e4Or_LImUbFQ?e=FCPE9D
Act. Fisica
https://secretariadistritald-my.sharepoint.com/:w:/g/personal/territorializacion2021_sdmujer_gov_co/EUfrZ_2ZA9VBi_RlDNkFysgBPzQmmGo4LjuuTcLRddrRFA?e=Rya2H5
Financiera
https://secretariadistritald-my.sharepoint.com/:b:/g/personal/territorializacion2021_sdmujer_gov_co/Ebi2oaNhIUlPuM2TshGGvGgBhGxSty1kKQsJjorQM_UQog?e=ZYIBGS</t>
  </si>
  <si>
    <t>Se llevó a cabo un proceso contractual y se garantizó la operación de las CIOM, con el pago de arriendo, servicios, servicios de aseo y cafeteria, vigilancia. Desde la Estrategia Orbitando en el mes de mayo se mantuvieron los acompañamientos a los COLMYEGs priorizados, dentro de los que destacan las localidades de Usaquén, Suba, Engativá, Usme, San Cristóbal y Los Mártires. Además, se retomó el acompañamiento en localidades clave, gracias a la articulación con las profesionales referente CIOM, en las localidades de Rafael Uribe Uribe, Tunjuelito, Santa Fe, Fontibón y Antonio Nariño. Así, destaca que durante el mes se realizaron intervenciones para la entrada en 11 localidades que, a modo de acompañamiento e intervención en estos escenarios, asumen el mecanismo directo para la disposición de recursos en clave de cuidado para la promoción de la participación política de las mujeres en estas instancias introduciendo herramientas claves en cultura de paz en el marco de las instancias para promover un relacionamiento diferente de cara a la partiicipación libre de violencias. 
Por parte de la estrategia de Actividad Física 2025. se desarrollaron activadades en 18 localidades a excepción de Cuidad Bolívar y Sumapaz, teniendo en cuenta, como temática central el derecho a la salud plena en el marco del 28M, día internacional de acción por la salud de las Mujeres, logrado desarrollar 57 sesiones.  
Desde la estrategia CRuM adelantó cuatro jornadas de difusión e información en sectores rurales de la localidad de Usme, con una participación total de 55 mujeres. Además, se realizaron dos acciones de fortalecimiento organizativo con los grupos Tejiendo Sueños (Vereda El Verjón, Chapinero) y Artesanas de Santa Rosa (Ciudad Bolívar), en articulación con otras entidades. También se consolidaron nueve alianzas estratégicas externas e internas, destacando la coordinación con IDARTES, SCRD, Subred Norte y la Alcaldía Local de Usme. Se participó en una instancia de participación rural (ULDER) en Usme. 
Finalmente se. realizaron e realizaron 311 atenciones y 68 seguimientos socio jurídicos . También se hicieron 289 orientaciones y seguimientos psicosociales y 1270 primeras atenciones.</t>
  </si>
  <si>
    <t xml:space="preserve">Se dio continuidad a la operación requerida para la efectiva implementación del modelo de atención de las CIOM en las 20 localidades,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199 actividades en total. La Estrategia de Orbitando y Asistencia Técnica, así como la estrategia de prevención en violencia contra las mujeres en política, resaltando la inclusión de herramienta en clave de cultura de paz promoviendo un relacionamiento libre de violencia en el marco de la participación, así las cosas, se ha brindado el acompañamiento al COLMYEG de Tunjuelito, Suba, Bosa, Usaquén, Tunjuelito, Engativá, Los Mártires, Usme, RUU, Santa fe, Fontibón, Antonio Nariño y San Cristóbal y el CLM de Puente Aranda, igualmente de los equipos transversales de apoyo, como, seguimiento a planeación, planes de mejora y actualización de procedimientos, seguimiento a orfeos, gestión contractual, así como seguimiento misional y administrativo que apoyan la dirección en la dinamización en esta meta. por su parte la Estrategia Caminando Juntas con las Mujeres por la ruralidad, se realizaron Acciones de fortalecimiento con Tejiendo Sueños (Chapinero)  y Santa Rosa en Ciudad Bolívar,  en Usme con la Apícola dulce vuelo. Se han realizado procesos colectivos de difusión e información. También se ha generado articulación con IDARTES, SCRD, Subred Norte y la Alcaldía Local de Usme. Por último se ha logrado realizar: 1122 orientaciones y seguimientos psicosociales por el personal de apoyo contratado para tal fin, 1598 atenciones socio jurídica, 4410 primeras atenciones. </t>
  </si>
  <si>
    <t>La operación del Modelo CIOM, se a constituido en una de las herramientas de la entidad, para la territorialización de deerechos de las mujeres y la transversalización a nivel local de los enfoques de género, diferencial-poblacional, derecho de las mujeres y territorial. Así las cosas se destaca, el impulso a promover una cultura de paz al interior de las instancias de participación como el COLMYG, posicionando el cuidado como clave para la promoción de la participación de las mujeres  pero adicionalmente, se ha avanzado en la visibilización y neccesidad impulsar un nuevo relacionamiento  desde el reconocimiento de la otra persona y las formas en la que se comunican en la participación efectiva de las mujeres. Por otro lado, La estrategia de actividad física se la configurado en un espacio de reconocimiento del cuerpo como primer territorio de derechos, y la estrategia Caminando Juntas con las Mujeres en la Ruralidad, se ha ido configurando en una herramienta para acercar a las mujeres rurales y campesinas a la oferta institucional, y por último las atenciones indivuales dinamizan el componente de empoderamiento en el ejercicio de sus derechos, orientación y acercamientoo a la oferta y prevención de violencia basadas en género, con una atención integral y especilizada de acuerdo a cada uno de los casos atendiendo a las necesidades de las mujeres</t>
  </si>
  <si>
    <t xml:space="preserve">Orbitando: https://secretariadistritald-my.sharepoint.com/:w:/g/personal/territorializacion2021_sdmujer_gov_co/Ecyn8i03qgBJsrLbkwgDIykByPM9VRkKaebwqxUu3YM2_g?e=WHL8kN 
actividad física: 
https://secretariadistritald-my.sharepoint.com/:w:/g/personal/territorializacion2021_sdmujer_gov_co/EWrdi_u2IZ5Nkd6Q4UFrFVMBT1uVIJIb8W_PULrAq1em6A?e=PvPYG9
reunión nivel central: https://secretariadistritald-my.sharepoint.com/:b:/g/personal/territorializacion2021_sdmujer_gov_co/ERxtII6x0epBgUQQQOn2pzEBXJh1cDTqT78h2rou3YXktw?e=aXIFnO
Estrategia Ruralidad: https://secretariadistritald-my.sharepoint.com/:w:/g/personal/territorializacion2021_sdmujer_gov_co/ERpeiWmFxklKhcF18TM3YwYBLf5jPVNYp6qaS6zETF5Ipw?e=wQSV3h
Atenciones: </t>
  </si>
  <si>
    <t>Formula indicador:</t>
  </si>
  <si>
    <t>Avance mensual</t>
  </si>
  <si>
    <t>Elaboró</t>
  </si>
  <si>
    <t>Firma</t>
  </si>
  <si>
    <t>Aprobó (Según aplique Gerenta de proyecto, Líder técnica y responsable de proceso)</t>
  </si>
  <si>
    <t>Revisó (Oficina Asesora de Planeación)</t>
  </si>
  <si>
    <t>VoBo:</t>
  </si>
  <si>
    <t>Nombre</t>
  </si>
  <si>
    <t>Yenny Daza/ María Fernanda Jaramillo</t>
  </si>
  <si>
    <t xml:space="preserve">Juliana Cortes Guerra </t>
  </si>
  <si>
    <t>Nombre:</t>
  </si>
  <si>
    <t>Cargo</t>
  </si>
  <si>
    <t xml:space="preserve">Profesional Universitaria/ Contratista </t>
  </si>
  <si>
    <t>Subsecretaria de Fortalecimiento de Capacidades y Oportunidades - Gerenta</t>
  </si>
  <si>
    <t>Cargo:</t>
  </si>
  <si>
    <t>Karen Barraza</t>
  </si>
  <si>
    <t xml:space="preserve">Marcela Enciso Gaitan </t>
  </si>
  <si>
    <t xml:space="preserve">Profesional Universitaria </t>
  </si>
  <si>
    <t>Directora de Territorialización de Derechos y Participación-Lider</t>
  </si>
  <si>
    <t xml:space="preserve">Medir el funcionamiento del modelo de casas de igualdad de oportunidades para las mujeres en las 20 localidades de Bogotá. </t>
  </si>
  <si>
    <t>Localidades con el modelo de casas de igualdad de oportunidades</t>
  </si>
  <si>
    <t xml:space="preserve">La variable refleja el funcionamiento del modelo de casas de igualdad de oportunidades en cada una de las localidades de Bogotá. Su funcionamiento se enmarca en ofertar los servicios descritos en el modelo CIOM. </t>
  </si>
  <si>
    <t>sumatoria de localidades con el modelo de casas de igualdad de oportunidades para las mujeres funcionando</t>
  </si>
  <si>
    <t xml:space="preserve">El indicador da cuenta del número de localidades de Bogotá que mantienen en funcionamiento el modelo de Casa de Igualdad de Oportunidades para las Mujeres. </t>
  </si>
  <si>
    <t>107. Desarrollar 4 estrategias de empoderamiento para fomentar capacidades, liderazgos, participación, incidencia política y transformación de imaginarios culturales que reproducen los estereotipos de género, en los territorios urbanos y rurales</t>
  </si>
  <si>
    <t>5.C. Aprobar y fortalecer políticas acertadas y leyes aplicables para promover la igualdad de género y el gempoderamiento de todas las mujeres y las niñas a todos los niveles</t>
  </si>
  <si>
    <t>3964 - Número de estrategias que aporten a la garantía de los derechos de las mujeres, desde los territorios urbanos y rurales, en temáticas asociadas a la prevención de violencias capacidades y oportunidades, diseñadas y desarrolladas.</t>
  </si>
  <si>
    <t>La Escuela estuvo concentrada en la planeación, revisión de compromisos y la gestión para la implementación de procesos formativos para lo cual se realizó proyección de ciclos de 2025 y del ciclo en Articulación con el Sistema Distrital de Cuidado y  se avanzó en la 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De igual manera se encontraban en proceso de contratación algunos equipos que dinamizaran dicha meta.</t>
  </si>
  <si>
    <t>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la Escuela estuvo concentrada en la planeación, revisión de compromisos y la gestión para la implementación de procesos formativos para lo cual se realizó proyección de ciclos de 2025 y del ciclo en Articulación con el Sistema Distrital de Cuidado y  se avanzó en la 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De igual manera se encontraban en proceso de contratación algunos equipos que dinamizaran dicha meta.</t>
  </si>
  <si>
    <t>Teniendo en cuenta el desarrollo del nuevo proceso contractual genero retraso en la contratación de algunos de los equipos que dinamizaran la meta</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</si>
  <si>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así las cosas el ciclo de prevención de la  la Violencia Contra las Mujeres en Política (VCMP) permite avanzar en la visibilización de esta violencia en todos los ambito que afecta el efectivo ejercicio de los derechos de las mujeres a participar y representar.
La promoción de las bancadas de las JAL, la assitencia técnica a instancias de participación local y  la promoción de la Mesa Multipartidista de Género, ha sido sin duda una apuesta para fortalecer la inicidencia de las mujeres en estos espacios y promover la agenda de las mujeres en cada una de las localidades. 
La estrategia tejiendo mundos de igualdad con NNA, es una oportunidad de abordar los derechos de las mujeres desde la niñez promoviendo su apropiación y deconstrucción de roles y estereotipos de género que perpetúan las violencias contras las mujeres, promiviendo su liderazgo y autonomía del cuerpo por una vida libre de violencias.
Fortalecer las organizaciones sociales, grupos y redes de mujeres en sus diferencias y diversidades de distrito capital, en sus capacidades internas y externas, con el fin de promover y potenciar su incidencia política, su participación y representación, los aprendizajes en torno a la generación de estrategias para la prevención de violencias hacia las mujeres, la autogestión sostenible, de tal manera que logren generar una acción política incidente y transformadora.
</t>
  </si>
  <si>
    <r>
      <rPr>
        <sz val="11"/>
        <color rgb="FF000000"/>
        <rFont val="Calibri"/>
        <family val="2"/>
        <scheme val="minor"/>
      </rPr>
      <t>Escuela:</t>
    </r>
    <r>
      <rPr>
        <u/>
        <sz val="11"/>
        <color rgb="FF0000FF"/>
        <rFont val="Calibri"/>
        <family val="2"/>
        <scheme val="minor"/>
      </rPr>
      <t xml:space="preserve"> https://secretariadistritald-my.sharepoint.com/:w:/g/personal/territorializacion2021_sdmujer_gov_co/EXgkXHm1rWdEh3B9ZmT2BWoBSsN2NJnR_2yOHNyAeLpyaA?e=8ocgNf 	
</t>
    </r>
    <r>
      <rPr>
        <sz val="11"/>
        <color rgb="FF000000"/>
        <rFont val="Calibri"/>
        <family val="2"/>
        <scheme val="minor"/>
      </rPr>
      <t>Rol Comunitario:</t>
    </r>
    <r>
      <rPr>
        <u/>
        <sz val="11"/>
        <color rgb="FF0000FF"/>
        <rFont val="Calibri"/>
        <family val="2"/>
        <scheme val="minor"/>
      </rPr>
      <t xml:space="preserve"> https://secretariadistritald-my.sharepoint.com/:w:/g/personal/territorializacion2021_sdmujer_gov_co/EYVrHu8liQ5DoF2gBnsOKSYBFJOyhfItGv0996Bv9YxKlw?e=3JpAWb	</t>
    </r>
  </si>
  <si>
    <t>se han vinculado 2932 NNA, realizaron 119 talleres con niñas y niños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 Asi mismo en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por otra partar, en la articulación con el IDRD.para dar continuidad al proceso que se ha venido realizando de formación y sensibilización a las deportistas que hacen parte de esta entidad, también con el  SENA y con el Museo de la independencia – mujeres CIOM rural para la exposición de mujeres rurales en el museo, la cual contará con actividades co creativas y de acompañamiento institucional previo.  Por otro lado, desde el equipo de rol comunitario, se participó en la preparación, convocatoria y difusión durante las Jornadas Territoriales Mujer Contigo en tu Barrio y Prevención De Violencias Contra las Mujeres.De igual manera, apoyaron y realizaron espacios de difusión de servicios de la Secretaría Distrital de la Mujer.</t>
  </si>
  <si>
    <t>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han vincularon 2932 NNA, realizaron 119 talleres con niñas y niños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 Asi mismo en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por otra partar, en la articulación con el IDRD.para dar continuidad al proceso que se ha venido realizando de formación y sensibilización a las deportistas que hacen parte de esta entidad, también con el  SENA y con el Museo de la independencia – mujeres CIOM rural para la exposición de mujeres rurales en el museo, la cual contará con actividades co creativas y de acompañamiento institucional previo.  Por otro lado, desde el equipo de rol comunitario, se participó en la preparación, convocatoria y difusión durante las Jornadas Territoriales Mujer Contigo en tu Barrio y Prevención De Violencias Contra las Mujeres.De igual manera, apoyaron y realizaron espacios de difusión de servicios de la Secretaría Distrital de la Mujer.</t>
  </si>
  <si>
    <r>
      <rPr>
        <sz val="10"/>
        <color rgb="FF000000"/>
        <rFont val="Calibri"/>
        <family val="2"/>
        <scheme val="minor"/>
      </rPr>
      <t>Escuela:</t>
    </r>
    <r>
      <rPr>
        <u/>
        <sz val="10"/>
        <color rgb="FF0000FF"/>
        <rFont val="Calibri"/>
        <family val="2"/>
        <scheme val="minor"/>
      </rPr>
      <t xml:space="preserve"> https://secretariadistritald-my.sharepoint.com/:w:/g/personal/territorializacion2021_sdmujer_gov_co/EcIhuQjZ44pEttlcaSETPt0BTtos86N5_C8xk1A-bW9Ysw?e=hfIxcu	
</t>
    </r>
    <r>
      <rPr>
        <sz val="10"/>
        <color rgb="FF000000"/>
        <rFont val="Calibri"/>
        <family val="2"/>
        <scheme val="minor"/>
      </rPr>
      <t>Asistencia:</t>
    </r>
    <r>
      <rPr>
        <u/>
        <sz val="10"/>
        <color rgb="FF0000FF"/>
        <rFont val="Calibri"/>
        <family val="2"/>
        <scheme val="minor"/>
      </rPr>
      <t xml:space="preserve"> https://secretariadistritald-my.sharepoint.com/:w:/g/personal/territorializacion2021_sdmujer_gov_co/EVi-guJRhxRNjhs5sauVYrsBB6yNK1nOCDFKeybjrHsw7w?e=lCQ6Y6
</t>
    </r>
    <r>
      <rPr>
        <sz val="10"/>
        <color rgb="FF000000"/>
        <rFont val="Calibri"/>
        <family val="2"/>
        <scheme val="minor"/>
      </rPr>
      <t>Tejiendo Mundos:</t>
    </r>
    <r>
      <rPr>
        <u/>
        <sz val="10"/>
        <color rgb="FF0000FF"/>
        <rFont val="Calibri"/>
        <family val="2"/>
        <scheme val="minor"/>
      </rPr>
      <t xml:space="preserve"> https://secretariadistritald-my.sharepoint.com/:b:/g/personal/territorializacion2021_sdmujer_gov_co/EcA7p7FKX3tDqrko_MXcQHgBbeta0N1ZgN3WcRBTidZtFA?e=KZlAuC	
</t>
    </r>
    <r>
      <rPr>
        <sz val="10"/>
        <color rgb="FF000000"/>
        <rFont val="Calibri"/>
        <family val="2"/>
        <scheme val="minor"/>
      </rPr>
      <t xml:space="preserve">Rol Comunitario: </t>
    </r>
    <r>
      <rPr>
        <u/>
        <sz val="10"/>
        <color rgb="FF0000FF"/>
        <rFont val="Calibri"/>
        <family val="2"/>
        <scheme val="minor"/>
      </rPr>
      <t xml:space="preserve">"https://secretariadistritald-my.sharepoint.com/:w:/g/personal/territorializacion2021_sdmujer_gov_co/ETZvpo4DRexDsLmQYow7E54BiRdXAaKVmqXRPJhMeBE2XQ?e=6DYvQT	"	
</t>
    </r>
    <r>
      <rPr>
        <sz val="10"/>
        <color rgb="FF000000"/>
        <rFont val="Calibri"/>
        <family val="2"/>
        <scheme val="minor"/>
      </rPr>
      <t xml:space="preserve">Alianzas: </t>
    </r>
    <r>
      <rPr>
        <u/>
        <sz val="10"/>
        <color rgb="FF0000FF"/>
        <rFont val="Calibri"/>
        <family val="2"/>
        <scheme val="minor"/>
      </rPr>
      <t>https://secretariadistritald-my.sharepoint.com/:w:/g/personal/territorializacion2021_sdmujer_gov_co/ETl5tnV7qd5BoQ4cF7wc49QBCIgJx9HK7FYOYRI1TGPEqA?e=besZmy</t>
    </r>
  </si>
  <si>
    <t>En el marco de la estrategia de prevención se contonuó con la implementación de la ETMINNA, logrando vincular 6508 NNA, abordando tematicas relacionadas con el 8M. Por otra parte se continuó fortalecimiento la participación, desde el ejercicio de asistencia técnica a las JAL y promoción de la conformación de bancadas de mujeres para impulsar la agenda a nivel local en la localidad de Suba, así mismo, se logró implementar el ciclo de Violencia contra Mujeres en Política- VCMP, respondiendo a la necesidades identificadas en las diferentes instancias y espacios de participación a fin de promover una cultura de paz en el marco del ejercicio pleno de derecho a la participación y representación de las mujeres, Por último en el marco de estrategia orientada a buscar oportunidades para las mujeres, se logró articular para la proyección de la película Matrioshka para promoción de los derechos de las mujeres y enfoques de la PPMYEG.</t>
  </si>
  <si>
    <t xml:space="preserve">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9440 NNA, realizaron 334 talleres con niñas y niños en varios colegios de las localidades de Engativá, Usme, Bosa, Martires, Suba, Kennedy, San Cristóbal y Puente Aranda. También se realizaron sesiones virtuales de la hora del cuento  los jueves, se resalta las temáticas abordadas de:  “11F, Las Niñas y Las Mujeres en la Ciencia”, “12F Día Internacional de las Manos Rojas”  para la prevención del reclutamiento forzado de niñas, niños y adolescentes en el conflicto armado. Por su parte, rol comunitario continuo apoyando la difusión de la rutas de atención y servicio. Por otro lado, desde la estrategia de fortalecimiento a la participación se resalta: 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tambien: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en la localidad de Usaquén,Chapinero, Santa fe, Usme, Engativá, Barrios Unidos, Los Martires y Antonio Nariño donde se revisaron las acciones implementadas y los avances en los procesos contractuales. Adicionalmente se desarrolló asistencia técnica a mujeres de: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También se hizo Mesas técnicas de acompañamiento a los Fondos de Desarrollo Local de: Chapinero, Santa Fe, Usme, Kennedy, Engativá, Suba, Barrios Unidos, Los Mártires y Ciudad Bolívar.Por otro lado, para la promoción del control social y veedurias ciudadanas se trabajó con mujeres interesadas en Los Martires y se realizó seguimiento en Rafael Uribe Uribe.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 Por último, en terminos de oportunidades,  se logró una reunión con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t>
  </si>
  <si>
    <t>ETMINNA:  https://secretariadistritald-my.sharepoint.com/:b:/g/personal/territorializacion2021_sdmujer_gov_co/EYXE_nDGL9xJiJgnf1ujrUABm32PkB8RDpq_-J3kpmpsdw?e=gpDwHQ
Rol Comunitario: https://secretariadistritald-my.sharepoint.com/:w:/g/personal/territorializacion2021_sdmujer_gov_co/ERdQW8isG5ZNqg-ypl-Sv_kBnf2nuHXJmY52sirlwT2Pkg?e=YhychC
EScuela: https://secretariadistritald-my.sharepoint.com/:w:/g/personal/territorializacion2021_sdmujer_gov_co/ETnaSOs-c2dCkPcWd2gcze0Bag1Q0PjO7Nlazeg3vQaSsw?e=sgxzgZ 
Fortaleciento a la participacion:https://secretariadistritald-my.sharepoint.com/:w:/g/personal/territorializacion2021_sdmujer_gov_co/EY_qA41LfIBBrIzfNYylhYYBsD0lt3C1MsjRTOXR9hAjog?e=028f5u
Oportunidades:https://secretariadistritald-my.sharepoint.com/:w:/g/personal/territorializacion2021_sdmujer_gov_co/EQYNF0mOivBMvvZG8mDWQsgB-tD90FfqyOIQuFYgvO7qQw?e=6hINnT</t>
  </si>
  <si>
    <t xml:space="preserve">En el marco de la estrategia de prevención se contonuó con la implementación de la ETMINNA, se vincularon 3931 NNA, se realizaron 141 talleres con niñas y niños en 12 localidades de la ciudad; acompañamiento y asistencia técnica con las edilesas de las Juntas Administradoras Locales, evidenciando allí un avance en la gestión hecha para la conformación de la Bancada de Mujeres en las localidades de Santafé, Puente Aranda, Barrios Unidos y Kennedy. Asimismo, se logró avanzar en la construcción del plan de acción de las Bancadas de Mujeres ya conformadas en la localidad de La Candelaria, Engativá, Ciudad Bolívar y Bosa. Se destaca el diseño del Ciclo “Participación e Incidencia Política para Mujeres Cuidadoras en Bogotá”, cuyo objetivo principal es brindar herramientas conceptuales y prácticas que fortalezcan la participación política y la capacidad de incidencia de las mujeres cuidadoras en los ámbitos distrital y local, desde una perspectiva de género; Así mismo, se adelantó el diseño del Ciclo: Consejo Consultivo de Mujeres: participando e incidiendo por Bogotá, cuyo objetivo principal es contribuir al fortalecimiento de las capacidades de las mujeres para la participación y representación con enfoque de género en el Consejo Consultivo de Mujeres de Bogotá;  De igual manera, la asistencia técnica con las edilesas de las Juntas Administradoras Locales, evidenciando allí un avance en la gestión hecha para la conformación de la Bancada de Mujeres en las localidades de Puente Aranda, Barrios Unidos y Kennedy. </t>
  </si>
  <si>
    <t xml:space="preserve">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abordan los derechos de las mujeres desde la niñez promoviendo su apropiación y deconstrucción de roles y estereotipos de género que perpetúan las violencias contras las mujeres, promiviendo su liderazgo y autonomía del cuerpo por una vida libre de violencia desde metodologias que incluyen en cuento, canto, las manualidades y el tejido cmo elementos metafóricos para generar una reflexión colectiva, así las cosas se han vincularon13371 NNA, también se realizaron sesiones virtuales de la hora del cuento  los jueves, se resalta las temáticas abordadas de:  “11F, Las Niñas y Las Mujeres en la Ciencia”, “12F Día Internacional de las Manos Rojas”  para la prevención del reclutamiento forzado de niñas, niños y adolescentes en el conflicto armado el día de las Niñas, Niños y Adolescentes en Abril. Por su parte, rol comunitario continuo apoyando la difusión de la rutas de atención y servicio, acercando la oferta institucional en los diferentes barrios desde  el acercamiento e identificación de los liderazgos comunitarios. Por otro lado, desde la estrategia de fortalecimiento a la participación se resalta: 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Escuelaha estado concentrada el el alistamiento de ciclos de formación en clave de prevención de violencia contra mujeres en política, asī como ciclos dirigidos a grupos poblacionales y concejalas, edilesas. y consejeras consultivas para la cualificación de su indicencia desde los enfoques de la polītica pública. así las cosas, durante la vigencia han inclementado los ciclos de: de formación en Prevención de la Violencia Contra las Mujeres en Política (VCMP), tambien: durante la vigencia se ha brindado asistencia técnica  para la conformación de Bandadas de edilesas locales ( 14) convirtiendo en un espacio de encuentro y movilización por los derechos de las mujeres, también ha promovido la Mesa Multipartidaria de Género, para la articulación y trabajo conjunto entre partidos políticos por los derechos de las mujeres en Bogotá. Por último, en terminos de oportunidades,  se logró una reunión con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</si>
  <si>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así las cosas las temáticas een torno a la  prevención de la  la Violencia Contra las Mujeres en Política (VCMP) permite avanzar en la visibilización de esta violencia en todos los ambito que afecta el efectivo ejercicio de los derechos de las mujeres a participar y representar. Por su parte, la promoción del principio de paridad, así como la necesidad de agenciamiento colectivos de los derechos de las mujeres a través de la promoción de las Bancadas en las JAL y la conformación dela Mesa Multiparidaria de Género, se convierten en escenarios de articulación entre partidos políticos para fortalecer la inicidencia de las mujeres en estos espacios y promover la agenda de las mujeres en cada una de las localidades. La estrategia tejiendo mundos de igualdad con NNA,  se ha configurado es una apuesta por visibilizar los derechos de las mujeres, así como los esterotipos de género desde la niñez generando el dialogo y la reflexión colectiva desde el cuento, el tejido, el canto, entre otras expresiones artisticas, promoviendo la apropiación de derechos, su liderazgo y autonomía del cuerpo por una vida libre de violencias. Por último el fortalecimiento de las organizaciones y busquedad activa por oferta y servicios de cara las necesidades identificadas, ha permitido avanzar de manera las cercana y efectiva en el fortalecimiento del tejido social, así como de su capacidad de agenciamiento con el fin de promover y potenciar su incidencia política, su participación y representación, los aprendizajes en torno a la generación de estrategias para la prevención de violencias hacia las mujeres, la autogestión sostenible, y  una  acción política incidente y transformadora.
</t>
  </si>
  <si>
    <t>Tejiendo Mundos:
https://secretariadistritald-my.sharepoint.com/:b:/g/personal/territorializacion2021_sdmujer_gov_co/EfJ1UCMYeQ1Oie342qgb2_UBJ2tOZsV7GpGL36I92j45iA?e=3nuoGC
Escuela
https://secretariadistritald-my.sharepoint.com/:w:/g/personal/territorializacion2021_sdmujer_gov_co/EQF63Pw8m0xPrIIHV7EfbXsBUGUvZOA90sMAkEZaCMzAtA?e=m7P7cl
Asistencia:
https://secretariadistritald-my.sharepoint.com/:w:/g/personal/territorializacion2021_sdmujer_gov_co/EXITdX3G4P1JiRCIRij3B6sBG5UFGwrjyNM3tf-1xxjyvg?e=suvrXO</t>
  </si>
  <si>
    <t xml:space="preserve">En el mes de mayo, se vincularon 2938 NNA, se tramitaron 38 soliciudes y se realizaron 121 talleres con niñas y niños en 14 localidades de la ciudad. Se realizaron 4 sesiones de la hora del cuento. Se trataron las temáticas de prevención de violencia y abuso sexual Acuerdo 956 de 2024 y la conmemoración 28m día Internacional de Acciones por la Salud de las Mujeres y las Niñas; Como parte de los ciclos implementados se vincularon 245 mujeres nuevas, asi: Ciclo Participación e Incidencia Política para Mujeres Cuidadoras en Bogotá: En el marco del Ciclo Participación e Incidencia Política para Mujeres Cuidadoras en Bogotá, se logró la vinculación de 121 mujeres nuevas provenientes de las 20 localidades de la ciudad. Ciclo Consejo Consultivo de Mujeres: participando e incidiendo por Bogotá: En el marco del Ciclo Consejo Consultivo de Mujeres: participando e incidiendo por Bogotá, se logró la participación de 124 mujeres nuevas. Se logro avanzar en el plan de acción de la Bancadas de Mujeres ya conformada en la localidad La Candelaria, Engativá, Sumapaz, Suba, Bosa, Rafael Uribe Uribe y Chapinero. desde rol comunitario se apoyó en la preparación, convocatoria y difusión durante las Jornadas Territoriales Mujer Contigo en tu Barrio y Prevención de Violencias Contra las Mujeres para un total de 27 jornadas, logrando llegar a 797 ciudadanas. Desde Fortalecimiento a Organizaciones se realización de tres (3) mesas de asistencia técnica para retomar acciones de fortalecimiento organizativo relacionado con las capacidades y acciones priorizadas por cada organización.  El trabajo se adelantó con: Comité Veredal de Mujeres de Auras – Sumapaz / Comité Veredal de Mujeres de Nazareth – Sumapaz / Organización de Mujeres Palenqueras Kuagro. 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t>
  </si>
  <si>
    <t xml:space="preserve">"Las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abordan los derechos de las mujeres desde la niñez promoviendo su apropiación y deconstrucción de roles y estereotipos de género que perpetúan las violencias contras las mujeres, promiviendo su liderazgo y autonomía del cuerpo por una vida libre de violencia desde metodologias que incluyen en cuento, canto, las manualidades y el tejido cmo elementos metafóricos para generar una reflexión colectiva, así las cosas se han vincularon 16309 NNA, también se realizaron sesiones virtuales de la hora del cuento  los jueves, se resalta las temáticas abordadas de:  “11F, Las Niñas y Las Mujeres en la Ciencia”, “12F Día Internacional de las Manos Rojas”  para la prevención del reclutamiento forzado de niñas, niños y adolescentes en el conflicto armado el día de las Niñas, Niños y Adolescentes en Abril; Mayo conmemoración 28m día Internacional de Acciones por la Salud de las Mujeres y las Niñas. Por su parte, rol comunitario continuo apoyando la difusión de la rutas de atención y servicio, acercando la oferta institucional en los diferentes barrios desde  el acercamiento e identificación de los liderazgos comunitarios. Por otro lado, desde la estrategia de fortalecimiento a la participación se resalta: 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Escuelaha estado concentrada el el alistamiento de ciclos de formación en clave de prevención de violencia contra mujeres en política, asī como ciclos dirigidos a grupos poblacionales y concejalas, edilesas. y consejeras consultivas para la cualificación de su indicencia desde los enfoques de la polītica pública. así las cosas, durante la vigencia han inclementado los ciclos de: de formación en Prevención de la Violencia Contra las Mujeres en Política (VCMP), tambien: durante la vigencia se ha brindado asistencia técnica  para la conformación de Bandadas de edilesas locales ( 14) convirtiendo en un espacio de encuentro y movilización por los derechos de las mujeres, también ha promovido la Mesa Multipartidaria de Género, para la articulación y trabajo conjunto entre partidos políticos por los derechos de las mujeres en Bogotá. Como parte de los ciclos implementados se vincularon 245 mujeres nuevas, asi: Ciclo Participación e Incidencia Política para Mujeres Cuidadoras en Bogotá: En el marco del Ciclo Participación e Incidencia Política para Mujeres Cuidadoras en Bogotá, se logró la vinculación de 121 mujeres nuevas provenientes de las 20 localidades de la ciudad. Ciclo Consejo Consultivo de Mujeres: participando e incidiendo por Bogotá: En el marco del Ciclo Consejo Consultivo de Mujeres: participando e incidiendo por Bogotá, se logró la participación de 124 mujeres nuevas. Se logro avanzar en el plan de acción de la Bancadas de Mujeres ya conformada en la localidad La Candelaria, Engativá, Sumapaz, Suba, Bosa, Rafael Uribe Uribe y Chapinero. Por último, en terminos de oportunidades,  se logró una reunión con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t>
  </si>
  <si>
    <t>La Escuela Política Lidera Par se integra en la estrategia para la participación de la Dirección de Territorialización de Derechos y Participación que promueve el ejercicio político paritario de las mujeres en todas las instancias de participación del Distrito Capital y desarrolla una estrategia de formación para el desarrollo de capacidades de incidencia, liderazgo y representación política, así como la dinamización de las agendas políticas de las mujeres de la ciudad.  En este contexto la Escuela Política Lidera Par es un escenario formativo para las mujeres de Bogotá que tiene en cuenta sus diferencias, diversidades y necesidades; donde cualifican sus liderazgos y aportan a la formación de liderazgos nuevos. Así mismo, este espacio promueve la construcción de pensamientos propio, crítico y analítico que permita a las mujeres construir opiniones contextualizadas y adecuadas para la toma de decisiones en las instancias donde participan o representan los intereses de sus comunidades.  Bancadas de Mujeres: Reconocimiento a la estrategia y a las acciones realizadas para impulsar y cualificar la participación de las mujeres, trabajar por la agenda de las mujeres. La estrategia tejiendo mundos de igualdad con NNA, es una oportunidad de abordar los derechos de las mujeres desde la niñez promoviendo su apropiación y deconstrucción de roles y estereotipos de género que perpetúan las violencias contras las mujeres, promoviendo su liderazgo. así las cosas, se realta durante el periodo, el desarrollo de acitivdades abordando temáticas en torno a la prevención de violencias y abuso sexual, así como en el marco del derecho a la salud plena y derechos sexuales y derechos reproductivos especialmente en adolescentes, se constituye en un espacio valioso de reflexión y apropiación en torno a los derechos desde herramientas peagógicas como el cuento.</t>
  </si>
  <si>
    <r>
      <rPr>
        <sz val="9"/>
        <color rgb="FF000000"/>
        <rFont val="Calibri"/>
        <family val="2"/>
      </rPr>
      <t>Escuela:</t>
    </r>
    <r>
      <rPr>
        <u/>
        <sz val="9"/>
        <color rgb="FF0000FF"/>
        <rFont val="Calibri"/>
        <family val="2"/>
      </rPr>
      <t xml:space="preserve"> https://secretariadistritald-my.sharepoint.com/:w:/g/personal/territorializacion2021_sdmujer_gov_co/EXgkXHm1rWdEh3B9ZmT2BWoBSsN2NJnR_2yOHNyAeLpyaA?e=8ocgNf 
</t>
    </r>
    <r>
      <rPr>
        <sz val="9"/>
        <color rgb="FF000000"/>
        <rFont val="Calibri"/>
        <family val="2"/>
      </rPr>
      <t>Asistencia</t>
    </r>
    <r>
      <rPr>
        <u/>
        <sz val="9"/>
        <color rgb="FF0000FF"/>
        <rFont val="Calibri"/>
        <family val="2"/>
      </rPr>
      <t xml:space="preserve"> https://secretariadistritald-my.sharepoint.com/:w:/g/personal/territorializacion2021_sdmujer_gov_co/EU-SrDwvDO1KusFNCiaWrSQBydrCed7R0rJiiwrNmUPvrw?e=Oagt2K
</t>
    </r>
    <r>
      <rPr>
        <sz val="9"/>
        <color rgb="FF000000"/>
        <rFont val="Calibri"/>
        <family val="2"/>
      </rPr>
      <t>Tejiendo Mundos</t>
    </r>
    <r>
      <rPr>
        <u/>
        <sz val="9"/>
        <color rgb="FF0000FF"/>
        <rFont val="Calibri"/>
        <family val="2"/>
      </rPr>
      <t>: https://secretariadistritald-my.sharepoint.com/:b:/g/personal/territorializacion2021_sdmujer_gov_co/EYs5qe4Rp09BhJaXyqzNmDsBjDSLeID_vJtUB0kMAMpFPQ?e=ezBkvV</t>
    </r>
  </si>
  <si>
    <t xml:space="preserve">Yenny Johana Daza Rojas/ Maria Fernanda Jaramillo </t>
  </si>
  <si>
    <t xml:space="preserve">Profesional Universitaria/ contratista </t>
  </si>
  <si>
    <t xml:space="preserve">Medir el avance de la implementación de una estrategia de transversalización de la Política Pública de Mujeres y Equidad de Género (PPMYEG) en las 20 localidades de Bogotá. </t>
  </si>
  <si>
    <t>Estrategia de transversalización de la PPMYEG implementada</t>
  </si>
  <si>
    <t xml:space="preserve">La variable hace referencia a la implementación de una estrategia que transversalice la Pólitica Pública de Mujer y Equidad de Género en las 20 localidades de Bogotá. </t>
  </si>
  <si>
    <t>Sumatoria de estrategias de transversalización de la PPMYEG implementadas</t>
  </si>
  <si>
    <t xml:space="preserve">El indicador da cuenta de la cantidad de estrategias de transversalización de la PPMYEG implementadas en Bogotá por la Dirección de Territorialización de Derechos y Participación de la Secretaría Distrital de la Mujer. </t>
  </si>
  <si>
    <t>Medir la cantidad de estrategias implementadas</t>
  </si>
  <si>
    <t>Estrategias implementadas</t>
  </si>
  <si>
    <t xml:space="preserve">La variable hace referencia a las estrategias de empoderamiento, liderazgo, participación e incidencia política y transformación cultural implementadas en Bogotá por la Dirección de Territorialización de Derechos y Participación de la Secretaría de la Mujer. </t>
  </si>
  <si>
    <t>Sumatoria de estrategias implementadas</t>
  </si>
  <si>
    <t>El indicador da cuenta del total de  estrategias de empoderamiento, liderazgo, participación e incidencia política y transformación cultural implementadas en Bogotá por la Dirección de Territorialización de Derechos y Participación de la Secretaría de la Mujer.</t>
  </si>
  <si>
    <t>x</t>
  </si>
  <si>
    <t>Consolidar 1 estrategia de transversalización de la Política Pública de Mujeres y Equidad de Género (PPMYEG), en las 20 localidades, con actores territoriales para reducir las brechas de género.</t>
  </si>
  <si>
    <t>3960-Consolidación de la estrategia de transversalización de la Política Pública de Mujeres y Equidad de Género (PPMYEG), en las 20 localidades, con actores territoriales, para reducir las brechas de género.</t>
  </si>
  <si>
    <t>https://secretariadistritald-my.sharepoint.com/:w:/g/personal/territorializacion2021_sdmujer_gov_co/Eaak-VxiQNVJgxHAwrgfyRMBTq0HzpxK0midJYePHpgFDQ?e=1cRLCa
https://secretariadistritald-my.sharepoint.com/:w:/g/personal/territorializacion2021_sdmujer_gov_co/EWWbr7K7ur1Etk31hqBI5KkBwpIKWNkSOF8gA0RqWoi2jQ?e=StU7Ai</t>
  </si>
  <si>
    <t>durante el periodo se logró: Se brindó asistencia técnica en 38 espacios, en 19 localidades (Exceptuando San Cristóbal). De los cuales fueron 13 sesiones de COLMYEG en: Chapinero, Los Mártires, Rafael Uribe Uribe, Tunjuelito, Puente Aranda, Ciudad Bolívar, Barrios Unidos, Teusaquillo, Fontibón, Suba, La Candelaria y Bosa. Se realizaron 14 espacios con las Comisiones de mujeres en: Rafael Uribe Uribe, Los Mártires, Tunjuelito, Barrios Unidos, Santa Fe, Kennedy, Suba, Engativá, Antonio Nariño, Usaquén, Ciudad Bolívar, Bosa. Asimismo, se acompañaron 3 escenarios con CPL: Usme y Sumapaz. Seguimiento al Plan Local de Transversalización PLT: Se realizaron 14 seguimientos en 14 localidades: Usaquén, Chapinero, Santa Fe, San Cristóbal, Bosa, Fontibón, Engativá, Suba, Barrios Unidos, Los Mártires, Antonio Nariño, Puente Aranda y Sumapaz Y se realizó la mesa de trabajo con las referentes locales de género. Por Ultimo, se logró brindar asistencia técnica a las mesas locales de participación efectiva de las víctimas de  Tunjuelito, Usme,  Bosa y Kennedy.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</si>
  <si>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en la localidad de Usaquén,Chapinero, Santa fe, Usme, Engativá, Barrios Unidos, Los Martires y Antonio Nariño donde se revisaron las acciones implementadas y los avances en los procesos contractuales. Adicionalmente se desarrolló asistencia técnica a mujeres de: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También se hizo Mesas técnicas de acompañamiento a los Fondos de Desarrollo Local de: Chapinero, Santa Fe, Usme, Kennedy, Engativá, Suba, Barrios Unidos, Los Mártires y Ciudad Bolívar.Por otro lado, para la promoción del control social y veedurias ciudadanas se trabajó con mujeres interesadas en Los Martires y se realizó seguimiento en Rafael Uribe Uribe.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t>
  </si>
  <si>
    <t>gestión local : https://secretariadistritald-my.sharepoint.com/:w:/g/personal/territorializacion2021_sdmujer_gov_co/EU1Q4mcNAp9PugRnfD1vvusBis4W9EwzB2F3sHmhisWMHQ?e=Lfvieg
Control social:https://secretariadistritald-my.sharepoint.com/:w:/g/personal/territorializacion2021_sdmujer_gov_co/ERZh-VhSsp5OhVpeo2PX1VcB5NrK93ZkYprwTyKSWNIUmQ?e=PvQ8sI	
paz:  https://secretariadistritald-my.sharepoint.com/:w:/g/personal/territorializacion2021_sdmujer_gov_co/ES7chMbH4whOvyvw59NrcSABCVyNDeeaDCMvW9_5w0DJAg?e=6he2db</t>
  </si>
  <si>
    <t xml:space="preserve">Durante el periodo se logró: Asistencia técnica mujeres: Se brindó asistencia técnica en 42 espacios, en las 20 localidades, en la que destaca COLMYEG (exceptuando Sumapaz), las Comisiones de Mujeres , FDL, destacando ademas la participación de los comites técnicos de los procesos, que han permitido indicidir en la inclusión de los enfoques de la política pública en el diseño y desarrollo de las actividades en las localidades. Por otra parte. se destaca, la promoción de la veeduría ciudadana en Kennedy y el acompañamiento técnico en la articulación entre la veeduria de mujeres de Fontibón, la Alcaldia Local y la univerisidad Distitral, visibilizando así las necesidades de las mujeres en el maarco del ejercicio de control ciudadano. Por último,  la asistencia técnica a mujeres firmantes de paz de acuerdo con el proceso de planeación del equipo, que incluyo un acompañamiento permamente en el proceso de construcción del plan de género y revisión del poa de reincorporación, así como, un acompañamiento técnico al rabajo de fortalecimiento y alistamiento del montaje de la exposición caminemos, juntas por la paz de la organización ANAPAZ, orientado generar espacios de dialogo comunitario para promover una Bogotá en Paz. </t>
  </si>
  <si>
    <t>Gestión Local: https://secretariadistritald-my.sharepoint.com/:w:/g/personal/territorializacion2021_sdmujer_gov_co/EV08avhMV5lOv2sqk8KdiP4BOxN1w7EgjOaYB5p8fTFRPQ?e=54fKuB
Paz: 
https://secretariadistritald-my.sharepoint.com/:w:/g/personal/territorializacion2021_sdmujer_gov_co/EYnPSxgNGmdLvKqG390Ys4MB4rAVjSqkZYh0lGkUAue-wA?e=1wMDRj
Control:
https://secretariadistritald-my.sharepoint.com/:w:/g/personal/territorializacion2021_sdmujer_gov_co/Ea_PS_T4Ub5Lv5ghDx4vYZ8BmCUyDgOmrtTa3b2Mb9vwUQ?e=U7vD7a</t>
  </si>
  <si>
    <t>Durante el periodo se brindó asistencia técnica mujeres: Se brindó asistencia técnica en 44 espacios, en las 20 localidades. De los cuales fueron 18 sesiones de COLMYEG (exceptuando La Candelaria y Sumapaz). Se realizaron 23 espacios con las Comisiones de Mujeres (exceptuando San Cristóbal y Ciudad Bolívar) y 2 acompañamientos a consejeras de CPL de Tunjuelito. Finalmente, se tuvo 1 espacio con una consejera CCM. Así mismo se brindó asistencia técnica en comités en 16 localidades (Exceptuando Usme, Barrios Unidos, Teusaquillo y Puente Aranda) y  Mesas técnicas de acompañamiento a los Fondos de Desarrollo Local de 13 localidades: Chapinero, Usme, Tunjuelito, Bosa, Kennedy, Fontibón, Suba, Barrios Unidos, Teusaquillo, Antonio Nariño, Puente Aranda, Ciudad Bolívar y Sumapaz. Seguimiento al Plan Local de Transversalización PLT en 15 localidades: Usaquén, Chapinero, Santa Fe, San Cristóbal, Usme, Tunjuelito, Fontibón, Engativá, Suba, Barrios Unidos, Teusaquillo, Los Mártires, Antonio Nariño, Rafael Uribe Uribe y Ciudad Bolívar. Con respecto a la asistencia técnica a mujeres víctimas del conflicto armado y  firmantes de paz,  se dio continuidad al proceso de construcción del guión de la exposición y alistamiento para la instalación con el equipo del Castillo en la localidad de mártires.  Se continuó con el proceso de construcción del plan de género para mujeres firmantes de paz en Bogotá, y en articulación con el enlace SOFIA de la localidad Santafé, se avanzó en el diseño metodológico y en su implementación, para construcción del protocolo de atención y prevención de Violencias para la Casa de la Paz de la Trocha de firmantes de paz, y se realizó acompañamiento a las mesas locales de víctimas. Ahora bien, en el marco de la promoción del control social y veeduría, clave para el empoderamiento de las mujeres en el seguimiento a la transversalización de los enfoques y territorialización de la polītica pública, se logró realizar un ejercicio acompañamiento técnico a tres veedurias la Veeduría ciudadana de Kennedy, se retomó el acompañamiento con la Veeduría de Barrios Unidos ( Cárcel Buen Pastor) y se estableció una ruta a seguir con la Veeduría de Rafael Uribe, Uribe.  Se desarrolló la primera sesión ordinaria de la Mesa de Territorialización (Decreto 527 de 2014), la cual contó con la participación de las directivas de Secretaría de Gobierno, IDPAC, Secertaría de la Mujer y Secretaría Distrital de Planeación, así como delegadas de las 20 Alcaldías Locales. Como punto central de la jornada de trabajo se presentó y aprobó el Plan de Acción de la Mesa para el año 2025</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</si>
  <si>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técnicos18 localidades a excepción de Santa Fe y Puente Aranda. Asimismo, se realizó el seguimiento del Plan Local de Transversalización en la localidad en 16 localidades, donde se revisaron las acciones implementadas y los avances en los procesos contractuales. Adicionalmente se desarrolló asistencia técnica a mujeres en las 20 localidades.  Se realizaron espacios con las Comisiones de mujeres. Asimismo, se acompañaron 3 escenarios uno en Los Mártires y dos en Puente Aranda. También se hizo Mesas técnicas de acompañamiento a los Fondos de Desarrollo Local. Por otro lado, para la promoción del control social y veedurias ciudadanas se trabajó con mujeres interesadas en Los Martires y se realizó seguimiento en Rafael Uribe Uribe y fontibon, y se aocmpaño la conformación de la veeduria en Kennedy.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ha realizado reuni ones con la consejera Consultiva de Mujeres Excombatientes para las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 y se ha brindando asistencia técnica y permanente con las mujeres firmantes de paz en clave de construir el plan de género y  revisar el poa de reincoporación cualificando sus conocimientos en planeación. May: Se brindó asistencia técnica en 44 espacios, en las 20 localidades. De los cuales fueron 18 sesiones de COLMYEG (exceptuando La Candelaria y Sumapaz). Se realizaron 23 espacios con las Comisiones de Mujeres (exceptuando San Cristóbal y Ciudad Bolívar) y 2 acompañamientos a consejeras de CPL de Tunjuelito. Finalmente, se tuvo 1 espacio con una consejera CCM. Comités técnicos de proyectos: Se brindó asistencia técnica en 39 comités en 16 localidades.  se logró realizar un ejercicio acompañamiento técnico a tres de las cinco veedurías: se realizó la primera sesión con la Veeduría ciudadana de Kennedy, se retomó el acompañamiento con la Veeduría de Barrios Unidos ( Cárcel Buen Pastor) y se estableció una ruta a seguir con la Veeduría de Rafael Uribe, Uribe para la segunda mesa de Dialogo. Se desarrolló la primera sesión ordinaria de la Mesa de Territorialización (Decreto 527 de 2014), la cual contó con la participación de las directivas de Secretaría de Gobierno, IDPAC, Secertaría de la Mujer y Secretaría Distrital de Planeación, así como delegadas de las 20 Alcaldías Locales. Como punto central de la jornada de trabajo se presentó y aprobó el Plan de Acción de la Mesa para el año 2025</t>
  </si>
  <si>
    <t xml:space="preserve">Posicionar en el ámbito local la asistencia técnica sectorial como un proceso importante y necesario que integra herramientas metodológicas, conceptuales y de política que aseguran la transversalización de los enfoques de la PPMYEG. Ahora bien, durante el mes, se destaca, la importancia del acompañamiento técnico en las instancias de participación a las mujeres, grupos de interes de control social y veeduria, mujeres víctimas del conflicto y mujeres firmantes de paz, se ha convertido en un espacio para fortalecer las capacidades de liderazgos, control social, participación en clave de la transversalización de los enfoques de la política pública y territorialización de los derechos de las mujeres. </t>
  </si>
  <si>
    <t>Asistencia Tecnica Mujeres: https://secretariadistritald-my.sharepoint.com/:w:/g/personal/territorializacion2021_sdmujer_gov_co/EQNv2MkAHgtInGdTh35nun0BWOKn185sVGrVogJDDC9l9Q?e=WFqb7I
Veeduria: https://secretariadistritald-my.sharepoint.com/:w:/g/personal/territorializacion2021_sdmujer_gov_co/EeBXNRRhO4NDivNUdNWipLsBOWvfKHuY-pcapjpO1-7BIg?e=cnHhHC
Paz: https://secretariadistritald-my.sharepoint.com/:w:/g/personal/territorializacion2021_sdmujer_gov_co/Efp3d2Qyz1JAoaA0jCL3gfcBu4fuCaKciGz_x5Me486i0A?e=XNnJxG</t>
  </si>
  <si>
    <t>Profesional Universitaria</t>
  </si>
  <si>
    <t>PRODUCTO - MGA</t>
  </si>
  <si>
    <t>Página 4 de 7</t>
  </si>
  <si>
    <t>EJECUCIÓN PRESUPUESTAL DEL PRODUCTO I TRIMESTRE</t>
  </si>
  <si>
    <t>OBJETIVO ESPECIFICO</t>
  </si>
  <si>
    <t>EJECUTADO MAGNITUD</t>
  </si>
  <si>
    <t>Proveer servicios especializados con enfoque de género, públicos, que cumplan con criterios de accesibilidad, aceptabilidad y disponibilidad, para la orientación y atención a mujeres en sus diferencias y diversidades, que propendan por el acceso pleno a sus 
derechos.</t>
  </si>
  <si>
    <t xml:space="preserve"> Brindar el 100% de los tres servicios priorizados para la atención a través 
del modelo CIOM: primera atención profesional (trabajo social), orientación y seguimiento psicosocial y orientación, asesoría y seguimiento sociojurídico</t>
  </si>
  <si>
    <t xml:space="preserve">Brindar asistencia técnica para impulsar la representación e incidencia de las mujeres en las instancias de participación, escenarios de representación, control político y toma de decisión.
</t>
  </si>
  <si>
    <t xml:space="preserve"> Desarrollar 40 procesos formativos para fortalecer las capacidades y brindar herramientas a las mujeres en el ejercicio pleno del derecho a la participación y representación.</t>
  </si>
  <si>
    <t xml:space="preserve"> Documentos metodológicos</t>
  </si>
  <si>
    <t xml:space="preserve">Desarrollar 1 metodología para caracterizar los liderazgos de las mujeres en los territorios </t>
  </si>
  <si>
    <t>Documentos de lineamientos técnicos_x000D_</t>
  </si>
  <si>
    <t>Servicio de asistencia técnica</t>
  </si>
  <si>
    <t xml:space="preserve">Generar estrategias de transformación de imaginarios y de género, para avanzar en la igualdad y equidad entre hombres y mujeres en los territorios urbanos y rurales de Bogotá.
</t>
  </si>
  <si>
    <t xml:space="preserve"> Implementar 1 estrategia denominada: Tejiendo Mundos de Igualdad para NNA en los territorios rurales y urbanos de Bogotá.</t>
  </si>
  <si>
    <t>Servicio de promoción a la participación ciudadana</t>
  </si>
  <si>
    <t>Consolidar 1 estrategia para realizar jornadas de difusión, información y 
sensibilización a mujeres en los territorios rurales y urbanos de Bogotá.</t>
  </si>
  <si>
    <t xml:space="preserve"> Realizar el 100% de las actividades operativas y contractuales necesarias para brindar los servicios asociados al Modelo Casa de Igualdad de Oportunidades (CIOM) en las 20 localidades de Bogotá</t>
  </si>
  <si>
    <t xml:space="preserve"> Servicio de integración de la oferta pública (Producto principal del 
proyecto)</t>
  </si>
  <si>
    <t>Implementar 1 estrategia asociada al Modelo CIOM para la ruralidad Bogotana.</t>
  </si>
  <si>
    <t>EJECUCIÓN PRESUPUESTAL DEL PRODUCTO II TRIMESTRE</t>
  </si>
  <si>
    <t>Proveer servicios especializados con enfoque de género, públicos, que cumplan con criterios de accesibilidad, aceptabilidad y 
disponibilidad, para la orientación y atención a mujeres en sus diferencias y diversidades, que propendan por el acceso pleno a sus 
derechos.</t>
  </si>
  <si>
    <t>Brindar asistencia técnica para impulsar la representación e incidencia de las mujeres en las instancias de participación, escenarios de 
representación, control político y toma de decisión._x000D_</t>
  </si>
  <si>
    <t>Brindar en las 20 localidades el servicio de asistencia técnica a las 
instancias de participación territorial y Fondos de Desarrollo Local en clave de transversalización de los enfoques</t>
  </si>
  <si>
    <t>Generar estrategias de transformación de imaginarios y de género, para avanzar en la igualdad y equidad entre hombres y mujeres en los 
territorios urbanos y rurales de Bogotá._x000D_</t>
  </si>
  <si>
    <t xml:space="preserve"> Realizar el 100% de las actividades operativas y contractuales necesarias 
para brindar los servicios asociados al Modelo Casa de Igualdad de 
Oportunidades (CIOM) en las 20 localidades de Bogotá</t>
  </si>
  <si>
    <t>Implementar 1 estrategia asociada al Modelo CIOM para la ruralidad 
Bogotana.</t>
  </si>
  <si>
    <t>EJECUCIÓN PRESUPUESTAL DEL PRODUCTO III TRIMESTRE</t>
  </si>
  <si>
    <t>Desarrollar 1 metodología para caracterizar los liderazgos de las mujeres en 
los territorios_x000D_</t>
  </si>
  <si>
    <t>EJECUCIÓN PRESUPUESTAL DEL PRODUCTO IV TRIMESTRE</t>
  </si>
  <si>
    <t>NOVIEMBRE</t>
  </si>
  <si>
    <t>SECRETARÍA DISTRITAL DE LA MUJER
DIRECCINAMIENTO ESTRATÉGICO
PROGRAMACIÓN, ACTUALIZACIÓN  Y SEGUIMIENTO PLAN DE ACCIÓN DE PROYECTOS DE INVERSIÓN
TERRITORIALIZACIÓN</t>
  </si>
  <si>
    <t>NOMBRE DEL PROYECTO</t>
  </si>
  <si>
    <t>Página 5 de 7</t>
  </si>
  <si>
    <t xml:space="preserve">                                                 REPORTE TERRITORIALIZACIÓN</t>
  </si>
  <si>
    <t>ACTIVIDAD TERRITORIALIZABLE</t>
  </si>
  <si>
    <t xml:space="preserve">Realizar el 100% de las actividades operativas y contractuales necesarias para brindar los servicios del Modelo Casa de Igualdad de Oportunidades (CIOM) en las 20 localidades de Bogotá.																								</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</si>
  <si>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</si>
  <si>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</si>
  <si>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</si>
  <si>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</si>
  <si>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</si>
  <si>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</si>
  <si>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</si>
  <si>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</si>
  <si>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</si>
  <si>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</si>
  <si>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</si>
  <si>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</si>
  <si>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</si>
  <si>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</si>
  <si>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</si>
  <si>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</si>
  <si>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</si>
  <si>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</si>
  <si>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</si>
  <si>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</si>
  <si>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</si>
  <si>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</si>
  <si>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</si>
  <si>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</si>
  <si>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$ 0</t>
  </si>
  <si>
    <t>II SEMESTRE</t>
  </si>
  <si>
    <t xml:space="preserve">Brindar en las 20 localidades el servicio de asistencia técnica a las instancias de participación territorial y Fondos de Desarrollo Local en clave de transversalización de los enfoques.																												</t>
  </si>
  <si>
    <t>INDICADOR  PMR TERRITORIALIZABLE</t>
  </si>
  <si>
    <t>PMR 10 - Número de orientaciones y acompañamientos psicosociales a mujeres a través de las Casas de Igualdad de Oportunidades para las Mujeres</t>
  </si>
  <si>
    <t>I y II SEMESTRE</t>
  </si>
  <si>
    <t>PROGRAMADO</t>
  </si>
  <si>
    <t>EJECUTADO</t>
  </si>
  <si>
    <t>Distrito</t>
  </si>
  <si>
    <t>PMR 11 - Número de mujeres vinculadas a procesos de las Casas de Igualdad de Oportunidades</t>
  </si>
  <si>
    <t>PMR 13- Número de orientaciones y asesorías socio jurídicas con enfoque de derechos de las mujeres y enfoque de género a través de las Casas de Igualdad de Oportunidades para las Mujeres</t>
  </si>
  <si>
    <t xml:space="preserve">PMR 20 - Vincular mujeres a los procesos formativos para el desarrollo de capacidades de incidencia liderazgo empoderamiento y participación política de las Mujeres </t>
  </si>
  <si>
    <t>PRODUCTOS, METAS Y RESULTADOS -PMR</t>
  </si>
  <si>
    <t>Página 6 de 7</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</si>
  <si>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</si>
  <si>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</si>
  <si>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</si>
  <si>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</si>
  <si>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</si>
  <si>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</si>
  <si>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</si>
  <si>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</si>
  <si>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</si>
  <si>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2025</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</si>
  <si>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</si>
  <si>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</si>
  <si>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</si>
  <si>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</si>
  <si>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</si>
  <si>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</si>
  <si>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</si>
  <si>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</si>
  <si>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</si>
  <si>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casos nuevos de violencias contra las mujeres con representación jurídica en instancias judiciales y administrativas</t>
  </si>
  <si>
    <t>Acumulado</t>
  </si>
  <si>
    <t>NO</t>
  </si>
  <si>
    <t xml:space="preserve">
8210</t>
  </si>
  <si>
    <t>Número de atenciones efectivas a situaciones de violencias contra las mujeres a través de la Línea Púrpura Distrital</t>
  </si>
  <si>
    <t xml:space="preserve">
8205</t>
  </si>
  <si>
    <t>Número de personas informadas a partir de la implementación de estrategias de divulgación pedagógica con enfoques de género y  derechos</t>
  </si>
  <si>
    <t xml:space="preserve">
8207</t>
  </si>
  <si>
    <t>Número de mujeres en posible riesgo de feminicidio con acompañamiento jurídico y psicosocial en el marco del sistema articulado de alertas tempranas (SAAT)</t>
  </si>
  <si>
    <t>Número de mujeres participantes en las actividades implementadas en el marco de los Planes Locales de Seguridad para las Mujeres</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</si>
  <si>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</si>
  <si>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</si>
  <si>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</si>
  <si>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</si>
  <si>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Mujeres atendidas en Casas de Justicia, escenarios de fiscalía y sede central</t>
  </si>
  <si>
    <t>10</t>
  </si>
  <si>
    <t>Estudios y/o investigaciones producidas sobre la situación en derechos de las mujes, actualizados,  publicados  y divulgados en el OMEG</t>
  </si>
  <si>
    <t>Servicio de información estadística en temas de género. Concertado SASP</t>
  </si>
  <si>
    <t>Número de Estudios y/o investigaciones producidas por el Observatorio de Mujer y Equidad de Género</t>
  </si>
  <si>
    <t xml:space="preserve">
8181</t>
  </si>
  <si>
    <t>Número de Estudios y/o investigaciones  divulgadas por el Observatorio de Mujer y Equidad de Género</t>
  </si>
  <si>
    <t>7</t>
  </si>
  <si>
    <t>Promover el desarrollo y fortalecimiento de las capacidades y habilidades de las mujeres, con el fin de lograr el ejercicio real y efectivo de sus derechos y la igualdad de oportunidades</t>
  </si>
  <si>
    <t>Número de orientaciones y acompañamientos psicosociales a mujeres a través de las Casas de Igualdad de Oportunidades para las Mujeres</t>
  </si>
  <si>
    <t xml:space="preserv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enero se logró: 764 atenciones incluyendo los seguimientos efectivos realizados. </t>
  </si>
  <si>
    <t xml:space="preserv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febrero se logró: 974 atenciones incluyendo los seguimientos efectivos realizados. </t>
  </si>
  <si>
    <t xml:space="preserve">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marzo se logró: 1176 atenciones incluyendo los seguimientos efectivos realizados. </t>
  </si>
  <si>
    <t xml:space="preserve">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abril se logró: 1149 atenciones incluyendo los seguimientos efectivos realizados. </t>
  </si>
  <si>
    <t xml:space="preserve">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mayo se logró: 1082 atenciones incluyendo los seguimientos efectivos realizados. </t>
  </si>
  <si>
    <t xml:space="preserve">
8223</t>
  </si>
  <si>
    <t>Número de mujeres vinculadas a procesos de las Casas de Igualdad de Oportunidades</t>
  </si>
  <si>
    <t xml:space="preserve">La vinculación de mujeres en los procesos de empoderamiento en las actividades  que se desarrollan en las CIOM, nacen de las necesidades locales y dan respuesta a los ocho derechos priorizados de la PPMYEG y de esta manera avanzar en la apropiación de los mismos y la difusión de los servicios y rutas de atención para la garantia de los derechos de las mujeres. Así las cosas, se resalta la vinculación de 553 mujeres </t>
  </si>
  <si>
    <t xml:space="preserve">La vinculación de mujeres en los procesos de empoderamiento en las actividades  que se desarrollan en las CIOM, nacen de las necesidades locales y dan respuesta a los ocho derechos priorizados de la PPMYEG. Así las cosas, se resalta la vinculación de 3310 mujeres y el desarrollo de jornadas territoriales que han permitido acercar la oferta institucional a las diferentes veredas y barrios de Bogotá. </t>
  </si>
  <si>
    <t>La vinculación de mujeres en los procesos de empoderamiento en las actividades  que se desarrollan en las CIOM, nacen de las necesidades locales y dan respuesta a los ocho derechos priorizados de la PPMYEG. Así las cosas, se resalta la vinculación de 6485 mujeres y el desarrollo de jornadas territoriales que han permitido acercar la oferta institucional a las diferentes veredas y barrios de Bogotá, se destaca que durante el mes las actividades estuvieron enmarcadas en el derecho a una vida libre de violencias, así los desafios de la igualdad  y derechos de las mujeres en el marco del 8M.</t>
  </si>
  <si>
    <t xml:space="preserve">La vinculación de mujeres en los procesos de empoderamiento en las actividades  que se desarrollan en las CIOM, nacen de las necesidades locales y dan respuesta a los ocho derechos priorizados de la PPMYEG. Así las cosas, se resalta la vinculación de 4678 mujeres y el desarrollo de jornadas territoriales que han permitido acercar la oferta institucional a las diferentes localidades del distrito capital. </t>
  </si>
  <si>
    <t xml:space="preserve">La vinculación de mujeres en los procesos de empoderamiento en las actividades  que se desarrollan en las CIOM, nacen de las necesidades locales y dan respuesta a los ocho derechos priorizados de la PPMYEG. Así las cosas, se resalta la vinculación de 5159 mujeres y el desarrollo de jornadas territoriales que han permitido acercar la oferta institucional a las diferentes localidades del distrito capital. </t>
  </si>
  <si>
    <t>Número de orientaciones y asesorías socio jurídicas con enfoque de derechos de las mujeres y enfoque de género a través de las Casas de Igualdad de Oportunidades para las Mujeres</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</si>
  <si>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966 atenciones, incluyendo los seguimientos a los mismos. </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</si>
  <si>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1013atenciones, incluyendo los seguimientos a los mismos. </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</si>
  <si>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1322 atenciones, incluyendo los seguimientos a los mismos. </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</si>
  <si>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1087 atenciones, incluyendo los seguimientos a los mismos. </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</si>
  <si>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1221 atenciones, incluyendo los seguimientos a los mismos. </t>
  </si>
  <si>
    <t>Atenciones socio jurídicas brindadas a través de la Estrategia Casa de Todas, a mujeres que realizan actividades sexuales pagadas</t>
  </si>
  <si>
    <t xml:space="preserve">8221
</t>
  </si>
  <si>
    <t>Número de atenciones psicosociales brindadas a través de la Estrategia Casa de Todas, a mujeres que realizan actividades sexuales pagadas</t>
  </si>
  <si>
    <t>Número de atenciones en trabajo social brindadas a través de la Estrategia Casa de Todas, a mujeres que realizan actividades sexuales pagadas</t>
  </si>
  <si>
    <t>Servicio de educación informal</t>
  </si>
  <si>
    <t>Número de Mujeres formadas en derechos a través de procesos de desarrollo de capacidades en los Centros de Inclusión Digital</t>
  </si>
  <si>
    <t xml:space="preserve">
8190</t>
  </si>
  <si>
    <t>8</t>
  </si>
  <si>
    <t>Desarrollo de capacidades de incidencia, liderazgo, empoderamiento y participación política</t>
  </si>
  <si>
    <t>Servicio de formación para la participación ciudadana y liderazgo político.</t>
  </si>
  <si>
    <t>Número de mujeres vinculadas a procesos formativos para el desarrollo de capacidades de incidencia, liderazgo, empoderamiento y participación política</t>
  </si>
  <si>
    <t>La Dirección de Territorialización de Derechos y Participación, en coordinación con la Mesa Distrital de Violencias Contra las Mujeres en Política, integrada por la Secretaría de Gobierno y el IDPAC, viene sumando esfuerzos para diseñar acciones de prevención y crear espacios seguros de participación que protejan los derechos políticos de las mujeres.  En este contexto, la Escuela Política Lidera Par, también trabaja a nivel interno de la DTDyP para avanzar en la prevención e identificación de estas violencias. 
Producto de este proceso, la escuela implementó durante el mes de marzo en modalidad virtual/ sincrónica el Ciclo “Prevención de la Violencia Contra las Mujeres en Política (VCMP): Una apuesta por la paridad” como uno de los espacios de formación pioneros en el que participaron 310 mujeres de las 20 localidades de la ciudad, fortaleciendo sus capacidades para reconocer y prevenir violencia política en los diferentes espacios de participación.</t>
  </si>
  <si>
    <t>Durante el mes de abril no se implementaron Ciclos ya que el equipo de centro en el diseño de los ciclos:diseño del Ciclo “Participación e Incidencia Política para Mujeres Cuidadoras en Bogotá”, cuyo objetivo principal es brindar herramientas conceptuales y prácticas que fortalezcan la participación política y la capacidad de incidencia de las mujeres cuidadoras en los ámbitos distrital y local, desde una perspectiva de género. Este espacio está pensado especialmente para aquellas mujeres que, día a día, sostienen la vida a través del cuidado, y que ahora quieren fortalecer su liderazgo, participación e incidencia en las decisiones que transforman la ciudad. Así mismo, se adelantó el diseño del Ciclo: Consejo Consultivo de Mujeres: participando e incidiendo por Bogotá, cuyo objetivo principal es contribuir al fortalecimiento de las capacidades de las mujeres para la participación y representación con enfoque de género en el Consejo Consultivo de Mujeres de Bogot. Igualmente, se avanzó en la articulación con le IDPAC para volver a implementar el ciclo de Violencias Contra las Mujeres en Política y realizó la socialización de lo ajustes solicitados por las mujerres palenqueras, que esta a la espera de concertar la fecha de inicio de su implementación, toda vez que las mujeres solicitaron garantias para su participación y para lo anterior se gestionaron recursos por el proceso de Bolsa Logística de la entidad.</t>
  </si>
  <si>
    <t xml:space="preserve">En el mes de Mayo Como parte de los ciclos implementados se vincularon 245 mujeres nuevas, asi: Ciclo Participación e Incidencia Política para Mujeres Cuidadoras en Bogotá: En el marco del Ciclo Participación e Incidencia Política para Mujeres Cuidadoras en Bogotá, se logró la vinculación de 121 mujeres nuevas provenientes de las 20 localidades de la ciudad. Su participación activa en las sesiones formativas permitió fortalecer sus conocimientos y habilidades para la incidencia política, con énfasis en el reconocimiento de sus derechos, y la importancia de las labores de cuidado y el cuidado a cuidadoras </t>
  </si>
  <si>
    <t>9</t>
  </si>
  <si>
    <t>Contribuir a la igualdad de oportunidades para las mujeres a través de la implementación de un Sistema Distrital de Cuidado</t>
  </si>
  <si>
    <t>Servicio de coordinación del Sistema Distrital de Cuidado  y servicios complementarios.</t>
  </si>
  <si>
    <t>Número de mujeres formadas en cuidados, en el marco de la estrategia cuidado a cuidadoras</t>
  </si>
  <si>
    <t xml:space="preserve">
8219</t>
  </si>
  <si>
    <t>Número de personas vinculadas a los talleres de cambio cultural</t>
  </si>
  <si>
    <t>Fortalecimiento de capacidad institucional a nivel meso que mejore los procesos misionales de la entidad</t>
  </si>
  <si>
    <t>Servicios para la planeación y sistemas de gestión y comunicación estratégica</t>
  </si>
  <si>
    <t xml:space="preserve">Porcentaje de avance de la formulación y/o implementación planeación y sistemas de gestión </t>
  </si>
  <si>
    <t>Stock</t>
  </si>
  <si>
    <t>Infraestructura Tecnológica y documental (Sistemas de Información y Tecnologia y Gestión documental)</t>
  </si>
  <si>
    <t>Numero y/o porcentaje de avance en el desarrollo, mantenimiento o adquisión de hardware o software</t>
  </si>
  <si>
    <t>Sistema de gestión documental actualizado</t>
  </si>
  <si>
    <t>Capacidad</t>
  </si>
  <si>
    <t xml:space="preserve">FORMULACIÓN Y SEGUIMIENTO  PLAN DE ACCIÓN </t>
  </si>
  <si>
    <t>CONTROL DE CAMBIOS</t>
  </si>
  <si>
    <t>Página 7 de 7</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</si>
  <si>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</si>
  <si>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</si>
  <si>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</si>
  <si>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</si>
  <si>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</si>
  <si>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</si>
  <si>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</si>
  <si>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</si>
  <si>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</si>
  <si>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</si>
  <si>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</si>
  <si>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</si>
  <si>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</si>
  <si>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</si>
  <si>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</si>
  <si>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</si>
  <si>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</si>
  <si>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</si>
  <si>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</si>
  <si>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</si>
  <si>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</si>
  <si>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</si>
  <si>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</si>
  <si>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</si>
  <si>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</si>
  <si>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</si>
  <si>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</si>
  <si>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</si>
  <si>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</si>
  <si>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</si>
  <si>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</si>
  <si>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</si>
  <si>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</si>
  <si>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</si>
  <si>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</si>
  <si>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</si>
  <si>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</si>
  <si>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</si>
  <si>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</si>
  <si>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</si>
  <si>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</si>
  <si>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</si>
  <si>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</si>
  <si>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</si>
  <si>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</si>
  <si>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</si>
  <si>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</si>
  <si>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</si>
  <si>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</si>
  <si>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</si>
  <si>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</si>
  <si>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</si>
  <si>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</si>
  <si>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</si>
  <si>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</si>
  <si>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</si>
  <si>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</si>
  <si>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</si>
  <si>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</si>
  <si>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</si>
  <si>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</si>
  <si>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</si>
  <si>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</si>
  <si>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</si>
  <si>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</si>
  <si>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</si>
  <si>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</si>
  <si>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</si>
  <si>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</si>
  <si>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</si>
  <si>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</si>
  <si>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</si>
  <si>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</si>
  <si>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</si>
  <si>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</si>
  <si>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</si>
  <si>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</si>
  <si>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</si>
  <si>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</si>
  <si>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</si>
  <si>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</si>
  <si>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</si>
  <si>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</si>
  <si>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</si>
  <si>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</si>
  <si>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</si>
  <si>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</si>
  <si>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</si>
  <si>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</si>
  <si>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</si>
  <si>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</si>
  <si>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</si>
  <si>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</si>
  <si>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</si>
  <si>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</si>
  <si>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</si>
  <si>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</si>
  <si>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</si>
  <si>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</si>
  <si>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</si>
  <si>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</si>
  <si>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</si>
  <si>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</si>
  <si>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</si>
  <si>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</si>
  <si>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</si>
  <si>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</si>
  <si>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</si>
  <si>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</si>
  <si>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</si>
  <si>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</si>
  <si>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</si>
  <si>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</si>
  <si>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</si>
  <si>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</si>
  <si>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</si>
  <si>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</si>
  <si>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</si>
  <si>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</si>
  <si>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</si>
  <si>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</si>
  <si>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</si>
  <si>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</si>
  <si>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</si>
  <si>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</si>
  <si>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</si>
  <si>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</si>
  <si>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</si>
  <si>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</si>
  <si>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</si>
  <si>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</si>
  <si>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</si>
  <si>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</si>
  <si>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</si>
  <si>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</si>
  <si>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</si>
  <si>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</si>
  <si>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</si>
  <si>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</si>
  <si>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</si>
  <si>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</si>
  <si>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</si>
  <si>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</si>
  <si>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</si>
  <si>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</si>
  <si>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</si>
  <si>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</si>
  <si>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</si>
  <si>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</si>
  <si>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</si>
  <si>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</si>
  <si>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</si>
  <si>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</si>
  <si>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</si>
  <si>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</si>
  <si>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</si>
  <si>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</si>
  <si>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</si>
  <si>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</si>
  <si>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</si>
  <si>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</si>
  <si>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</si>
  <si>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</si>
  <si>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</si>
  <si>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</si>
  <si>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</si>
  <si>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</si>
  <si>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</si>
  <si>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</si>
  <si>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</si>
  <si>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</si>
  <si>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</si>
  <si>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</si>
  <si>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</si>
  <si>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</si>
  <si>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</si>
  <si>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</si>
  <si>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</si>
  <si>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</si>
  <si>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</si>
  <si>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</si>
  <si>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</si>
  <si>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</si>
  <si>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</si>
  <si>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</si>
  <si>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</si>
  <si>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</si>
  <si>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</si>
  <si>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Durante el mes, se realizaron 14 primeras atenciones, 1256 atenciones individuales. En este componente se destaca la demanda de la CIOM Bosa,  seguido de San Cristóbal  y Engativá, con una amplia participación del equipo contratista.</t>
  </si>
  <si>
    <t xml:space="preserve">Durante el periodo se brindó asistencia técnica mujeres: Se brindó asistencia técnica en 44 espacios, en las 20 localidades. De los cuales fueron 18 sesiones de COLMYEG (exceptuando La Candelaria y Sumapaz). Se realizaron 23 espacios con las Comisiones de Mujeres (exceptuando San Cristóbal y Ciudad Bolívar) y 2 acompañamientos a consejeras de CPL de Tunjuelito. Finalmente, se tuvo 1 espacio con una consejera CCM. Comités técnicos de proyectos: Se brindó asistencia técnica en 39 comités en 16 localidades (Exceptuando Usme, Barrios Unidos, Teusaquillo y Puente Aranda). Mesas técnicas de acompañamiento a los Fondos de Desarrollo Local: Se brindó asistencia técnica en 26 Mesas de 13 localidades: Chapinero, Usme, Tunjuelito, Bosa, Kennedy, Fontibón, Suba, Barrios Unidos, Teusaquillo, Antonio Nariño, Puente Aranda, Ciudad Bolívar y Sumapaz. Seguimiento al Plan Local de Transversalización PLT: Se realizaron 15 seguimientos en 15 localidades: Usaquén, Chapinero, Santa Fe, San Cristóbal, Usme, Tunjuelito, Fontibón, Engativá, Suba, Barrios Unidos, Teusaquillo, Los Mártires, Antonio Nariño, Rafael Uribe Uribe y Ciudad Bolívar. Igualmente se desarrollo la primera sesión ordinaria de la Mesa de Territorialización (Decreto 527 de 2014), la cual contó con la participación de las directivas de Secretaría de Gobierno, IDPAC, Secertaría de la Mujer y Secretaría Distrital de Planeación, así como delegadas de las 20 Alcaldías Locales. Como punto central de la jornada de trabajo se presentó y aprobó el Plan de Acción de la Mesa para el año 2025
Con respecto a la asistencia técnica a mujeres firmantes de paz de acuerdo con el proceso de planeación del equipo se realizaron las siguientes actividades:1) Se dio continuidad al proceso de construcción del guión de la exposición y se desarrolló reunión de alistamiento para la instalación con el equipo del Castillo en la localidad de mártires. 2) Se continuó con el proceso de construcción del plan de género para mujeres firmantes de paz en Bogotá, contando con la participación de organizaciones de mujeres firmantes de paz y la instancia CNR – Comunes. 3) Se realizaron reuniones de seguimiento y ajuste metodológico, para el encuentro de mujeres firmantes de paz de Bogotá y se participó en el evento. En articulación con el enlace SOFIA de la localidad Santafé, se avanzó en el diseño metodológico y en su implementación, para construcción del protocolo de atención y prevención de Violencias para la Casa de la Paz de la Trocha de firmantes de paz. 
Durante el mes de Mayo se realizó un ejercicio de acompañamiento técnico a tres de las cinco veedurías: se realizó la primera sesión con la Veeduría ciudadana de Kennedy, se retomó el acompañamiento con la Veeduría de Barrios Unidos (Cárcel Buen Pastor) y se estableció una ruta a seguir con la Veeduría de Rafael Uribe Uribe, para la segunda mesa de Diálogo.   </t>
  </si>
  <si>
    <t>Se realizó incidencia en el territorio con: 7 instancias de participación a saber; 4 Comités Operativos Locales de Mujer y Equidad de Género: Santa fe, Bosa,  Usme y. Cuidad Bolivar, 1 Comisión Local Intersectorial de Participación: Puente Aranda,1 Consejo Local de Juventud de Teusaquillo y 1 Consejo de Planeación Local de. Kennedy, asimismo se genera articulación con las referentas. como secretaría técnica de los COLMYG de Chapinero, Suba y Los Mártires y con el equipo de Gestión Local de las localidades Usaquén, Kennedy, Suba, Usme, San Cristóbal, Ciudad Bolívar, Tunjuelito, Barrios Unidos, y Fontibón,  toda vez que este equipo asisten a instancias como Colmyeg/CLM, entre otros.</t>
  </si>
  <si>
    <t xml:space="preserve">Ciclo dirigido a Victimas de Violencias en el Marco del Conflicto Armado:  En cumplimiento de la responsabilidad asumida en el marco del PAD, la Escuela Política Lidera Par y el Equipo de Paz de la DTDYP dieron inicio a las reuniones de articulación para el diseño y la convocatoria del ciclo formativo dirigido a mujeres víctimas del conflicto armado. Este ciclo se centrará en dos temas prioritarios identificados por las propias participantes: la actualización de la Ley 1448 a través de la Ley 2421 de 2024 y la transversalización del enfoque de víctimas en los planes de desarrollo local. 
Como parte del acompañamiento técnico al equipo de la Escuela del IDPAC, se realizó una revisión detallada de las guías correspondientes al Ciclo VCMP, actualmente en fase de diseño con base en los insumos aportados por la Escuela Política Lidera Par. Durante este proceso, se formularon recomendaciones específicas relacionadas con la actualización normativa derivada de la Ley 2453 de 2025, así como con el tratamiento ético y responsable de los datos personales de las mujeres participantes, subrayando la importancia de garantizar su confidencialidad y protección. 
Adicionalmente se avanzó en el diseño metodológico del ciclo Ciclo Violencias Contra las Mujeres en Política dirigido al Concejo de Bogotá, que contempla: Derecho a la participación y paridad,  ¿Qué es y cómo prevenir la violencia contra las mujeres en política?,  Ley 2453 de 2025: medidas integrales para prevenir, atender, rechazar y sancionar la violencia contra las mujeres en política y entrega  de certificación. </t>
  </si>
  <si>
    <t xml:space="preserve">En el mes de Mayo, se diseño el Ciclo dirigido a Victimas de Violencias en el Marco del Conflicto Armado:  En cumplimiento de la responsabilidad asumida en el marco del PAD, que se centrará en dos temas prioritarios identificados por las propias participantes: la actualización de la Ley 1448 a través de la Ley 2421 de 2024 y la transversalización del enfoque de víctimas en los planes de desarrollo local.  
En el marco de la articulación con el IDPAC, se hizo una revisión detallada de las guías correspondientes al Ciclo VCMP diridiga a las JAC, actualmente en fase de diseño y avanzó en el diseño metodológico diferenciado del ciclo Ciclo Violencias Contra las Mujeres en Política dirigido al Concejo de Bogotá.
Se culminó el diseño del  Ciclo Consejo Consultivo de Mujeres: participando e incidiendo por Bogotá y se implementó. Logrando una participación de 124 mujeres nuevas, quienes se sumaron al proceso de formación y fortalecimiento de capacidades en temas asociados a la participación en espacios de representación y decisión como lo es el CCM. A través de este ciclo, las participantes conocieron el rol del Consejo Consultivo de Mujeres, sus funciones y proceso eleccionario. 
Adicionalmente se implementó el Ciclo Participación e Incidencia Política para Mujeres Cuidadoras en Bogotá, con una vinculación de 121 mujeres nuevas provenientes de las 20 localidades de la ciudad. Su participación activa en las sesiones formativas permitió fortalecer sus conocimientos y habilidades para la incidencia política, con énfasis en el reconocimiento de sus derechos, y la importancia de las labores de cuidado y el cuidado a cuidadoras.
</t>
  </si>
  <si>
    <t xml:space="preserve">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se ha avanzado en el  diseño los siguientes ciclos formativos: Prevención de la Violencia Contra las Mujeres en Política (VCMP),  Ciclo: Consejo Consultivo de Mujeres: participando e incidiendo por Bogotá,ciclo dirigido a mujeres Palenqueras, Ciclo “Participación e Incidencia Política para Mujeres Cuidadoras en Bogotá”,  ciclo articulado sobre Violencias Contra las Mujeres en Política en el distrito, con alcance a las JAC de la ciudad, Ciclo Violencias Contra las Mujeres en Política dirigido al Concejo de Bogotá  y Ciclo dirigido a Victimas de Violencias en el Marco del Conflicto Armado. 
De los cuales a la fecha se ha implementado:  Prevención de la Violencia Contra las Mujeres en Política (VCMP),  Ciclo: Consejo Consultivo de Mujeres: participando e incidiendo por Bogotá y  Ciclo “Participación e Incidencia Política para Mujeres Cuidadoras en Bogotá”.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</si>
</sst>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 #,##0;[Red]\-&quot;$&quot;\ #,##0"/>
    <numFmt numFmtId="43" formatCode="_-* #,##0.00_-;\-* #,##0.00_-;_-* &quot;-&quot;??_-;_-@_-"/>
    <numFmt numFmtId="164" formatCode="_-* #,##0\ &quot;€&quot;_-;\-* #,##0\ &quot;€&quot;_-;_-* &quot;-&quot;\ &quot;€&quot;_-;_-@_-"/>
    <numFmt numFmtId="165" formatCode="_-* #,##0.00\ &quot;€&quot;_-;\-* #,##0.00\ &quot;€&quot;_-;_-* &quot;-&quot;??\ &quot;€&quot;_-;_-@_-"/>
    <numFmt numFmtId="166" formatCode="_(* #,##0_);_(* \(#,##0\);_(* &quot;-&quot;??_);_(@_)"/>
    <numFmt numFmtId="167" formatCode="_-* #,##0.00_-;\-* #,##0.00_-;_-* &quot;-&quot;??_-;_-@"/>
    <numFmt numFmtId="168" formatCode="_(* #,##0.00_);_(* \(#,##0.00\);_(* &quot;-&quot;??_);_(@_)"/>
    <numFmt numFmtId="169" formatCode="_-* #,##0.00\ _€_-;\-* #,##0.00\ _€_-;_-* &quot;-&quot;??\ _€_-;_-@_-"/>
    <numFmt numFmtId="170" formatCode="_-* #,##0\ _€_-;\-* #,##0\ _€_-;_-* &quot;-&quot;??\ _€_-;_-@_-"/>
    <numFmt numFmtId="171" formatCode="_-* #,##0\ _€_-;\-* #,##0\ _€_-;_-* &quot;-&quot;\ _€_-;_-@_-"/>
    <numFmt numFmtId="172" formatCode="0.0%"/>
    <numFmt numFmtId="173" formatCode="###,000"/>
    <numFmt numFmtId="174" formatCode="_-* #,##0_-;\-* #,##0_-;_-* &quot;-&quot;??_-;_-@_-"/>
    <numFmt numFmtId="175" formatCode="[$$-240A]\ #,##0"/>
  </numFmts>
  <fonts count="100"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b/>
      <sz val="18"/>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b/>
      <sz val="11"/>
      <color rgb="FF000000"/>
      <name val="Arial"/>
      <family val="2"/>
    </font>
    <font>
      <sz val="9"/>
      <name val="Arial Narrow"/>
      <family val="2"/>
    </font>
    <font>
      <sz val="11"/>
      <color rgb="FF000000"/>
      <name val="Calibri"/>
      <family val="2"/>
    </font>
    <font>
      <sz val="11"/>
      <color rgb="FF000000"/>
      <name val="Calibri"/>
      <family val="2"/>
      <scheme val="major"/>
    </font>
    <font>
      <sz val="11"/>
      <color theme="1"/>
      <name val="Calibri"/>
      <family val="2"/>
      <scheme val="major"/>
    </font>
    <font>
      <sz val="13"/>
      <name val="Calibri"/>
      <family val="2"/>
      <scheme val="major"/>
    </font>
    <font>
      <sz val="11"/>
      <color theme="6" tint="-0.249977111117893"/>
      <name val="Arial"/>
      <family val="2"/>
    </font>
    <font>
      <sz val="11"/>
      <color theme="6" tint="-0.499984740745262"/>
      <name val="Arial"/>
      <family val="2"/>
    </font>
    <font>
      <b/>
      <sz val="11"/>
      <name val="Aptos Narrow"/>
      <family val="2"/>
    </font>
    <font>
      <sz val="8"/>
      <color theme="1"/>
      <name val="Arial"/>
      <family val="2"/>
    </font>
    <font>
      <sz val="9"/>
      <color rgb="FF000000"/>
      <name val="Arial"/>
      <family val="2"/>
    </font>
    <font>
      <sz val="9"/>
      <color rgb="FFFF0000"/>
      <name val="Arial"/>
      <family val="2"/>
    </font>
    <font>
      <sz val="11"/>
      <color rgb="FF000000"/>
      <name val="Times New Roman"/>
      <family val="1"/>
    </font>
    <font>
      <sz val="10"/>
      <color rgb="FF000000"/>
      <name val="Calibri"/>
      <family val="2"/>
    </font>
    <font>
      <sz val="11"/>
      <color rgb="FF000000"/>
      <name val="Arial"/>
      <family val="2"/>
    </font>
    <font>
      <sz val="13"/>
      <color rgb="FF000000"/>
      <name val="Arial"/>
      <family val="2"/>
    </font>
    <font>
      <b/>
      <sz val="13"/>
      <color rgb="FF000000"/>
      <name val="Arial"/>
      <family val="2"/>
    </font>
    <font>
      <sz val="10"/>
      <color rgb="FF000000"/>
      <name val="Arial"/>
      <family val="2"/>
    </font>
    <font>
      <sz val="11"/>
      <color rgb="FF000000"/>
      <name val="Arial"/>
      <family val="2"/>
    </font>
    <font>
      <sz val="11"/>
      <color rgb="FF000000"/>
      <name val="Calibri"/>
      <family val="2"/>
      <scheme val="minor"/>
    </font>
    <font>
      <u/>
      <sz val="11"/>
      <color rgb="FF0000FF"/>
      <name val="Calibri"/>
      <family val="2"/>
      <scheme val="minor"/>
    </font>
    <font>
      <sz val="9"/>
      <color theme="1"/>
      <name val="Calibri"/>
      <family val="2"/>
      <scheme val="minor"/>
    </font>
    <font>
      <u/>
      <sz val="10"/>
      <color theme="10"/>
      <name val="Calibri"/>
      <family val="2"/>
      <scheme val="minor"/>
    </font>
    <font>
      <sz val="10"/>
      <color rgb="FF000000"/>
      <name val="Calibri"/>
      <family val="2"/>
      <scheme val="minor"/>
    </font>
    <font>
      <u/>
      <sz val="10"/>
      <color rgb="FF0000FF"/>
      <name val="Calibri"/>
      <family val="2"/>
      <scheme val="minor"/>
    </font>
    <font>
      <sz val="8"/>
      <color rgb="FF000000"/>
      <name val="Arial"/>
      <family val="2"/>
    </font>
    <font>
      <sz val="10"/>
      <color theme="1"/>
      <name val="Calibri"/>
      <family val="2"/>
      <scheme val="minor"/>
    </font>
    <font>
      <sz val="8"/>
      <color theme="1"/>
      <name val="Calibri"/>
      <family val="2"/>
      <scheme val="minor"/>
    </font>
    <font>
      <sz val="16"/>
      <color theme="1"/>
      <name val="Arial"/>
      <family val="2"/>
    </font>
    <font>
      <sz val="18"/>
      <color theme="1"/>
      <name val="Arial"/>
      <family val="2"/>
    </font>
    <font>
      <u/>
      <sz val="11"/>
      <color theme="10"/>
      <name val="Calibri"/>
      <family val="2"/>
      <scheme val="minor"/>
    </font>
    <font>
      <sz val="9"/>
      <color rgb="FF000000"/>
      <name val="Arial"/>
      <family val="2"/>
    </font>
    <font>
      <sz val="9"/>
      <color theme="1"/>
      <name val="Arial"/>
      <family val="2"/>
    </font>
    <font>
      <sz val="10"/>
      <color rgb="FF000000"/>
      <name val="Arial"/>
      <family val="2"/>
    </font>
    <font>
      <sz val="10"/>
      <color theme="1"/>
      <name val="Arial"/>
      <family val="2"/>
    </font>
    <font>
      <sz val="9"/>
      <color rgb="FF000000"/>
      <name val="Calibri"/>
      <family val="2"/>
    </font>
    <font>
      <u/>
      <sz val="9"/>
      <color rgb="FF0000FF"/>
      <name val="Calibri"/>
      <family val="2"/>
    </font>
    <font>
      <u/>
      <sz val="9"/>
      <color theme="10"/>
      <name val="Calibri"/>
      <family val="2"/>
    </font>
    <font>
      <sz val="8"/>
      <color rgb="FF000000"/>
      <name val="Calibri"/>
      <family val="2"/>
      <scheme val="minor"/>
    </font>
    <font>
      <b/>
      <sz val="9"/>
      <color indexed="81"/>
      <name val="Tahoma"/>
      <family val="2"/>
    </font>
  </fonts>
  <fills count="31">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92D050"/>
        <bgColor indexed="64"/>
      </patternFill>
    </fill>
  </fills>
  <borders count="13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thin">
        <color indexed="64"/>
      </right>
      <top style="medium">
        <color rgb="FF000000"/>
      </top>
      <bottom/>
      <diagonal/>
    </border>
    <border>
      <left style="thin">
        <color indexed="64"/>
      </left>
      <right style="thin">
        <color indexed="64"/>
      </right>
      <top style="medium">
        <color rgb="FF000000"/>
      </top>
      <bottom/>
      <diagonal/>
    </border>
    <border>
      <left style="medium">
        <color rgb="FF000000"/>
      </left>
      <right/>
      <top style="thin">
        <color rgb="FF000000"/>
      </top>
      <bottom/>
      <diagonal/>
    </border>
    <border>
      <left style="medium">
        <color rgb="FF000000"/>
      </left>
      <right/>
      <top/>
      <bottom/>
      <diagonal/>
    </border>
    <border>
      <left style="medium">
        <color rgb="FF000000"/>
      </left>
      <right/>
      <top/>
      <bottom style="thin">
        <color indexed="64"/>
      </bottom>
      <diagonal/>
    </border>
    <border>
      <left style="medium">
        <color rgb="FF000000"/>
      </left>
      <right style="thin">
        <color indexed="64"/>
      </right>
      <top style="thin">
        <color indexed="64"/>
      </top>
      <bottom/>
      <diagonal/>
    </border>
    <border>
      <left style="medium">
        <color rgb="FF000000"/>
      </left>
      <right style="thin">
        <color indexed="64"/>
      </right>
      <top/>
      <bottom/>
      <diagonal/>
    </border>
    <border>
      <left style="medium">
        <color rgb="FF000000"/>
      </left>
      <right style="thin">
        <color indexed="64"/>
      </right>
      <top/>
      <bottom style="medium">
        <color rgb="FF000000"/>
      </bottom>
      <diagonal/>
    </border>
    <border>
      <left style="thin">
        <color indexed="64"/>
      </left>
      <right/>
      <top style="thin">
        <color indexed="64"/>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top style="medium">
        <color rgb="FF000000"/>
      </top>
      <bottom/>
      <diagonal/>
    </border>
    <border>
      <left style="thin">
        <color rgb="FF000000"/>
      </left>
      <right/>
      <top/>
      <bottom style="medium">
        <color rgb="FF000000"/>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thin">
        <color indexed="64"/>
      </left>
      <right/>
      <top style="medium">
        <color rgb="FF000000"/>
      </top>
      <bottom style="thin">
        <color indexed="64"/>
      </bottom>
      <diagonal/>
    </border>
    <border>
      <left style="thin">
        <color indexed="64"/>
      </left>
      <right/>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right style="thin">
        <color indexed="64"/>
      </right>
      <top style="medium">
        <color rgb="FF000000"/>
      </top>
      <bottom/>
      <diagonal/>
    </border>
    <border>
      <left/>
      <right style="thin">
        <color indexed="64"/>
      </right>
      <top style="thin">
        <color indexed="64"/>
      </top>
      <bottom style="medium">
        <color rgb="FF000000"/>
      </bottom>
      <diagonal/>
    </border>
    <border>
      <left style="thin">
        <color rgb="FF000000"/>
      </left>
      <right style="thin">
        <color rgb="FF000000"/>
      </right>
      <top style="thin">
        <color rgb="FF000000"/>
      </top>
      <bottom style="medium">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indexed="64"/>
      </left>
      <right style="medium">
        <color rgb="FF000000"/>
      </right>
      <top/>
      <bottom style="thin">
        <color rgb="FF000000"/>
      </bottom>
      <diagonal/>
    </border>
  </borders>
  <cellStyleXfs count="22">
    <xf numFmtId="0" fontId="0" fillId="0" borderId="0"/>
    <xf numFmtId="9" fontId="20" fillId="0" borderId="0" applyFont="0" applyFill="0" applyBorder="0" applyAlignment="0" applyProtection="0"/>
    <xf numFmtId="0" fontId="25" fillId="0" borderId="11"/>
    <xf numFmtId="0" fontId="3" fillId="0" borderId="11"/>
    <xf numFmtId="165" fontId="3" fillId="0" borderId="11" applyFont="0" applyFill="0" applyBorder="0" applyAlignment="0" applyProtection="0"/>
    <xf numFmtId="169" fontId="3" fillId="0" borderId="11" applyFont="0" applyFill="0" applyBorder="0" applyAlignment="0" applyProtection="0"/>
    <xf numFmtId="9" fontId="3" fillId="0" borderId="11" applyFont="0" applyFill="0" applyBorder="0" applyAlignment="0" applyProtection="0"/>
    <xf numFmtId="171" fontId="3" fillId="0" borderId="11" applyFont="0" applyFill="0" applyBorder="0" applyAlignment="0" applyProtection="0"/>
    <xf numFmtId="164" fontId="3" fillId="0" borderId="11" applyFont="0" applyFill="0" applyBorder="0" applyAlignment="0" applyProtection="0"/>
    <xf numFmtId="9" fontId="25" fillId="0" borderId="11" applyFont="0" applyFill="0" applyBorder="0" applyAlignment="0" applyProtection="0"/>
    <xf numFmtId="9" fontId="32" fillId="0" borderId="11" applyFont="0" applyFill="0" applyBorder="0" applyAlignment="0" applyProtection="0"/>
    <xf numFmtId="173" fontId="37" fillId="0" borderId="55" applyNumberFormat="0" applyAlignment="0" applyProtection="0">
      <alignment horizontal="right" vertical="center"/>
    </xf>
    <xf numFmtId="173" fontId="37" fillId="0" borderId="56" applyNumberFormat="0" applyAlignment="0" applyProtection="0">
      <alignment horizontal="left" vertical="center" indent="1"/>
    </xf>
    <xf numFmtId="0" fontId="38" fillId="0" borderId="56" applyAlignment="0" applyProtection="0">
      <alignment horizontal="left" vertical="center" indent="1"/>
    </xf>
    <xf numFmtId="0" fontId="39" fillId="23" borderId="11" applyNumberFormat="0" applyAlignment="0" applyProtection="0">
      <alignment horizontal="left" vertical="center" indent="1"/>
    </xf>
    <xf numFmtId="173" fontId="41" fillId="0" borderId="55" applyNumberFormat="0" applyFill="0" applyBorder="0" applyAlignment="0" applyProtection="0">
      <alignment horizontal="right" vertical="center"/>
    </xf>
    <xf numFmtId="0" fontId="33" fillId="0" borderId="11" applyNumberFormat="0" applyFill="0" applyBorder="0" applyAlignment="0" applyProtection="0"/>
    <xf numFmtId="0" fontId="2" fillId="0" borderId="11"/>
    <xf numFmtId="43" fontId="50" fillId="0" borderId="0" applyFont="0" applyFill="0" applyBorder="0" applyAlignment="0" applyProtection="0"/>
    <xf numFmtId="0" fontId="1" fillId="0" borderId="11"/>
    <xf numFmtId="0" fontId="59" fillId="0" borderId="11"/>
    <xf numFmtId="0" fontId="90" fillId="0" borderId="0" applyNumberFormat="0" applyFill="0" applyBorder="0" applyAlignment="0" applyProtection="0"/>
  </cellStyleXfs>
  <cellXfs count="1095">
    <xf numFmtId="0" fontId="0" fillId="0" borderId="0" xfId="0"/>
    <xf numFmtId="0" fontId="4" fillId="0" borderId="0" xfId="0" applyFont="1"/>
    <xf numFmtId="0" fontId="5" fillId="0" borderId="0" xfId="0" applyFont="1" applyAlignment="1">
      <alignment horizontal="center"/>
    </xf>
    <xf numFmtId="0" fontId="6" fillId="0" borderId="1" xfId="0" applyFont="1" applyBorder="1" applyAlignment="1">
      <alignment horizontal="center"/>
    </xf>
    <xf numFmtId="166" fontId="8" fillId="0" borderId="1" xfId="0" applyNumberFormat="1" applyFont="1" applyBorder="1" applyAlignment="1">
      <alignment vertical="center"/>
    </xf>
    <xf numFmtId="0" fontId="8" fillId="0" borderId="0" xfId="0" applyFont="1"/>
    <xf numFmtId="0" fontId="6" fillId="0" borderId="0" xfId="0" applyFont="1" applyAlignment="1">
      <alignment horizontal="left"/>
    </xf>
    <xf numFmtId="0" fontId="10" fillId="3" borderId="1" xfId="0" applyFont="1" applyFill="1" applyBorder="1" applyAlignment="1">
      <alignment horizont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0" borderId="1" xfId="0" applyFont="1" applyBorder="1" applyAlignment="1">
      <alignment horizontal="center" vertical="center" wrapText="1"/>
    </xf>
    <xf numFmtId="166" fontId="8" fillId="0" borderId="1" xfId="0" applyNumberFormat="1" applyFont="1" applyBorder="1" applyAlignment="1">
      <alignment horizontal="center" vertical="center"/>
    </xf>
    <xf numFmtId="0" fontId="8" fillId="0" borderId="1" xfId="0" applyFont="1" applyBorder="1" applyAlignment="1">
      <alignment horizontal="center" vertical="center"/>
    </xf>
    <xf numFmtId="2" fontId="8" fillId="0" borderId="1" xfId="0" applyNumberFormat="1" applyFont="1" applyBorder="1" applyAlignment="1">
      <alignment horizontal="center" vertical="center"/>
    </xf>
    <xf numFmtId="166" fontId="4" fillId="0" borderId="0" xfId="0" applyNumberFormat="1" applyFont="1"/>
    <xf numFmtId="166" fontId="11" fillId="0" borderId="1" xfId="0" applyNumberFormat="1" applyFont="1" applyBorder="1" applyAlignment="1">
      <alignment horizontal="center" vertical="center"/>
    </xf>
    <xf numFmtId="6" fontId="8" fillId="0" borderId="1" xfId="0" applyNumberFormat="1" applyFont="1" applyBorder="1"/>
    <xf numFmtId="0" fontId="8" fillId="0" borderId="0" xfId="0" applyFont="1" applyAlignment="1">
      <alignment vertical="center" textRotation="90" wrapText="1"/>
    </xf>
    <xf numFmtId="0" fontId="8" fillId="0" borderId="0" xfId="0" applyFont="1" applyAlignment="1">
      <alignment horizontal="left" vertical="center" wrapText="1"/>
    </xf>
    <xf numFmtId="9" fontId="8" fillId="7" borderId="1" xfId="0" applyNumberFormat="1" applyFont="1" applyFill="1" applyBorder="1" applyAlignment="1">
      <alignment horizontal="center" vertical="center"/>
    </xf>
    <xf numFmtId="0" fontId="11" fillId="7" borderId="1" xfId="0" applyFont="1" applyFill="1" applyBorder="1" applyAlignment="1">
      <alignment horizontal="center" vertical="center"/>
    </xf>
    <xf numFmtId="168" fontId="8" fillId="0" borderId="1" xfId="0" applyNumberFormat="1" applyFont="1" applyBorder="1" applyAlignment="1">
      <alignment horizontal="center" vertical="center"/>
    </xf>
    <xf numFmtId="168" fontId="11" fillId="0" borderId="1" xfId="0" applyNumberFormat="1" applyFont="1" applyBorder="1" applyAlignment="1">
      <alignment horizontal="center" vertical="center"/>
    </xf>
    <xf numFmtId="166" fontId="11" fillId="0" borderId="1" xfId="0" applyNumberFormat="1" applyFont="1" applyBorder="1" applyAlignment="1">
      <alignment vertical="center"/>
    </xf>
    <xf numFmtId="9" fontId="8" fillId="0" borderId="1" xfId="0" applyNumberFormat="1" applyFont="1" applyBorder="1" applyAlignment="1">
      <alignment horizontal="center" vertical="center"/>
    </xf>
    <xf numFmtId="0" fontId="12" fillId="8" borderId="5"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5" xfId="0" applyFont="1" applyFill="1" applyBorder="1" applyAlignment="1">
      <alignment vertical="center"/>
    </xf>
    <xf numFmtId="0" fontId="12" fillId="8" borderId="7" xfId="0" applyFont="1" applyFill="1" applyBorder="1" applyAlignment="1">
      <alignment horizontal="center" vertical="center"/>
    </xf>
    <xf numFmtId="0" fontId="12" fillId="8" borderId="7" xfId="0" applyFont="1" applyFill="1" applyBorder="1" applyAlignment="1">
      <alignment vertical="center"/>
    </xf>
    <xf numFmtId="0" fontId="12" fillId="8" borderId="8" xfId="0" applyFont="1" applyFill="1" applyBorder="1" applyAlignment="1">
      <alignment vertical="center"/>
    </xf>
    <xf numFmtId="0" fontId="12" fillId="8" borderId="6" xfId="0" applyFont="1" applyFill="1" applyBorder="1" applyAlignment="1">
      <alignment vertical="center"/>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8" borderId="9" xfId="0" applyFont="1" applyFill="1" applyBorder="1" applyAlignment="1">
      <alignment horizontal="center" vertical="center"/>
    </xf>
    <xf numFmtId="0" fontId="12" fillId="8" borderId="10" xfId="0" applyFont="1" applyFill="1" applyBorder="1" applyAlignment="1">
      <alignment vertical="center"/>
    </xf>
    <xf numFmtId="0" fontId="15" fillId="2" borderId="17" xfId="0" applyFont="1" applyFill="1" applyBorder="1" applyAlignment="1">
      <alignment vertical="center"/>
    </xf>
    <xf numFmtId="0" fontId="12" fillId="8" borderId="1" xfId="0" applyFont="1" applyFill="1" applyBorder="1" applyAlignment="1">
      <alignment vertical="center"/>
    </xf>
    <xf numFmtId="0" fontId="12" fillId="8" borderId="21" xfId="0" applyFont="1" applyFill="1" applyBorder="1" applyAlignment="1">
      <alignment horizontal="center" vertical="center"/>
    </xf>
    <xf numFmtId="0" fontId="15" fillId="8" borderId="6" xfId="0" applyFont="1" applyFill="1" applyBorder="1" applyAlignment="1">
      <alignment vertical="center" wrapText="1"/>
    </xf>
    <xf numFmtId="0" fontId="15" fillId="0" borderId="0" xfId="0" applyFont="1" applyAlignment="1">
      <alignment vertical="center" wrapText="1"/>
    </xf>
    <xf numFmtId="0" fontId="12" fillId="8" borderId="6" xfId="0" applyFont="1" applyFill="1" applyBorder="1" applyAlignment="1">
      <alignment vertical="center" wrapText="1"/>
    </xf>
    <xf numFmtId="0" fontId="15" fillId="8" borderId="1" xfId="0" applyFont="1" applyFill="1" applyBorder="1" applyAlignment="1">
      <alignment vertical="center" wrapText="1"/>
    </xf>
    <xf numFmtId="0" fontId="15" fillId="8" borderId="1" xfId="0" applyFont="1" applyFill="1" applyBorder="1" applyAlignment="1">
      <alignment horizontal="center" vertical="center" wrapText="1"/>
    </xf>
    <xf numFmtId="0" fontId="12" fillId="8" borderId="1" xfId="0" applyFont="1" applyFill="1" applyBorder="1" applyAlignment="1">
      <alignment vertical="center" wrapText="1"/>
    </xf>
    <xf numFmtId="14" fontId="12" fillId="8" borderId="1" xfId="0" applyNumberFormat="1" applyFont="1" applyFill="1" applyBorder="1" applyAlignment="1">
      <alignment vertical="center" wrapText="1"/>
    </xf>
    <xf numFmtId="0" fontId="12" fillId="8"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2" fillId="8" borderId="22" xfId="0" applyFont="1" applyFill="1" applyBorder="1" applyAlignment="1">
      <alignment vertical="center"/>
    </xf>
    <xf numFmtId="0" fontId="15" fillId="8" borderId="23" xfId="0" applyFont="1" applyFill="1" applyBorder="1" applyAlignment="1">
      <alignment horizontal="center" vertical="center" wrapText="1"/>
    </xf>
    <xf numFmtId="0" fontId="15" fillId="8" borderId="7" xfId="0" applyFont="1" applyFill="1" applyBorder="1" applyAlignment="1">
      <alignment horizontal="right" vertical="center"/>
    </xf>
    <xf numFmtId="0" fontId="12" fillId="8" borderId="8" xfId="0" applyFont="1" applyFill="1" applyBorder="1" applyAlignment="1">
      <alignment horizontal="center" vertical="center"/>
    </xf>
    <xf numFmtId="0" fontId="15" fillId="2" borderId="1" xfId="0" applyFont="1" applyFill="1" applyBorder="1" applyAlignment="1">
      <alignment horizontal="center" vertical="center"/>
    </xf>
    <xf numFmtId="0" fontId="21" fillId="0" borderId="0" xfId="0" applyFont="1"/>
    <xf numFmtId="0" fontId="7" fillId="0" borderId="23" xfId="0" applyFont="1" applyBorder="1"/>
    <xf numFmtId="0" fontId="11" fillId="14" borderId="1" xfId="0" applyFont="1" applyFill="1" applyBorder="1" applyAlignment="1">
      <alignment horizont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wrapText="1"/>
    </xf>
    <xf numFmtId="0" fontId="11" fillId="16" borderId="1" xfId="0" applyFont="1" applyFill="1" applyBorder="1" applyAlignment="1">
      <alignment horizontal="center" vertical="center" wrapText="1"/>
    </xf>
    <xf numFmtId="0" fontId="11" fillId="16" borderId="1" xfId="0" applyFont="1" applyFill="1" applyBorder="1" applyAlignment="1">
      <alignment horizontal="center" vertical="center"/>
    </xf>
    <xf numFmtId="0" fontId="11" fillId="17" borderId="1" xfId="0" applyFont="1" applyFill="1" applyBorder="1" applyAlignment="1">
      <alignment horizontal="center" wrapText="1"/>
    </xf>
    <xf numFmtId="0" fontId="11" fillId="17" borderId="1" xfId="0" applyFont="1" applyFill="1" applyBorder="1" applyAlignment="1">
      <alignment horizontal="center" vertical="center" wrapText="1"/>
    </xf>
    <xf numFmtId="0" fontId="11" fillId="17" borderId="1" xfId="0" applyFont="1" applyFill="1" applyBorder="1" applyAlignment="1">
      <alignment horizontal="center" vertical="center"/>
    </xf>
    <xf numFmtId="0" fontId="11" fillId="18" borderId="1" xfId="0" applyFont="1" applyFill="1" applyBorder="1" applyAlignment="1">
      <alignment horizontal="center" wrapText="1"/>
    </xf>
    <xf numFmtId="0" fontId="11" fillId="18" borderId="1" xfId="0" applyFont="1" applyFill="1" applyBorder="1" applyAlignment="1">
      <alignment horizontal="center" vertical="center" wrapText="1"/>
    </xf>
    <xf numFmtId="0" fontId="11" fillId="18" borderId="1" xfId="0" applyFont="1" applyFill="1" applyBorder="1" applyAlignment="1">
      <alignment horizontal="center" vertical="center"/>
    </xf>
    <xf numFmtId="0" fontId="28" fillId="0" borderId="11" xfId="3" applyFont="1" applyAlignment="1">
      <alignment vertical="center"/>
    </xf>
    <xf numFmtId="0" fontId="27" fillId="19" borderId="11" xfId="2" applyFont="1" applyFill="1" applyAlignment="1">
      <alignment vertical="center" wrapText="1"/>
    </xf>
    <xf numFmtId="0" fontId="29" fillId="19" borderId="11" xfId="2" applyFont="1" applyFill="1" applyAlignment="1">
      <alignment vertical="center" wrapText="1"/>
    </xf>
    <xf numFmtId="0" fontId="26" fillId="19" borderId="11" xfId="2" applyFont="1" applyFill="1" applyAlignment="1">
      <alignment vertical="center" wrapText="1"/>
    </xf>
    <xf numFmtId="0" fontId="27" fillId="19" borderId="33" xfId="2" applyFont="1" applyFill="1" applyBorder="1" applyAlignment="1">
      <alignment vertical="center" wrapText="1"/>
    </xf>
    <xf numFmtId="0" fontId="27" fillId="0" borderId="33" xfId="2" applyFont="1" applyBorder="1" applyAlignment="1">
      <alignment vertical="center" wrapText="1"/>
    </xf>
    <xf numFmtId="0" fontId="27" fillId="0" borderId="11" xfId="2" applyFont="1" applyAlignment="1">
      <alignment vertical="center" wrapText="1"/>
    </xf>
    <xf numFmtId="0" fontId="27" fillId="0" borderId="11" xfId="2" applyFont="1" applyAlignment="1">
      <alignment horizontal="center" vertical="center" wrapText="1"/>
    </xf>
    <xf numFmtId="0" fontId="30" fillId="0" borderId="11" xfId="3" applyFont="1" applyAlignment="1">
      <alignment horizontal="center" vertical="center"/>
    </xf>
    <xf numFmtId="0" fontId="28" fillId="0" borderId="11" xfId="3" applyFont="1" applyAlignment="1">
      <alignment horizontal="center" vertical="center"/>
    </xf>
    <xf numFmtId="0" fontId="29" fillId="0" borderId="11" xfId="2" applyFont="1" applyAlignment="1">
      <alignment vertical="center" wrapText="1"/>
    </xf>
    <xf numFmtId="0" fontId="26" fillId="0" borderId="11" xfId="2" applyFont="1" applyAlignment="1">
      <alignment vertical="center" wrapText="1"/>
    </xf>
    <xf numFmtId="0" fontId="26" fillId="0" borderId="41" xfId="2" applyFont="1" applyBorder="1" applyAlignment="1">
      <alignment vertical="center" wrapText="1"/>
    </xf>
    <xf numFmtId="0" fontId="27" fillId="19" borderId="33" xfId="2" applyFont="1" applyFill="1" applyBorder="1" applyAlignment="1">
      <alignment horizontal="center" vertical="center" wrapText="1"/>
    </xf>
    <xf numFmtId="0" fontId="31" fillId="19" borderId="11" xfId="2" applyFont="1" applyFill="1" applyAlignment="1">
      <alignment horizontal="center" vertical="center" wrapText="1"/>
    </xf>
    <xf numFmtId="0" fontId="27" fillId="19" borderId="11" xfId="2" applyFont="1" applyFill="1" applyAlignment="1">
      <alignment horizontal="center" vertical="center" wrapText="1"/>
    </xf>
    <xf numFmtId="0" fontId="31" fillId="0" borderId="11" xfId="2" applyFont="1" applyAlignment="1">
      <alignment horizontal="center" vertical="center" wrapText="1"/>
    </xf>
    <xf numFmtId="0" fontId="27" fillId="21" borderId="11" xfId="2" applyFont="1" applyFill="1" applyAlignment="1">
      <alignment vertical="center" wrapText="1"/>
    </xf>
    <xf numFmtId="0" fontId="27" fillId="20" borderId="28" xfId="2" applyFont="1" applyFill="1" applyBorder="1" applyAlignment="1">
      <alignment horizontal="center" vertical="center" wrapText="1"/>
    </xf>
    <xf numFmtId="0" fontId="27" fillId="20" borderId="29" xfId="2" applyFont="1" applyFill="1" applyBorder="1" applyAlignment="1">
      <alignment horizontal="center" vertical="center" wrapText="1"/>
    </xf>
    <xf numFmtId="170" fontId="28" fillId="0" borderId="34" xfId="5" applyNumberFormat="1" applyFont="1" applyBorder="1" applyAlignment="1">
      <alignment vertical="center"/>
    </xf>
    <xf numFmtId="170" fontId="28" fillId="0" borderId="35" xfId="5" applyNumberFormat="1" applyFont="1" applyBorder="1" applyAlignment="1">
      <alignment vertical="center"/>
    </xf>
    <xf numFmtId="0" fontId="27" fillId="20" borderId="46" xfId="2" applyFont="1" applyFill="1" applyBorder="1" applyAlignment="1">
      <alignment vertical="center" wrapText="1"/>
    </xf>
    <xf numFmtId="170" fontId="28" fillId="0" borderId="47" xfId="5" applyNumberFormat="1" applyFont="1" applyBorder="1" applyAlignment="1">
      <alignment vertical="center"/>
    </xf>
    <xf numFmtId="170" fontId="28" fillId="0" borderId="49" xfId="5" applyNumberFormat="1" applyFont="1" applyBorder="1" applyAlignment="1">
      <alignment vertical="center"/>
    </xf>
    <xf numFmtId="0" fontId="27" fillId="20" borderId="37" xfId="2" applyFont="1" applyFill="1" applyBorder="1" applyAlignment="1">
      <alignment vertical="center" wrapText="1"/>
    </xf>
    <xf numFmtId="170" fontId="28" fillId="0" borderId="38" xfId="5" applyNumberFormat="1" applyFont="1" applyBorder="1" applyAlignment="1">
      <alignment vertical="center"/>
    </xf>
    <xf numFmtId="0" fontId="28" fillId="0" borderId="11" xfId="3" applyFont="1"/>
    <xf numFmtId="0" fontId="27" fillId="22" borderId="27" xfId="2" applyFont="1" applyFill="1" applyBorder="1" applyAlignment="1">
      <alignment vertical="center" wrapText="1"/>
    </xf>
    <xf numFmtId="170" fontId="28" fillId="0" borderId="39" xfId="5" applyNumberFormat="1" applyFont="1" applyBorder="1" applyAlignment="1">
      <alignment vertical="center"/>
    </xf>
    <xf numFmtId="0" fontId="18" fillId="0" borderId="11" xfId="3" applyFont="1" applyAlignment="1">
      <alignment vertical="center"/>
    </xf>
    <xf numFmtId="0" fontId="28" fillId="0" borderId="11" xfId="3" applyFont="1" applyAlignment="1">
      <alignment horizontal="center" vertical="center" wrapText="1"/>
    </xf>
    <xf numFmtId="0" fontId="36" fillId="0" borderId="11" xfId="3" applyFont="1" applyAlignment="1">
      <alignment vertical="center"/>
    </xf>
    <xf numFmtId="0" fontId="34" fillId="0" borderId="51" xfId="3" applyFont="1" applyBorder="1" applyAlignment="1">
      <alignment horizontal="center" vertical="center"/>
    </xf>
    <xf numFmtId="0" fontId="34" fillId="0" borderId="44" xfId="3" applyFont="1" applyBorder="1" applyAlignment="1">
      <alignment horizontal="center" vertical="center" wrapText="1"/>
    </xf>
    <xf numFmtId="0" fontId="34" fillId="0" borderId="32" xfId="3" applyFont="1" applyBorder="1" applyAlignment="1">
      <alignment horizontal="center" vertical="center"/>
    </xf>
    <xf numFmtId="0" fontId="34" fillId="0" borderId="33" xfId="3" applyFont="1" applyBorder="1" applyAlignment="1">
      <alignment horizontal="center" vertical="center"/>
    </xf>
    <xf numFmtId="0" fontId="34" fillId="0" borderId="52" xfId="3" applyFont="1" applyBorder="1" applyAlignment="1">
      <alignment horizontal="center" vertical="center"/>
    </xf>
    <xf numFmtId="0" fontId="34" fillId="0" borderId="36" xfId="3" applyFont="1" applyBorder="1" applyAlignment="1">
      <alignment horizontal="center" vertical="center"/>
    </xf>
    <xf numFmtId="0" fontId="34" fillId="0" borderId="53" xfId="3" applyFont="1" applyBorder="1" applyAlignment="1">
      <alignment horizontal="center" vertical="center"/>
    </xf>
    <xf numFmtId="0" fontId="44" fillId="20" borderId="53" xfId="3" applyFont="1" applyFill="1" applyBorder="1" applyAlignment="1">
      <alignment horizontal="center" vertical="center" wrapText="1"/>
    </xf>
    <xf numFmtId="0" fontId="44" fillId="20" borderId="36" xfId="3" applyFont="1" applyFill="1" applyBorder="1" applyAlignment="1">
      <alignment horizontal="center" vertical="center" wrapText="1"/>
    </xf>
    <xf numFmtId="0" fontId="44" fillId="20" borderId="51" xfId="3" applyFont="1" applyFill="1" applyBorder="1" applyAlignment="1">
      <alignment horizontal="center" vertical="center" wrapText="1"/>
    </xf>
    <xf numFmtId="0" fontId="44" fillId="20" borderId="30" xfId="3" applyFont="1" applyFill="1" applyBorder="1" applyAlignment="1">
      <alignment horizontal="center" vertical="center" wrapText="1"/>
    </xf>
    <xf numFmtId="0" fontId="44" fillId="20" borderId="32" xfId="3" applyFont="1" applyFill="1" applyBorder="1" applyAlignment="1">
      <alignment horizontal="center" vertical="center" wrapText="1"/>
    </xf>
    <xf numFmtId="0" fontId="44" fillId="20" borderId="47" xfId="2" applyFont="1" applyFill="1" applyBorder="1" applyAlignment="1">
      <alignment horizontal="center" vertical="center" wrapText="1"/>
    </xf>
    <xf numFmtId="0" fontId="44" fillId="20" borderId="47" xfId="0" applyFont="1" applyFill="1" applyBorder="1" applyAlignment="1">
      <alignment horizontal="center" vertical="center"/>
    </xf>
    <xf numFmtId="10" fontId="44" fillId="20" borderId="47" xfId="3" applyNumberFormat="1" applyFont="1" applyFill="1" applyBorder="1" applyAlignment="1">
      <alignment horizontal="center" vertical="center"/>
    </xf>
    <xf numFmtId="9" fontId="44" fillId="20" borderId="47" xfId="3" applyNumberFormat="1" applyFont="1" applyFill="1" applyBorder="1" applyAlignment="1">
      <alignment horizontal="center" vertical="center"/>
    </xf>
    <xf numFmtId="9" fontId="44" fillId="24" borderId="47" xfId="0" applyNumberFormat="1" applyFont="1" applyFill="1" applyBorder="1" applyAlignment="1">
      <alignment horizontal="center" vertical="center"/>
    </xf>
    <xf numFmtId="9" fontId="44" fillId="20" borderId="47" xfId="0" applyNumberFormat="1" applyFont="1" applyFill="1" applyBorder="1" applyAlignment="1">
      <alignment horizontal="center"/>
    </xf>
    <xf numFmtId="9" fontId="35" fillId="19" borderId="47" xfId="0" applyNumberFormat="1" applyFont="1" applyFill="1" applyBorder="1" applyAlignment="1">
      <alignment horizontal="center"/>
    </xf>
    <xf numFmtId="0" fontId="46" fillId="0" borderId="51" xfId="3" applyFont="1" applyBorder="1" applyAlignment="1">
      <alignment horizontal="center" vertical="center"/>
    </xf>
    <xf numFmtId="0" fontId="34" fillId="0" borderId="31" xfId="3" applyFont="1" applyBorder="1" applyAlignment="1">
      <alignment horizontal="center" vertical="center"/>
    </xf>
    <xf numFmtId="10" fontId="44" fillId="20" borderId="47" xfId="0" applyNumberFormat="1" applyFont="1" applyFill="1" applyBorder="1" applyAlignment="1">
      <alignment horizontal="center" vertical="center"/>
    </xf>
    <xf numFmtId="9" fontId="28" fillId="0" borderId="49" xfId="1" applyFont="1" applyBorder="1" applyAlignment="1">
      <alignment vertical="center"/>
    </xf>
    <xf numFmtId="0" fontId="27" fillId="20" borderId="51" xfId="2" applyFont="1" applyFill="1" applyBorder="1" applyAlignment="1">
      <alignment vertical="center" wrapText="1"/>
    </xf>
    <xf numFmtId="0" fontId="27" fillId="0" borderId="51" xfId="2" applyFont="1" applyBorder="1" applyAlignment="1">
      <alignment vertical="center" wrapText="1"/>
    </xf>
    <xf numFmtId="0" fontId="28" fillId="0" borderId="0" xfId="0" applyFont="1"/>
    <xf numFmtId="0" fontId="27" fillId="20" borderId="37" xfId="2" applyFont="1" applyFill="1" applyBorder="1" applyAlignment="1">
      <alignment horizontal="center" vertical="center" wrapText="1"/>
    </xf>
    <xf numFmtId="0" fontId="27" fillId="20" borderId="38" xfId="2" applyFont="1" applyFill="1" applyBorder="1" applyAlignment="1">
      <alignment horizontal="center" vertical="center" wrapText="1"/>
    </xf>
    <xf numFmtId="15" fontId="28" fillId="0" borderId="65" xfId="0" applyNumberFormat="1" applyFont="1" applyBorder="1" applyAlignment="1">
      <alignment horizontal="center" vertical="center" wrapText="1"/>
    </xf>
    <xf numFmtId="0" fontId="28" fillId="0" borderId="48" xfId="0" applyFont="1" applyBorder="1" applyAlignment="1">
      <alignment horizontal="justify" vertical="center" wrapText="1"/>
    </xf>
    <xf numFmtId="15" fontId="28" fillId="0" borderId="46" xfId="0" applyNumberFormat="1" applyFont="1" applyBorder="1" applyAlignment="1">
      <alignment horizontal="center" vertical="center" wrapText="1"/>
    </xf>
    <xf numFmtId="0" fontId="28" fillId="0" borderId="47" xfId="0" applyFont="1" applyBorder="1" applyAlignment="1">
      <alignment horizontal="center" vertical="center" wrapText="1"/>
    </xf>
    <xf numFmtId="14" fontId="28" fillId="0" borderId="46" xfId="0" applyNumberFormat="1" applyFont="1" applyBorder="1" applyAlignment="1">
      <alignment horizontal="center" vertical="center" wrapText="1"/>
    </xf>
    <xf numFmtId="0" fontId="28" fillId="0" borderId="46" xfId="0" applyFont="1" applyBorder="1" applyAlignment="1">
      <alignment horizontal="center" vertical="center" wrapText="1"/>
    </xf>
    <xf numFmtId="0" fontId="28" fillId="0" borderId="46" xfId="0" applyFont="1" applyBorder="1" applyAlignment="1">
      <alignment horizontal="center" vertical="center"/>
    </xf>
    <xf numFmtId="0" fontId="28" fillId="0" borderId="47" xfId="0" applyFont="1" applyBorder="1" applyAlignment="1">
      <alignment horizontal="center" vertical="center"/>
    </xf>
    <xf numFmtId="0" fontId="28" fillId="0" borderId="46" xfId="0" applyFont="1" applyBorder="1" applyAlignment="1">
      <alignment horizontal="center"/>
    </xf>
    <xf numFmtId="0" fontId="28" fillId="0" borderId="47" xfId="0" applyFont="1" applyBorder="1" applyAlignment="1">
      <alignment horizontal="center"/>
    </xf>
    <xf numFmtId="0" fontId="28" fillId="0" borderId="46" xfId="0" applyFont="1" applyBorder="1"/>
    <xf numFmtId="0" fontId="28" fillId="0" borderId="47" xfId="0" applyFont="1" applyBorder="1"/>
    <xf numFmtId="0" fontId="28" fillId="0" borderId="37" xfId="0" applyFont="1" applyBorder="1"/>
    <xf numFmtId="0" fontId="28" fillId="0" borderId="38" xfId="0" applyFont="1" applyBorder="1"/>
    <xf numFmtId="0" fontId="28" fillId="0" borderId="34" xfId="0" applyFont="1" applyBorder="1" applyAlignment="1">
      <alignment vertical="center" wrapText="1"/>
    </xf>
    <xf numFmtId="0" fontId="28" fillId="0" borderId="47" xfId="0" applyFont="1" applyBorder="1" applyAlignment="1">
      <alignment vertical="center" wrapText="1"/>
    </xf>
    <xf numFmtId="0" fontId="28" fillId="0" borderId="47" xfId="0" applyFont="1" applyBorder="1" applyAlignment="1">
      <alignment vertical="top" wrapText="1"/>
    </xf>
    <xf numFmtId="0" fontId="28" fillId="0" borderId="47" xfId="0" applyFont="1" applyBorder="1" applyAlignment="1">
      <alignment vertical="center"/>
    </xf>
    <xf numFmtId="0" fontId="44" fillId="0" borderId="65" xfId="3" applyFont="1" applyBorder="1" applyAlignment="1">
      <alignment horizontal="center" vertical="center" wrapText="1"/>
    </xf>
    <xf numFmtId="0" fontId="44" fillId="0" borderId="36" xfId="3" applyFont="1" applyBorder="1" applyAlignment="1">
      <alignment horizontal="center" vertical="center" wrapText="1"/>
    </xf>
    <xf numFmtId="0" fontId="40" fillId="0" borderId="75" xfId="3" applyFont="1" applyBorder="1" applyAlignment="1">
      <alignment horizontal="left" vertical="center" wrapText="1"/>
    </xf>
    <xf numFmtId="0" fontId="40" fillId="0" borderId="72" xfId="3" applyFont="1" applyBorder="1" applyAlignment="1">
      <alignment horizontal="left" vertical="center" wrapText="1"/>
    </xf>
    <xf numFmtId="0" fontId="28" fillId="19" borderId="33" xfId="3" applyFont="1" applyFill="1" applyBorder="1" applyAlignment="1">
      <alignment vertical="center"/>
    </xf>
    <xf numFmtId="0" fontId="28" fillId="19" borderId="11" xfId="3" applyFont="1" applyFill="1" applyAlignment="1">
      <alignment vertical="center"/>
    </xf>
    <xf numFmtId="0" fontId="27" fillId="19" borderId="40" xfId="2" applyFont="1" applyFill="1" applyBorder="1" applyAlignment="1">
      <alignment horizontal="center" vertical="center" wrapText="1"/>
    </xf>
    <xf numFmtId="0" fontId="26" fillId="0" borderId="0" xfId="0" applyFont="1" applyAlignment="1">
      <alignment vertical="center"/>
    </xf>
    <xf numFmtId="0" fontId="26" fillId="0" borderId="33" xfId="2" applyFont="1" applyBorder="1" applyAlignment="1">
      <alignment horizontal="center" vertical="center" wrapText="1"/>
    </xf>
    <xf numFmtId="0" fontId="27" fillId="0" borderId="11" xfId="2" applyFont="1" applyAlignment="1">
      <alignment horizontal="center" vertical="center"/>
    </xf>
    <xf numFmtId="0" fontId="48" fillId="0" borderId="11" xfId="0" applyFont="1" applyBorder="1" applyAlignment="1">
      <alignment horizontal="left" vertical="center" wrapText="1"/>
    </xf>
    <xf numFmtId="0" fontId="27" fillId="0" borderId="51" xfId="0" applyFont="1" applyBorder="1" applyAlignment="1">
      <alignment horizontal="left" vertical="center" wrapText="1"/>
    </xf>
    <xf numFmtId="0" fontId="27" fillId="0" borderId="11" xfId="2" applyFont="1" applyAlignment="1">
      <alignment vertical="center"/>
    </xf>
    <xf numFmtId="0" fontId="35" fillId="0" borderId="51" xfId="3" applyFont="1" applyBorder="1" applyAlignment="1">
      <alignment horizontal="center" vertical="center"/>
    </xf>
    <xf numFmtId="9" fontId="35" fillId="0" borderId="51" xfId="3" applyNumberFormat="1" applyFont="1" applyBorder="1" applyAlignment="1">
      <alignment horizontal="center" vertical="center"/>
    </xf>
    <xf numFmtId="9" fontId="34" fillId="0" borderId="51" xfId="3" applyNumberFormat="1" applyFont="1" applyBorder="1" applyAlignment="1">
      <alignment horizontal="center" vertical="center"/>
    </xf>
    <xf numFmtId="0" fontId="27" fillId="0" borderId="51" xfId="2" applyFont="1" applyBorder="1" applyAlignment="1">
      <alignment horizontal="center" vertical="center" wrapText="1"/>
    </xf>
    <xf numFmtId="0" fontId="28" fillId="0" borderId="51"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1" fillId="0" borderId="0" xfId="0" applyFont="1"/>
    <xf numFmtId="0" fontId="44" fillId="16" borderId="47" xfId="3" applyFont="1" applyFill="1" applyBorder="1" applyAlignment="1">
      <alignment horizontal="center" vertical="center"/>
    </xf>
    <xf numFmtId="0" fontId="27" fillId="0" borderId="11" xfId="0" applyFont="1" applyBorder="1" applyAlignment="1">
      <alignment horizontal="left" vertical="center" wrapText="1"/>
    </xf>
    <xf numFmtId="0" fontId="27" fillId="0" borderId="11" xfId="0" applyFont="1" applyBorder="1" applyAlignment="1">
      <alignment horizontal="center" vertical="center" wrapText="1"/>
    </xf>
    <xf numFmtId="0" fontId="28" fillId="25" borderId="11" xfId="3" applyFont="1" applyFill="1" applyAlignment="1">
      <alignment vertical="center"/>
    </xf>
    <xf numFmtId="0" fontId="27" fillId="25" borderId="11" xfId="2" applyFont="1" applyFill="1" applyAlignment="1">
      <alignment vertical="center" wrapText="1"/>
    </xf>
    <xf numFmtId="0" fontId="28" fillId="25" borderId="11" xfId="3" applyFont="1" applyFill="1"/>
    <xf numFmtId="0" fontId="26" fillId="25" borderId="0" xfId="0" applyFont="1" applyFill="1" applyAlignment="1">
      <alignment vertical="center"/>
    </xf>
    <xf numFmtId="0" fontId="27" fillId="25" borderId="11" xfId="0" applyFont="1" applyFill="1" applyBorder="1" applyAlignment="1">
      <alignment horizontal="left" vertical="center" wrapText="1"/>
    </xf>
    <xf numFmtId="0" fontId="27" fillId="25" borderId="11" xfId="0" applyFont="1" applyFill="1" applyBorder="1" applyAlignment="1">
      <alignment horizontal="center" vertical="center" wrapText="1"/>
    </xf>
    <xf numFmtId="0" fontId="27" fillId="25" borderId="11" xfId="2" applyFont="1" applyFill="1" applyAlignment="1">
      <alignment horizontal="center" vertical="center"/>
    </xf>
    <xf numFmtId="0" fontId="1" fillId="0" borderId="11" xfId="19"/>
    <xf numFmtId="0" fontId="1" fillId="0" borderId="11" xfId="19" applyAlignment="1">
      <alignment horizontal="center"/>
    </xf>
    <xf numFmtId="0" fontId="37" fillId="0" borderId="47" xfId="12" quotePrefix="1" applyNumberFormat="1" applyBorder="1" applyAlignment="1">
      <alignment horizontal="center" vertical="center" wrapText="1"/>
    </xf>
    <xf numFmtId="0" fontId="37" fillId="0" borderId="47" xfId="12" quotePrefix="1" applyNumberFormat="1" applyBorder="1" applyAlignment="1">
      <alignment horizontal="left" vertical="center" wrapText="1"/>
    </xf>
    <xf numFmtId="37" fontId="37" fillId="0" borderId="47" xfId="11" applyNumberFormat="1" applyBorder="1" applyAlignment="1">
      <alignment horizontal="center" vertical="center"/>
    </xf>
    <xf numFmtId="0" fontId="37" fillId="0" borderId="46" xfId="12" quotePrefix="1" applyNumberFormat="1" applyBorder="1" applyAlignment="1">
      <alignment horizontal="center" vertical="center" wrapText="1"/>
    </xf>
    <xf numFmtId="37" fontId="37" fillId="0" borderId="69" xfId="19" applyNumberFormat="1" applyFont="1" applyBorder="1" applyAlignment="1">
      <alignment horizontal="center" vertical="center"/>
    </xf>
    <xf numFmtId="37" fontId="37" fillId="0" borderId="67" xfId="19" applyNumberFormat="1" applyFont="1" applyBorder="1" applyAlignment="1">
      <alignment horizontal="center" vertical="center"/>
    </xf>
    <xf numFmtId="0" fontId="37" fillId="0" borderId="37" xfId="12" quotePrefix="1" applyNumberFormat="1" applyBorder="1" applyAlignment="1">
      <alignment horizontal="center" vertical="center" wrapText="1"/>
    </xf>
    <xf numFmtId="0" fontId="37" fillId="0" borderId="38" xfId="12" quotePrefix="1" applyNumberFormat="1" applyBorder="1" applyAlignment="1">
      <alignment horizontal="left" vertical="center" wrapText="1"/>
    </xf>
    <xf numFmtId="0" fontId="37" fillId="0" borderId="38" xfId="12" quotePrefix="1" applyNumberFormat="1" applyBorder="1" applyAlignment="1">
      <alignment horizontal="center" vertical="center" wrapText="1"/>
    </xf>
    <xf numFmtId="0" fontId="37" fillId="0" borderId="65" xfId="12" quotePrefix="1" applyNumberFormat="1" applyBorder="1" applyAlignment="1">
      <alignment horizontal="center" vertical="center" wrapText="1"/>
    </xf>
    <xf numFmtId="0" fontId="37" fillId="0" borderId="73" xfId="12" quotePrefix="1" applyNumberFormat="1" applyBorder="1" applyAlignment="1">
      <alignment horizontal="left" vertical="center" wrapText="1"/>
    </xf>
    <xf numFmtId="0" fontId="37" fillId="0" borderId="73" xfId="12" quotePrefix="1" applyNumberFormat="1" applyBorder="1" applyAlignment="1">
      <alignment horizontal="center" vertical="center" wrapText="1"/>
    </xf>
    <xf numFmtId="37" fontId="37" fillId="0" borderId="80" xfId="11" applyNumberFormat="1" applyBorder="1" applyAlignment="1">
      <alignment horizontal="right" vertical="center"/>
    </xf>
    <xf numFmtId="0" fontId="1" fillId="0" borderId="74" xfId="19" applyBorder="1" applyAlignment="1">
      <alignment horizontal="right" wrapText="1"/>
    </xf>
    <xf numFmtId="0" fontId="1" fillId="0" borderId="49" xfId="19" applyBorder="1" applyAlignment="1">
      <alignment horizontal="right" wrapText="1"/>
    </xf>
    <xf numFmtId="0" fontId="1" fillId="0" borderId="49" xfId="19" applyBorder="1" applyAlignment="1">
      <alignment horizontal="right"/>
    </xf>
    <xf numFmtId="37" fontId="37" fillId="0" borderId="87" xfId="11" applyNumberFormat="1" applyBorder="1" applyAlignment="1">
      <alignment horizontal="right" vertical="center"/>
    </xf>
    <xf numFmtId="0" fontId="1" fillId="0" borderId="39" xfId="19" applyBorder="1" applyAlignment="1">
      <alignment horizontal="right"/>
    </xf>
    <xf numFmtId="0" fontId="1" fillId="25" borderId="11" xfId="19" applyFill="1" applyAlignment="1">
      <alignment horizontal="center"/>
    </xf>
    <xf numFmtId="0" fontId="1" fillId="25" borderId="11" xfId="19" applyFill="1"/>
    <xf numFmtId="0" fontId="26" fillId="25" borderId="33" xfId="2" applyFont="1" applyFill="1" applyBorder="1" applyAlignment="1">
      <alignment horizontal="center" vertical="center" wrapText="1"/>
    </xf>
    <xf numFmtId="0" fontId="48" fillId="25" borderId="11" xfId="0" applyFont="1" applyFill="1" applyBorder="1" applyAlignment="1">
      <alignment horizontal="left" vertical="center" wrapText="1"/>
    </xf>
    <xf numFmtId="0" fontId="28" fillId="0" borderId="47" xfId="3" applyFont="1" applyBorder="1" applyAlignment="1">
      <alignment vertical="center"/>
    </xf>
    <xf numFmtId="0" fontId="28" fillId="0" borderId="37" xfId="3" applyFont="1" applyBorder="1" applyAlignment="1">
      <alignment vertical="center"/>
    </xf>
    <xf numFmtId="0" fontId="28" fillId="0" borderId="38" xfId="3" applyFont="1" applyBorder="1" applyAlignment="1">
      <alignment vertical="center"/>
    </xf>
    <xf numFmtId="170" fontId="28" fillId="0" borderId="73" xfId="5" applyNumberFormat="1" applyFont="1" applyBorder="1" applyAlignment="1">
      <alignment vertical="center"/>
    </xf>
    <xf numFmtId="43" fontId="54" fillId="20" borderId="86" xfId="18" applyFont="1" applyFill="1" applyBorder="1" applyAlignment="1">
      <alignment horizontal="center" vertical="center" wrapText="1"/>
    </xf>
    <xf numFmtId="43" fontId="54" fillId="20" borderId="89" xfId="18" applyFont="1" applyFill="1" applyBorder="1" applyAlignment="1">
      <alignment horizontal="center" vertical="center" wrapText="1"/>
    </xf>
    <xf numFmtId="43" fontId="54" fillId="20" borderId="90" xfId="18" applyFont="1" applyFill="1" applyBorder="1" applyAlignment="1">
      <alignment horizontal="center" vertical="center" wrapText="1"/>
    </xf>
    <xf numFmtId="0" fontId="28" fillId="19" borderId="11" xfId="3" applyFont="1" applyFill="1"/>
    <xf numFmtId="0" fontId="26" fillId="19" borderId="0" xfId="0" applyFont="1" applyFill="1" applyAlignment="1">
      <alignment vertical="center"/>
    </xf>
    <xf numFmtId="0" fontId="28" fillId="19" borderId="11" xfId="3" applyFont="1" applyFill="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51" xfId="3" applyFont="1" applyFill="1" applyBorder="1" applyAlignment="1">
      <alignment horizontal="center" vertical="center" wrapText="1"/>
    </xf>
    <xf numFmtId="0" fontId="27" fillId="16" borderId="51" xfId="3" applyFont="1" applyFill="1" applyBorder="1" applyAlignment="1">
      <alignment horizontal="center" vertical="center" wrapText="1"/>
    </xf>
    <xf numFmtId="0" fontId="26" fillId="19" borderId="45" xfId="2" applyFont="1" applyFill="1" applyBorder="1" applyAlignment="1">
      <alignment vertical="center" wrapText="1"/>
    </xf>
    <xf numFmtId="0" fontId="52" fillId="0" borderId="11" xfId="2" applyFont="1" applyAlignment="1">
      <alignment vertical="center" wrapText="1"/>
    </xf>
    <xf numFmtId="0" fontId="52" fillId="0" borderId="51" xfId="0" applyFont="1" applyBorder="1" applyAlignment="1">
      <alignment horizontal="center" vertical="center"/>
    </xf>
    <xf numFmtId="0" fontId="52" fillId="0" borderId="51" xfId="0" applyFont="1" applyBorder="1" applyAlignment="1">
      <alignment vertical="center"/>
    </xf>
    <xf numFmtId="0" fontId="52" fillId="0" borderId="51" xfId="2" applyFont="1" applyBorder="1" applyAlignment="1">
      <alignment horizontal="center" wrapText="1"/>
    </xf>
    <xf numFmtId="0" fontId="52" fillId="0" borderId="51" xfId="2" applyFont="1" applyBorder="1" applyAlignment="1">
      <alignment horizontal="center" vertical="center" wrapText="1"/>
    </xf>
    <xf numFmtId="0" fontId="52" fillId="0" borderId="51" xfId="2" applyFont="1" applyBorder="1" applyAlignment="1">
      <alignment vertical="center" wrapText="1"/>
    </xf>
    <xf numFmtId="0" fontId="27" fillId="0" borderId="51" xfId="0" applyFont="1" applyBorder="1" applyAlignment="1">
      <alignment vertical="center" wrapText="1"/>
    </xf>
    <xf numFmtId="0" fontId="44" fillId="0" borderId="37" xfId="3" applyFont="1" applyBorder="1" applyAlignment="1">
      <alignment horizontal="center" vertical="center" wrapText="1"/>
    </xf>
    <xf numFmtId="0" fontId="44" fillId="0" borderId="83" xfId="3" applyFont="1" applyBorder="1" applyAlignment="1">
      <alignment horizontal="center" vertical="center" wrapText="1"/>
    </xf>
    <xf numFmtId="0" fontId="44" fillId="0" borderId="84" xfId="3" applyFont="1" applyBorder="1" applyAlignment="1">
      <alignment horizontal="center" vertical="center" wrapText="1"/>
    </xf>
    <xf numFmtId="0" fontId="44" fillId="0" borderId="81" xfId="3" applyFont="1" applyBorder="1" applyAlignment="1">
      <alignment horizontal="center" vertical="center" wrapText="1"/>
    </xf>
    <xf numFmtId="0" fontId="44" fillId="0" borderId="67" xfId="3" applyFont="1" applyBorder="1" applyAlignment="1">
      <alignment horizontal="center" vertical="center" wrapText="1"/>
    </xf>
    <xf numFmtId="0" fontId="44" fillId="0" borderId="71" xfId="3" applyFont="1" applyBorder="1" applyAlignment="1">
      <alignment horizontal="center" vertical="center" wrapText="1"/>
    </xf>
    <xf numFmtId="0" fontId="27" fillId="20" borderId="91" xfId="3" applyFont="1" applyFill="1" applyBorder="1" applyAlignment="1">
      <alignment horizontal="center" vertical="center" wrapText="1"/>
    </xf>
    <xf numFmtId="0" fontId="26" fillId="25" borderId="11" xfId="0" applyFont="1" applyFill="1" applyBorder="1" applyAlignment="1">
      <alignment vertical="center"/>
    </xf>
    <xf numFmtId="0" fontId="26" fillId="0" borderId="51" xfId="0" applyFont="1" applyBorder="1" applyAlignment="1">
      <alignment vertical="center"/>
    </xf>
    <xf numFmtId="0" fontId="55" fillId="20" borderId="38" xfId="19" applyFont="1" applyFill="1" applyBorder="1" applyAlignment="1">
      <alignment horizontal="center" vertical="center" wrapText="1"/>
    </xf>
    <xf numFmtId="0" fontId="1" fillId="0" borderId="83" xfId="19" applyBorder="1" applyAlignment="1">
      <alignment vertical="center"/>
    </xf>
    <xf numFmtId="0" fontId="0" fillId="0" borderId="73" xfId="0" applyBorder="1" applyAlignment="1">
      <alignment vertical="center"/>
    </xf>
    <xf numFmtId="0" fontId="1" fillId="0" borderId="73" xfId="19" applyBorder="1" applyAlignment="1">
      <alignment vertical="center"/>
    </xf>
    <xf numFmtId="0" fontId="1" fillId="0" borderId="73" xfId="19" applyBorder="1" applyAlignment="1">
      <alignment horizontal="right" vertical="center"/>
    </xf>
    <xf numFmtId="0" fontId="1" fillId="0" borderId="50" xfId="19" applyBorder="1" applyAlignment="1">
      <alignment vertical="center"/>
    </xf>
    <xf numFmtId="0" fontId="0" fillId="0" borderId="47" xfId="0" applyBorder="1" applyAlignment="1">
      <alignment vertical="center"/>
    </xf>
    <xf numFmtId="0" fontId="1" fillId="0" borderId="47" xfId="19" applyBorder="1" applyAlignment="1">
      <alignment vertical="center"/>
    </xf>
    <xf numFmtId="0" fontId="1" fillId="0" borderId="84" xfId="19" applyBorder="1" applyAlignment="1">
      <alignment vertical="center"/>
    </xf>
    <xf numFmtId="0" fontId="0" fillId="0" borderId="38" xfId="0" applyBorder="1" applyAlignment="1">
      <alignment vertical="center"/>
    </xf>
    <xf numFmtId="0" fontId="1" fillId="0" borderId="38" xfId="19" applyBorder="1" applyAlignment="1">
      <alignment vertical="center"/>
    </xf>
    <xf numFmtId="0" fontId="1" fillId="0" borderId="86" xfId="19" applyBorder="1" applyAlignment="1">
      <alignment horizontal="right" vertical="center"/>
    </xf>
    <xf numFmtId="0" fontId="26" fillId="20" borderId="51" xfId="2" applyFont="1" applyFill="1" applyBorder="1" applyAlignment="1">
      <alignment vertical="center" wrapText="1"/>
    </xf>
    <xf numFmtId="0" fontId="26" fillId="0" borderId="51" xfId="2" applyFont="1" applyBorder="1" applyAlignment="1">
      <alignment horizontal="center" wrapText="1"/>
    </xf>
    <xf numFmtId="0" fontId="26" fillId="20" borderId="51" xfId="0" applyFont="1" applyFill="1" applyBorder="1" applyAlignment="1">
      <alignment vertical="center"/>
    </xf>
    <xf numFmtId="0" fontId="26" fillId="0" borderId="51" xfId="2" applyFont="1" applyBorder="1" applyAlignment="1">
      <alignment vertical="center" wrapText="1"/>
    </xf>
    <xf numFmtId="0" fontId="26" fillId="0" borderId="41" xfId="0" applyFont="1" applyBorder="1" applyAlignment="1">
      <alignment vertical="center"/>
    </xf>
    <xf numFmtId="0" fontId="55" fillId="16" borderId="37" xfId="19"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18" fillId="20" borderId="53" xfId="3" applyFont="1" applyFill="1" applyBorder="1" applyAlignment="1">
      <alignment vertical="center" wrapText="1"/>
    </xf>
    <xf numFmtId="0" fontId="28" fillId="0" borderId="32" xfId="3" applyFont="1" applyBorder="1" applyAlignment="1">
      <alignment vertical="center" wrapText="1"/>
    </xf>
    <xf numFmtId="0" fontId="18" fillId="0" borderId="59" xfId="3" applyFont="1" applyBorder="1" applyAlignment="1">
      <alignment horizontal="center" vertical="center" wrapText="1"/>
    </xf>
    <xf numFmtId="0" fontId="18" fillId="0" borderId="60" xfId="3" applyFont="1" applyBorder="1" applyAlignment="1">
      <alignment horizontal="center" vertical="center" wrapText="1"/>
    </xf>
    <xf numFmtId="0" fontId="18" fillId="0" borderId="61" xfId="3" applyFont="1" applyBorder="1" applyAlignment="1">
      <alignment horizontal="center" vertical="center" wrapText="1"/>
    </xf>
    <xf numFmtId="0" fontId="18" fillId="20" borderId="53" xfId="3" applyFont="1" applyFill="1" applyBorder="1" applyAlignment="1">
      <alignment horizontal="center" vertical="center" wrapText="1"/>
    </xf>
    <xf numFmtId="0" fontId="28" fillId="0" borderId="54" xfId="3" applyFont="1" applyBorder="1" applyAlignment="1">
      <alignment horizontal="center" vertical="center" wrapText="1"/>
    </xf>
    <xf numFmtId="0" fontId="28" fillId="0" borderId="33" xfId="3" applyFont="1" applyBorder="1" applyAlignment="1">
      <alignment horizontal="center" vertical="center"/>
    </xf>
    <xf numFmtId="0" fontId="28" fillId="0" borderId="44" xfId="3" applyFont="1" applyBorder="1" applyAlignment="1">
      <alignment horizontal="center" vertical="center" wrapText="1"/>
    </xf>
    <xf numFmtId="0" fontId="56" fillId="0" borderId="51" xfId="3" applyFont="1" applyBorder="1" applyAlignment="1">
      <alignment horizontal="center" vertical="center"/>
    </xf>
    <xf numFmtId="0" fontId="28" fillId="0" borderId="32" xfId="3" applyFont="1" applyBorder="1" applyAlignment="1">
      <alignment horizontal="center" vertical="center"/>
    </xf>
    <xf numFmtId="0" fontId="28" fillId="0" borderId="36" xfId="3" applyFont="1" applyBorder="1" applyAlignment="1">
      <alignment horizontal="center" vertical="center"/>
    </xf>
    <xf numFmtId="0" fontId="28" fillId="0" borderId="31" xfId="3" applyFont="1" applyBorder="1" applyAlignment="1">
      <alignment horizontal="center" vertical="center"/>
    </xf>
    <xf numFmtId="0" fontId="26" fillId="0" borderId="51" xfId="0" applyFont="1" applyBorder="1" applyAlignment="1">
      <alignment horizontal="left" vertical="center" wrapText="1"/>
    </xf>
    <xf numFmtId="0" fontId="53" fillId="20" borderId="51" xfId="2" applyFont="1" applyFill="1" applyBorder="1" applyAlignment="1">
      <alignment vertical="center" wrapText="1"/>
    </xf>
    <xf numFmtId="0" fontId="53" fillId="20" borderId="51" xfId="0" applyFont="1" applyFill="1" applyBorder="1" applyAlignment="1">
      <alignment vertical="center"/>
    </xf>
    <xf numFmtId="0" fontId="27" fillId="0" borderId="51" xfId="0" applyFont="1" applyBorder="1" applyAlignment="1">
      <alignment horizontal="center" vertical="center"/>
    </xf>
    <xf numFmtId="0" fontId="27" fillId="0" borderId="51" xfId="0" applyFont="1" applyBorder="1" applyAlignment="1">
      <alignment vertical="center"/>
    </xf>
    <xf numFmtId="0" fontId="27" fillId="0" borderId="51" xfId="2" applyFont="1" applyBorder="1" applyAlignment="1">
      <alignment horizontal="center" wrapText="1"/>
    </xf>
    <xf numFmtId="0" fontId="18" fillId="0" borderId="51" xfId="3" applyFont="1" applyBorder="1" applyAlignment="1">
      <alignment vertical="center"/>
    </xf>
    <xf numFmtId="0" fontId="28" fillId="0" borderId="51" xfId="3" applyFont="1" applyBorder="1" applyAlignment="1">
      <alignment vertical="center"/>
    </xf>
    <xf numFmtId="0" fontId="26" fillId="20" borderId="51" xfId="2" applyFont="1" applyFill="1" applyBorder="1" applyAlignment="1">
      <alignment horizontal="center" vertical="center" wrapText="1"/>
    </xf>
    <xf numFmtId="0" fontId="26" fillId="0" borderId="33" xfId="0" applyFont="1" applyBorder="1" applyAlignment="1">
      <alignment horizontal="center" vertical="center"/>
    </xf>
    <xf numFmtId="0" fontId="26" fillId="0" borderId="11" xfId="0" applyFont="1" applyBorder="1" applyAlignment="1">
      <alignment horizontal="center" vertical="center"/>
    </xf>
    <xf numFmtId="0" fontId="26" fillId="25" borderId="0" xfId="0" applyFont="1" applyFill="1" applyAlignment="1">
      <alignment horizontal="center" vertical="center"/>
    </xf>
    <xf numFmtId="37" fontId="37" fillId="0" borderId="73" xfId="11" applyNumberFormat="1" applyBorder="1" applyAlignment="1">
      <alignment horizontal="center" vertical="center"/>
    </xf>
    <xf numFmtId="37" fontId="37" fillId="0" borderId="74" xfId="11" applyNumberFormat="1" applyBorder="1" applyAlignment="1">
      <alignment horizontal="center" vertical="center"/>
    </xf>
    <xf numFmtId="0" fontId="0" fillId="0" borderId="65" xfId="0" applyBorder="1" applyAlignment="1">
      <alignment horizontal="center" vertical="center"/>
    </xf>
    <xf numFmtId="37" fontId="37" fillId="0" borderId="49" xfId="11" applyNumberFormat="1" applyBorder="1" applyAlignment="1">
      <alignment horizontal="center" vertical="center"/>
    </xf>
    <xf numFmtId="0" fontId="0" fillId="0" borderId="46" xfId="0" applyBorder="1" applyAlignment="1">
      <alignment horizontal="center" vertical="center"/>
    </xf>
    <xf numFmtId="37" fontId="37" fillId="0" borderId="38" xfId="11" applyNumberFormat="1" applyBorder="1" applyAlignment="1">
      <alignment horizontal="center" vertical="center"/>
    </xf>
    <xf numFmtId="37" fontId="37" fillId="0" borderId="39" xfId="11" applyNumberFormat="1" applyBorder="1" applyAlignment="1">
      <alignment horizontal="center" vertical="center"/>
    </xf>
    <xf numFmtId="0" fontId="0" fillId="0" borderId="37" xfId="0" applyBorder="1" applyAlignment="1">
      <alignment horizontal="center" vertical="center"/>
    </xf>
    <xf numFmtId="0" fontId="32" fillId="0" borderId="47" xfId="20" applyFont="1" applyBorder="1" applyAlignment="1">
      <alignment horizontal="left" vertical="center" wrapText="1"/>
    </xf>
    <xf numFmtId="0" fontId="57" fillId="0" borderId="11" xfId="20" applyFont="1" applyAlignment="1">
      <alignment horizontal="left" vertical="top"/>
    </xf>
    <xf numFmtId="1" fontId="57" fillId="0" borderId="1" xfId="20" applyNumberFormat="1" applyFont="1" applyBorder="1" applyAlignment="1">
      <alignment horizontal="center" vertical="center" shrinkToFit="1"/>
    </xf>
    <xf numFmtId="0" fontId="32" fillId="0" borderId="1" xfId="20" applyFont="1" applyBorder="1" applyAlignment="1">
      <alignment horizontal="center" vertical="center" wrapText="1"/>
    </xf>
    <xf numFmtId="0" fontId="57" fillId="27" borderId="11" xfId="20" applyFont="1" applyFill="1" applyAlignment="1">
      <alignment horizontal="left" vertical="top" wrapText="1"/>
    </xf>
    <xf numFmtId="0" fontId="57" fillId="27" borderId="11" xfId="20" applyFont="1" applyFill="1" applyAlignment="1">
      <alignment horizontal="left" vertical="top"/>
    </xf>
    <xf numFmtId="0" fontId="57" fillId="0" borderId="11" xfId="20" applyFont="1" applyAlignment="1">
      <alignment horizontal="left" vertical="top" wrapText="1"/>
    </xf>
    <xf numFmtId="0" fontId="58" fillId="16" borderId="1" xfId="20" applyFont="1" applyFill="1" applyBorder="1" applyAlignment="1">
      <alignment horizontal="center" vertical="center" wrapText="1"/>
    </xf>
    <xf numFmtId="0" fontId="27" fillId="0" borderId="11" xfId="0" applyFont="1" applyBorder="1" applyAlignment="1">
      <alignment vertical="center" wrapText="1"/>
    </xf>
    <xf numFmtId="0" fontId="44" fillId="0" borderId="66" xfId="3" applyFont="1" applyBorder="1" applyAlignment="1">
      <alignment horizontal="center" vertical="center" wrapText="1"/>
    </xf>
    <xf numFmtId="0" fontId="44" fillId="0" borderId="93" xfId="3" applyFont="1" applyBorder="1" applyAlignment="1">
      <alignment horizontal="center" vertical="center" wrapText="1"/>
    </xf>
    <xf numFmtId="170" fontId="28" fillId="0" borderId="73" xfId="5" applyNumberFormat="1" applyFont="1" applyBorder="1" applyAlignment="1">
      <alignment horizontal="center" vertical="center"/>
    </xf>
    <xf numFmtId="43" fontId="44" fillId="20" borderId="47" xfId="18" applyFont="1" applyFill="1" applyBorder="1" applyAlignment="1">
      <alignment horizontal="center"/>
    </xf>
    <xf numFmtId="43" fontId="44" fillId="24" borderId="47" xfId="18" applyFont="1" applyFill="1" applyBorder="1" applyAlignment="1">
      <alignment horizontal="center" vertical="center"/>
    </xf>
    <xf numFmtId="0" fontId="32" fillId="0" borderId="47" xfId="20" applyFont="1" applyBorder="1" applyAlignment="1">
      <alignment vertical="center" wrapText="1"/>
    </xf>
    <xf numFmtId="0" fontId="32" fillId="0" borderId="12" xfId="20" applyFont="1" applyBorder="1" applyAlignment="1">
      <alignment vertical="center" wrapText="1"/>
    </xf>
    <xf numFmtId="0" fontId="40" fillId="0" borderId="94" xfId="3" applyFont="1" applyBorder="1" applyAlignment="1">
      <alignment horizontal="left" vertical="center" wrapText="1"/>
    </xf>
    <xf numFmtId="0" fontId="44" fillId="0" borderId="77" xfId="3" applyFont="1" applyBorder="1" applyAlignment="1">
      <alignment horizontal="center" vertical="center" wrapText="1"/>
    </xf>
    <xf numFmtId="0" fontId="44" fillId="0" borderId="95" xfId="3" applyFont="1" applyBorder="1" applyAlignment="1">
      <alignment horizontal="center" vertical="center" wrapText="1"/>
    </xf>
    <xf numFmtId="0" fontId="44" fillId="0" borderId="47" xfId="3" applyFont="1" applyBorder="1" applyAlignment="1">
      <alignment horizontal="center" vertical="center" wrapText="1"/>
    </xf>
    <xf numFmtId="0" fontId="44" fillId="0" borderId="96" xfId="3" applyFont="1" applyBorder="1" applyAlignment="1">
      <alignment horizontal="center" vertical="center" wrapText="1"/>
    </xf>
    <xf numFmtId="0" fontId="28" fillId="0" borderId="39" xfId="3" applyFont="1" applyBorder="1" applyAlignment="1">
      <alignment vertical="center"/>
    </xf>
    <xf numFmtId="0" fontId="28" fillId="25" borderId="37" xfId="3" applyFont="1" applyFill="1" applyBorder="1" applyAlignment="1">
      <alignment vertical="center"/>
    </xf>
    <xf numFmtId="0" fontId="40" fillId="0" borderId="63" xfId="3" applyFont="1" applyBorder="1" applyAlignment="1">
      <alignment horizontal="left" vertical="center" wrapText="1"/>
    </xf>
    <xf numFmtId="0" fontId="40" fillId="0" borderId="68" xfId="3" applyFont="1" applyBorder="1" applyAlignment="1">
      <alignment horizontal="left" vertical="center" wrapText="1"/>
    </xf>
    <xf numFmtId="0" fontId="40" fillId="0" borderId="79" xfId="3" applyFont="1" applyBorder="1" applyAlignment="1">
      <alignment horizontal="left" vertical="center" wrapText="1"/>
    </xf>
    <xf numFmtId="0" fontId="44" fillId="19" borderId="11" xfId="3" applyFont="1" applyFill="1" applyAlignment="1">
      <alignment horizontal="center" vertical="center" wrapText="1"/>
    </xf>
    <xf numFmtId="0" fontId="44" fillId="0" borderId="38" xfId="3" applyFont="1" applyBorder="1" applyAlignment="1">
      <alignment horizontal="center" vertical="center" wrapText="1"/>
    </xf>
    <xf numFmtId="0" fontId="44" fillId="0" borderId="39" xfId="3" applyFont="1" applyBorder="1" applyAlignment="1">
      <alignment horizontal="center" vertical="center" wrapText="1"/>
    </xf>
    <xf numFmtId="0" fontId="40" fillId="0" borderId="47" xfId="3" applyFont="1" applyBorder="1" applyAlignment="1">
      <alignment horizontal="left" vertical="center" wrapText="1"/>
    </xf>
    <xf numFmtId="0" fontId="27" fillId="28" borderId="47" xfId="3" applyFont="1" applyFill="1" applyBorder="1" applyAlignment="1">
      <alignment horizontal="center" vertical="center" wrapText="1"/>
    </xf>
    <xf numFmtId="0" fontId="27" fillId="20" borderId="30" xfId="2" applyFont="1" applyFill="1" applyBorder="1" applyAlignment="1">
      <alignment vertical="center" wrapText="1"/>
    </xf>
    <xf numFmtId="0" fontId="27" fillId="20" borderId="32" xfId="2" applyFont="1" applyFill="1" applyBorder="1" applyAlignment="1">
      <alignment vertical="center" wrapText="1"/>
    </xf>
    <xf numFmtId="0" fontId="8" fillId="2" borderId="11" xfId="0" applyFont="1" applyFill="1" applyBorder="1"/>
    <xf numFmtId="0" fontId="9" fillId="2" borderId="11" xfId="0" applyFont="1" applyFill="1" applyBorder="1" applyAlignment="1">
      <alignment horizontal="left"/>
    </xf>
    <xf numFmtId="167" fontId="4" fillId="2" borderId="11" xfId="0" applyNumberFormat="1" applyFont="1" applyFill="1" applyBorder="1"/>
    <xf numFmtId="0" fontId="11" fillId="2" borderId="11" xfId="0" applyFont="1" applyFill="1" applyBorder="1" applyAlignment="1">
      <alignment horizontal="center" vertical="center"/>
    </xf>
    <xf numFmtId="0" fontId="4" fillId="2" borderId="11" xfId="0" applyFont="1" applyFill="1" applyBorder="1"/>
    <xf numFmtId="0" fontId="9" fillId="2" borderId="11" xfId="0" applyFont="1" applyFill="1" applyBorder="1" applyAlignment="1">
      <alignment horizontal="left" vertical="top"/>
    </xf>
    <xf numFmtId="166" fontId="8" fillId="2" borderId="11" xfId="0" applyNumberFormat="1" applyFont="1" applyFill="1" applyBorder="1"/>
    <xf numFmtId="0" fontId="12" fillId="8" borderId="11" xfId="0" applyFont="1" applyFill="1" applyBorder="1" applyAlignment="1">
      <alignment vertical="center"/>
    </xf>
    <xf numFmtId="0" fontId="12" fillId="8" borderId="26" xfId="0" applyFont="1" applyFill="1" applyBorder="1" applyAlignment="1">
      <alignment horizontal="center" vertical="center" wrapText="1"/>
    </xf>
    <xf numFmtId="0" fontId="14" fillId="2" borderId="14" xfId="0" applyFont="1" applyFill="1" applyBorder="1" applyAlignment="1">
      <alignment horizontal="center" vertical="center"/>
    </xf>
    <xf numFmtId="0" fontId="14" fillId="2" borderId="11" xfId="0" applyFont="1" applyFill="1" applyBorder="1" applyAlignment="1">
      <alignment horizontal="center" vertical="center"/>
    </xf>
    <xf numFmtId="0" fontId="15" fillId="8" borderId="11" xfId="0" applyFont="1" applyFill="1" applyBorder="1" applyAlignment="1">
      <alignment horizontal="left" vertical="center"/>
    </xf>
    <xf numFmtId="0" fontId="15" fillId="8" borderId="13" xfId="0" applyFont="1" applyFill="1" applyBorder="1" applyAlignment="1">
      <alignment horizontal="left" vertical="center"/>
    </xf>
    <xf numFmtId="0" fontId="15" fillId="2" borderId="11" xfId="0" applyFont="1" applyFill="1" applyBorder="1" applyAlignment="1">
      <alignment horizontal="center" vertical="center"/>
    </xf>
    <xf numFmtId="0" fontId="12" fillId="8" borderId="19" xfId="0" applyFont="1" applyFill="1" applyBorder="1" applyAlignment="1">
      <alignment vertical="center"/>
    </xf>
    <xf numFmtId="0" fontId="12" fillId="8" borderId="13" xfId="0" applyFont="1" applyFill="1" applyBorder="1" applyAlignment="1">
      <alignment vertical="center"/>
    </xf>
    <xf numFmtId="0" fontId="12" fillId="2" borderId="13" xfId="0" applyFont="1" applyFill="1" applyBorder="1" applyAlignment="1">
      <alignment vertical="center"/>
    </xf>
    <xf numFmtId="0" fontId="12" fillId="8" borderId="11" xfId="0" applyFont="1" applyFill="1" applyBorder="1" applyAlignment="1">
      <alignment horizontal="center" vertical="center"/>
    </xf>
    <xf numFmtId="0" fontId="15" fillId="2" borderId="11" xfId="0" applyFont="1" applyFill="1" applyBorder="1" applyAlignment="1">
      <alignment horizontal="left" vertical="center"/>
    </xf>
    <xf numFmtId="0" fontId="15" fillId="8" borderId="13" xfId="0" applyFont="1" applyFill="1" applyBorder="1" applyAlignment="1">
      <alignment vertical="center"/>
    </xf>
    <xf numFmtId="0" fontId="15" fillId="8" borderId="11" xfId="0" applyFont="1" applyFill="1" applyBorder="1" applyAlignment="1">
      <alignment vertical="center"/>
    </xf>
    <xf numFmtId="0" fontId="15" fillId="2" borderId="11" xfId="0" applyFont="1" applyFill="1" applyBorder="1" applyAlignment="1">
      <alignment vertical="center"/>
    </xf>
    <xf numFmtId="0" fontId="12" fillId="8" borderId="11" xfId="0" applyFont="1" applyFill="1" applyBorder="1" applyAlignment="1">
      <alignment horizontal="left" vertical="center"/>
    </xf>
    <xf numFmtId="0" fontId="12" fillId="8" borderId="13" xfId="0" applyFont="1" applyFill="1" applyBorder="1" applyAlignment="1">
      <alignment horizontal="center" vertical="center"/>
    </xf>
    <xf numFmtId="0" fontId="15" fillId="8" borderId="24" xfId="0" applyFont="1" applyFill="1" applyBorder="1" applyAlignment="1">
      <alignment vertical="center"/>
    </xf>
    <xf numFmtId="0" fontId="15" fillId="8" borderId="24" xfId="0" applyFont="1" applyFill="1" applyBorder="1" applyAlignment="1">
      <alignment horizontal="left" vertical="center"/>
    </xf>
    <xf numFmtId="0" fontId="12" fillId="8" borderId="24" xfId="0" applyFont="1" applyFill="1" applyBorder="1" applyAlignment="1">
      <alignment vertical="center"/>
    </xf>
    <xf numFmtId="0" fontId="15" fillId="8" borderId="11" xfId="0" applyFont="1" applyFill="1" applyBorder="1" applyAlignment="1">
      <alignment horizontal="right" vertical="center"/>
    </xf>
    <xf numFmtId="0" fontId="14" fillId="8" borderId="11" xfId="0" applyFont="1" applyFill="1" applyBorder="1" applyAlignment="1">
      <alignment vertical="center"/>
    </xf>
    <xf numFmtId="0" fontId="15" fillId="2" borderId="13" xfId="0" applyFont="1" applyFill="1" applyBorder="1" applyAlignment="1">
      <alignment vertical="center"/>
    </xf>
    <xf numFmtId="0" fontId="15" fillId="2" borderId="11" xfId="0" applyFont="1" applyFill="1" applyBorder="1" applyAlignment="1">
      <alignment vertical="center" wrapText="1"/>
    </xf>
    <xf numFmtId="0" fontId="15" fillId="2" borderId="13" xfId="0" applyFont="1" applyFill="1" applyBorder="1" applyAlignment="1">
      <alignment vertical="center" wrapText="1"/>
    </xf>
    <xf numFmtId="0" fontId="12" fillId="2" borderId="11" xfId="0" applyFont="1" applyFill="1" applyBorder="1" applyAlignment="1">
      <alignment vertical="center"/>
    </xf>
    <xf numFmtId="0" fontId="12" fillId="2" borderId="24" xfId="0" applyFont="1" applyFill="1" applyBorder="1" applyAlignment="1">
      <alignment vertical="center"/>
    </xf>
    <xf numFmtId="0" fontId="12" fillId="8" borderId="11" xfId="0" applyFont="1" applyFill="1" applyBorder="1" applyAlignment="1">
      <alignment vertical="center" wrapText="1"/>
    </xf>
    <xf numFmtId="0" fontId="12" fillId="8" borderId="26" xfId="0" applyFont="1" applyFill="1" applyBorder="1" applyAlignment="1">
      <alignment vertical="center"/>
    </xf>
    <xf numFmtId="0" fontId="12" fillId="8" borderId="25" xfId="0" applyFont="1" applyFill="1" applyBorder="1" applyAlignment="1">
      <alignment vertical="center"/>
    </xf>
    <xf numFmtId="0" fontId="15" fillId="8" borderId="11" xfId="0" applyFont="1" applyFill="1" applyBorder="1" applyAlignment="1">
      <alignment horizontal="center" vertical="center" wrapText="1"/>
    </xf>
    <xf numFmtId="0" fontId="15" fillId="8" borderId="11" xfId="0" applyFont="1" applyFill="1" applyBorder="1" applyAlignment="1">
      <alignment horizontal="left" vertical="center" wrapText="1"/>
    </xf>
    <xf numFmtId="0" fontId="15" fillId="8" borderId="11" xfId="0" applyFont="1" applyFill="1" applyBorder="1" applyAlignment="1">
      <alignment horizontal="right" vertical="center" wrapText="1"/>
    </xf>
    <xf numFmtId="0" fontId="17" fillId="8" borderId="11" xfId="0" applyFont="1" applyFill="1" applyBorder="1" applyAlignment="1">
      <alignment vertical="center"/>
    </xf>
    <xf numFmtId="0" fontId="18" fillId="0" borderId="11" xfId="3" applyFont="1" applyAlignment="1">
      <alignment horizontal="center" vertical="center" wrapText="1"/>
    </xf>
    <xf numFmtId="0" fontId="12" fillId="6" borderId="11" xfId="0" applyFont="1" applyFill="1" applyBorder="1" applyAlignment="1">
      <alignment vertical="center"/>
    </xf>
    <xf numFmtId="0" fontId="19" fillId="8" borderId="11" xfId="0" applyFont="1" applyFill="1" applyBorder="1" applyAlignment="1">
      <alignment vertical="center"/>
    </xf>
    <xf numFmtId="0" fontId="28" fillId="0" borderId="1" xfId="3" applyFont="1" applyBorder="1" applyAlignment="1">
      <alignment vertical="center" wrapText="1"/>
    </xf>
    <xf numFmtId="170" fontId="28" fillId="0" borderId="1" xfId="5" applyNumberFormat="1" applyFont="1" applyBorder="1" applyAlignment="1">
      <alignment vertical="center"/>
    </xf>
    <xf numFmtId="0" fontId="28" fillId="0" borderId="80" xfId="3" applyFont="1" applyBorder="1" applyAlignment="1">
      <alignment vertical="center" wrapText="1"/>
    </xf>
    <xf numFmtId="0" fontId="27" fillId="0" borderId="100" xfId="2" applyFont="1" applyBorder="1" applyAlignment="1">
      <alignment horizontal="center" vertical="center" wrapText="1"/>
    </xf>
    <xf numFmtId="0" fontId="28" fillId="0" borderId="101" xfId="3" applyFont="1" applyBorder="1" applyAlignment="1">
      <alignment horizontal="left" vertical="center" wrapText="1"/>
    </xf>
    <xf numFmtId="0" fontId="28" fillId="0" borderId="108" xfId="3" applyFont="1" applyBorder="1" applyAlignment="1">
      <alignment vertical="center" wrapText="1"/>
    </xf>
    <xf numFmtId="170" fontId="28" fillId="0" borderId="100" xfId="5" applyNumberFormat="1" applyFont="1" applyBorder="1" applyAlignment="1">
      <alignment vertical="center"/>
    </xf>
    <xf numFmtId="170" fontId="28" fillId="0" borderId="101" xfId="5" applyNumberFormat="1" applyFont="1" applyBorder="1" applyAlignment="1">
      <alignment vertical="center"/>
    </xf>
    <xf numFmtId="170" fontId="28" fillId="0" borderId="109" xfId="5" applyNumberFormat="1" applyFont="1" applyBorder="1" applyAlignment="1">
      <alignment vertical="center"/>
    </xf>
    <xf numFmtId="170" fontId="28" fillId="0" borderId="110" xfId="5" applyNumberFormat="1" applyFont="1" applyBorder="1" applyAlignment="1">
      <alignment horizontal="center" vertical="center"/>
    </xf>
    <xf numFmtId="170" fontId="28" fillId="0" borderId="112" xfId="5" applyNumberFormat="1" applyFont="1" applyBorder="1" applyAlignment="1">
      <alignment vertical="center"/>
    </xf>
    <xf numFmtId="170" fontId="28" fillId="0" borderId="113" xfId="5" applyNumberFormat="1" applyFont="1" applyBorder="1" applyAlignment="1">
      <alignment vertical="center"/>
    </xf>
    <xf numFmtId="170" fontId="28" fillId="0" borderId="114" xfId="5" applyNumberFormat="1" applyFont="1" applyBorder="1" applyAlignment="1">
      <alignment vertical="center"/>
    </xf>
    <xf numFmtId="0" fontId="27" fillId="0" borderId="115" xfId="2" applyFont="1" applyBorder="1" applyAlignment="1">
      <alignment horizontal="center" vertical="center" wrapText="1"/>
    </xf>
    <xf numFmtId="0" fontId="27" fillId="0" borderId="5" xfId="2" applyFont="1" applyBorder="1" applyAlignment="1">
      <alignment horizontal="center" vertical="center" wrapText="1"/>
    </xf>
    <xf numFmtId="0" fontId="27" fillId="0" borderId="22" xfId="2" applyFont="1" applyBorder="1" applyAlignment="1">
      <alignment horizontal="center" vertical="center" wrapText="1"/>
    </xf>
    <xf numFmtId="43" fontId="54" fillId="20" borderId="59" xfId="18" applyFont="1" applyFill="1" applyBorder="1" applyAlignment="1">
      <alignment horizontal="center" vertical="center" wrapText="1"/>
    </xf>
    <xf numFmtId="43" fontId="54" fillId="20" borderId="60" xfId="18" applyFont="1" applyFill="1" applyBorder="1" applyAlignment="1">
      <alignment horizontal="center" vertical="center" wrapText="1"/>
    </xf>
    <xf numFmtId="43" fontId="54" fillId="20" borderId="61" xfId="18" applyFont="1" applyFill="1" applyBorder="1" applyAlignment="1">
      <alignment horizontal="center" vertical="center" wrapText="1"/>
    </xf>
    <xf numFmtId="170" fontId="28" fillId="0" borderId="117" xfId="5" applyNumberFormat="1" applyFont="1" applyBorder="1" applyAlignment="1">
      <alignment vertical="center"/>
    </xf>
    <xf numFmtId="170" fontId="28" fillId="0" borderId="118" xfId="5" applyNumberFormat="1" applyFont="1" applyBorder="1" applyAlignment="1">
      <alignment vertical="center"/>
    </xf>
    <xf numFmtId="170" fontId="28" fillId="0" borderId="119" xfId="5" applyNumberFormat="1" applyFont="1" applyBorder="1" applyAlignment="1">
      <alignment vertical="center"/>
    </xf>
    <xf numFmtId="170" fontId="28" fillId="0" borderId="110" xfId="5" applyNumberFormat="1" applyFont="1" applyBorder="1" applyAlignment="1">
      <alignment vertical="center"/>
    </xf>
    <xf numFmtId="170" fontId="28" fillId="0" borderId="111" xfId="5" applyNumberFormat="1" applyFont="1" applyBorder="1" applyAlignment="1">
      <alignment vertical="center"/>
    </xf>
    <xf numFmtId="170" fontId="28" fillId="0" borderId="115" xfId="5" applyNumberFormat="1" applyFont="1" applyBorder="1" applyAlignment="1">
      <alignment vertical="center"/>
    </xf>
    <xf numFmtId="170" fontId="28" fillId="0" borderId="22" xfId="5" applyNumberFormat="1" applyFont="1" applyBorder="1" applyAlignment="1">
      <alignment vertical="center"/>
    </xf>
    <xf numFmtId="170" fontId="28" fillId="0" borderId="80" xfId="5" applyNumberFormat="1" applyFont="1" applyBorder="1" applyAlignment="1">
      <alignment horizontal="center" vertical="center"/>
    </xf>
    <xf numFmtId="170" fontId="28" fillId="0" borderId="108" xfId="5" applyNumberFormat="1" applyFont="1" applyBorder="1" applyAlignment="1">
      <alignment vertical="center"/>
    </xf>
    <xf numFmtId="170" fontId="28" fillId="0" borderId="120" xfId="5" applyNumberFormat="1" applyFont="1" applyBorder="1" applyAlignment="1">
      <alignment vertical="center"/>
    </xf>
    <xf numFmtId="170" fontId="28" fillId="0" borderId="80" xfId="5" applyNumberFormat="1" applyFont="1" applyBorder="1" applyAlignment="1">
      <alignment vertical="center"/>
    </xf>
    <xf numFmtId="0" fontId="28" fillId="0" borderId="11" xfId="3" applyFont="1" applyAlignment="1">
      <alignment vertical="center" wrapText="1"/>
    </xf>
    <xf numFmtId="9" fontId="44" fillId="20" borderId="47" xfId="18" applyNumberFormat="1" applyFont="1" applyFill="1" applyBorder="1" applyAlignment="1">
      <alignment horizontal="center"/>
    </xf>
    <xf numFmtId="10" fontId="44" fillId="20" borderId="47" xfId="18" applyNumberFormat="1" applyFont="1" applyFill="1" applyBorder="1" applyAlignment="1">
      <alignment horizontal="center"/>
    </xf>
    <xf numFmtId="9" fontId="44" fillId="24" borderId="47" xfId="18" applyNumberFormat="1" applyFont="1" applyFill="1" applyBorder="1" applyAlignment="1">
      <alignment horizontal="center" vertical="center"/>
    </xf>
    <xf numFmtId="0" fontId="0" fillId="0" borderId="11" xfId="0" applyBorder="1"/>
    <xf numFmtId="0" fontId="44" fillId="0" borderId="1" xfId="3" applyFont="1" applyBorder="1" applyAlignment="1">
      <alignment horizontal="center" vertical="center" wrapText="1"/>
    </xf>
    <xf numFmtId="0" fontId="40" fillId="0" borderId="122" xfId="3" applyFont="1" applyBorder="1" applyAlignment="1">
      <alignment horizontal="left" vertical="center" wrapText="1"/>
    </xf>
    <xf numFmtId="0" fontId="44" fillId="0" borderId="123" xfId="3" applyFont="1" applyBorder="1" applyAlignment="1">
      <alignment horizontal="center" vertical="center" wrapText="1"/>
    </xf>
    <xf numFmtId="0" fontId="44" fillId="0" borderId="90" xfId="3" applyFont="1" applyBorder="1" applyAlignment="1">
      <alignment horizontal="center" vertical="center" wrapText="1"/>
    </xf>
    <xf numFmtId="0" fontId="62" fillId="0" borderId="47" xfId="0" applyFont="1" applyBorder="1"/>
    <xf numFmtId="0" fontId="62" fillId="0" borderId="73" xfId="0" applyFont="1" applyBorder="1"/>
    <xf numFmtId="0" fontId="44" fillId="0" borderId="76" xfId="3" applyFont="1" applyBorder="1" applyAlignment="1">
      <alignment horizontal="center" vertical="center" wrapText="1"/>
    </xf>
    <xf numFmtId="0" fontId="28" fillId="0" borderId="73" xfId="3" applyFont="1" applyBorder="1" applyAlignment="1">
      <alignment vertical="center"/>
    </xf>
    <xf numFmtId="0" fontId="63" fillId="0" borderId="48" xfId="0" applyFont="1" applyBorder="1"/>
    <xf numFmtId="0" fontId="64" fillId="0" borderId="1" xfId="3" applyFont="1" applyBorder="1" applyAlignment="1">
      <alignment vertical="center"/>
    </xf>
    <xf numFmtId="0" fontId="63" fillId="0" borderId="50" xfId="0" applyFont="1" applyBorder="1"/>
    <xf numFmtId="0" fontId="65" fillId="0" borderId="47" xfId="3" applyFont="1" applyBorder="1" applyAlignment="1">
      <alignment horizontal="right" vertical="center" wrapText="1"/>
    </xf>
    <xf numFmtId="0" fontId="63" fillId="0" borderId="47" xfId="0" applyFont="1" applyBorder="1"/>
    <xf numFmtId="0" fontId="63" fillId="0" borderId="80" xfId="0" applyFont="1" applyBorder="1"/>
    <xf numFmtId="1" fontId="57" fillId="0" borderId="2" xfId="20" applyNumberFormat="1" applyFont="1" applyBorder="1" applyAlignment="1">
      <alignment horizontal="center" vertical="center" shrinkToFit="1"/>
    </xf>
    <xf numFmtId="0" fontId="32" fillId="0" borderId="2" xfId="20" applyFont="1" applyBorder="1" applyAlignment="1">
      <alignment horizontal="center" vertical="center" wrapText="1"/>
    </xf>
    <xf numFmtId="0" fontId="32" fillId="0" borderId="24" xfId="20" applyFont="1" applyBorder="1" applyAlignment="1">
      <alignment vertical="center" wrapText="1"/>
    </xf>
    <xf numFmtId="9" fontId="34" fillId="0" borderId="33" xfId="3" applyNumberFormat="1" applyFont="1" applyBorder="1" applyAlignment="1">
      <alignment horizontal="center" vertical="center"/>
    </xf>
    <xf numFmtId="43" fontId="35" fillId="0" borderId="51" xfId="18" applyFont="1" applyBorder="1" applyAlignment="1">
      <alignment horizontal="center" vertical="center"/>
    </xf>
    <xf numFmtId="10" fontId="35" fillId="0" borderId="47" xfId="0" applyNumberFormat="1" applyFont="1" applyBorder="1" applyAlignment="1">
      <alignment horizontal="center"/>
    </xf>
    <xf numFmtId="9" fontId="35" fillId="0" borderId="47" xfId="0" applyNumberFormat="1" applyFont="1" applyBorder="1" applyAlignment="1">
      <alignment horizontal="center"/>
    </xf>
    <xf numFmtId="43" fontId="34" fillId="0" borderId="51" xfId="18" applyFont="1" applyFill="1" applyBorder="1" applyAlignment="1">
      <alignment horizontal="center" vertical="center"/>
    </xf>
    <xf numFmtId="9" fontId="44" fillId="20" borderId="47" xfId="1" applyFont="1" applyFill="1" applyBorder="1" applyAlignment="1">
      <alignment horizontal="center"/>
    </xf>
    <xf numFmtId="43" fontId="35" fillId="0" borderId="51" xfId="18" applyFont="1" applyFill="1" applyBorder="1" applyAlignment="1">
      <alignment horizontal="center" vertical="center"/>
    </xf>
    <xf numFmtId="0" fontId="27" fillId="20" borderId="54" xfId="3" applyFont="1" applyFill="1" applyBorder="1" applyAlignment="1">
      <alignment horizontal="center" vertical="center" wrapText="1"/>
    </xf>
    <xf numFmtId="9" fontId="34" fillId="0" borderId="36" xfId="3" applyNumberFormat="1" applyFont="1" applyBorder="1" applyAlignment="1">
      <alignment horizontal="center" vertical="center"/>
    </xf>
    <xf numFmtId="10" fontId="35" fillId="19" borderId="47" xfId="0" applyNumberFormat="1" applyFont="1" applyFill="1" applyBorder="1" applyAlignment="1">
      <alignment horizontal="center"/>
    </xf>
    <xf numFmtId="0" fontId="40" fillId="0" borderId="62" xfId="3" applyFont="1" applyBorder="1" applyAlignment="1">
      <alignment horizontal="left" vertical="center" wrapText="1"/>
    </xf>
    <xf numFmtId="9" fontId="40" fillId="19" borderId="1" xfId="3" applyNumberFormat="1" applyFont="1" applyFill="1" applyBorder="1" applyAlignment="1">
      <alignment horizontal="center" vertical="center" wrapText="1"/>
    </xf>
    <xf numFmtId="0" fontId="66" fillId="19" borderId="54" xfId="3" applyFont="1" applyFill="1" applyBorder="1" applyAlignment="1">
      <alignment horizontal="center" vertical="center" wrapText="1"/>
    </xf>
    <xf numFmtId="174" fontId="34" fillId="0" borderId="51" xfId="18" applyNumberFormat="1" applyFont="1" applyFill="1" applyBorder="1" applyAlignment="1">
      <alignment horizontal="center" vertical="center"/>
    </xf>
    <xf numFmtId="174" fontId="35" fillId="0" borderId="51" xfId="18" applyNumberFormat="1" applyFont="1" applyBorder="1" applyAlignment="1">
      <alignment horizontal="center" vertical="center"/>
    </xf>
    <xf numFmtId="1" fontId="32" fillId="0" borderId="1" xfId="20" applyNumberFormat="1" applyFont="1" applyBorder="1" applyAlignment="1">
      <alignment horizontal="center" vertical="center" shrinkToFit="1"/>
    </xf>
    <xf numFmtId="2" fontId="40" fillId="19" borderId="51" xfId="3" applyNumberFormat="1" applyFont="1" applyFill="1" applyBorder="1" applyAlignment="1">
      <alignment horizontal="center" vertical="center"/>
    </xf>
    <xf numFmtId="2" fontId="44" fillId="19" borderId="51" xfId="3" applyNumberFormat="1" applyFont="1" applyFill="1" applyBorder="1" applyAlignment="1">
      <alignment horizontal="center" vertical="center"/>
    </xf>
    <xf numFmtId="9" fontId="40" fillId="19" borderId="33" xfId="3" applyNumberFormat="1" applyFont="1" applyFill="1" applyBorder="1" applyAlignment="1">
      <alignment horizontal="center" vertical="center"/>
    </xf>
    <xf numFmtId="43" fontId="40" fillId="19" borderId="51" xfId="3" applyNumberFormat="1" applyFont="1" applyFill="1" applyBorder="1" applyAlignment="1">
      <alignment horizontal="center" vertical="center"/>
    </xf>
    <xf numFmtId="43" fontId="44" fillId="19" borderId="51" xfId="3" applyNumberFormat="1" applyFont="1" applyFill="1" applyBorder="1" applyAlignment="1">
      <alignment horizontal="center" vertical="center"/>
    </xf>
    <xf numFmtId="0" fontId="40" fillId="0" borderId="33" xfId="3" applyFont="1" applyBorder="1" applyAlignment="1">
      <alignment horizontal="center" vertical="center"/>
    </xf>
    <xf numFmtId="0" fontId="40" fillId="0" borderId="51" xfId="3" applyFont="1" applyBorder="1" applyAlignment="1">
      <alignment horizontal="center" vertical="center"/>
    </xf>
    <xf numFmtId="43" fontId="26" fillId="19" borderId="77" xfId="3" applyNumberFormat="1" applyFont="1" applyFill="1" applyBorder="1" applyAlignment="1">
      <alignment horizontal="center" vertical="center" wrapText="1"/>
    </xf>
    <xf numFmtId="43" fontId="26" fillId="19" borderId="76" xfId="3" applyNumberFormat="1" applyFont="1" applyFill="1" applyBorder="1" applyAlignment="1">
      <alignment horizontal="center" vertical="center" wrapText="1"/>
    </xf>
    <xf numFmtId="43" fontId="27" fillId="19" borderId="78" xfId="3" applyNumberFormat="1" applyFont="1" applyFill="1" applyBorder="1" applyAlignment="1">
      <alignment horizontal="center" vertical="center" wrapText="1"/>
    </xf>
    <xf numFmtId="0" fontId="26" fillId="19" borderId="54" xfId="3" applyFont="1" applyFill="1" applyBorder="1" applyAlignment="1">
      <alignment horizontal="center" vertical="center" wrapText="1"/>
    </xf>
    <xf numFmtId="0" fontId="73" fillId="0" borderId="47" xfId="0" applyFont="1" applyBorder="1"/>
    <xf numFmtId="0" fontId="72" fillId="0" borderId="47" xfId="0" applyFont="1" applyBorder="1" applyAlignment="1">
      <alignment vertical="center"/>
    </xf>
    <xf numFmtId="0" fontId="72" fillId="19" borderId="47" xfId="0" applyFont="1" applyFill="1" applyBorder="1" applyAlignment="1">
      <alignment horizontal="right" vertical="center"/>
    </xf>
    <xf numFmtId="0" fontId="16" fillId="0" borderId="44" xfId="3" applyFont="1" applyBorder="1" applyAlignment="1">
      <alignment horizontal="center" vertical="center" wrapText="1"/>
    </xf>
    <xf numFmtId="0" fontId="12" fillId="0" borderId="44" xfId="3" applyFont="1" applyBorder="1" applyAlignment="1">
      <alignment horizontal="center" vertical="center" wrapText="1"/>
    </xf>
    <xf numFmtId="0" fontId="69" fillId="0" borderId="44" xfId="3" applyFont="1" applyBorder="1" applyAlignment="1">
      <alignment horizontal="center" vertical="center" wrapText="1"/>
    </xf>
    <xf numFmtId="0" fontId="28" fillId="0" borderId="51" xfId="3" applyFont="1" applyBorder="1" applyAlignment="1">
      <alignment horizontal="center" vertical="center" wrapText="1"/>
    </xf>
    <xf numFmtId="0" fontId="12" fillId="0" borderId="51" xfId="3" applyFont="1" applyBorder="1" applyAlignment="1">
      <alignment horizontal="center" vertical="center" wrapText="1"/>
    </xf>
    <xf numFmtId="172" fontId="44" fillId="20" borderId="47" xfId="3" applyNumberFormat="1" applyFont="1" applyFill="1" applyBorder="1" applyAlignment="1">
      <alignment horizontal="center" vertical="center"/>
    </xf>
    <xf numFmtId="0" fontId="27" fillId="20" borderId="44" xfId="3" applyFont="1" applyFill="1" applyBorder="1" applyAlignment="1">
      <alignment horizontal="center" vertical="center" wrapText="1"/>
    </xf>
    <xf numFmtId="0" fontId="16" fillId="0" borderId="33" xfId="3" applyFont="1" applyBorder="1" applyAlignment="1">
      <alignment horizontal="center" vertical="center"/>
    </xf>
    <xf numFmtId="0" fontId="16" fillId="0" borderId="52" xfId="3" applyFont="1" applyBorder="1" applyAlignment="1">
      <alignment horizontal="center" vertical="center"/>
    </xf>
    <xf numFmtId="0" fontId="16" fillId="0" borderId="51" xfId="3" applyFont="1" applyBorder="1" applyAlignment="1">
      <alignment horizontal="center" vertical="center" wrapText="1"/>
    </xf>
    <xf numFmtId="0" fontId="76" fillId="20" borderId="47" xfId="2" applyFont="1" applyFill="1" applyBorder="1" applyAlignment="1">
      <alignment horizontal="center" vertical="center" wrapText="1"/>
    </xf>
    <xf numFmtId="0" fontId="78" fillId="0" borderId="11" xfId="3" applyFont="1" applyAlignment="1">
      <alignment vertical="center"/>
    </xf>
    <xf numFmtId="9" fontId="34" fillId="0" borderId="52" xfId="3" applyNumberFormat="1" applyFont="1" applyBorder="1" applyAlignment="1">
      <alignment horizontal="center" vertical="center"/>
    </xf>
    <xf numFmtId="9" fontId="40" fillId="0" borderId="52" xfId="3" applyNumberFormat="1" applyFont="1" applyBorder="1" applyAlignment="1">
      <alignment horizontal="center" vertical="center"/>
    </xf>
    <xf numFmtId="0" fontId="16" fillId="0" borderId="51" xfId="3" applyFont="1" applyBorder="1" applyAlignment="1">
      <alignment horizontal="center" vertical="center"/>
    </xf>
    <xf numFmtId="0" fontId="33" fillId="0" borderId="44" xfId="16" applyBorder="1" applyAlignment="1">
      <alignment horizontal="center" vertical="center" wrapText="1"/>
    </xf>
    <xf numFmtId="0" fontId="16" fillId="0" borderId="44" xfId="3" applyFont="1" applyBorder="1" applyAlignment="1">
      <alignment horizontal="left" vertical="center" wrapText="1"/>
    </xf>
    <xf numFmtId="0" fontId="28" fillId="0" borderId="51" xfId="3" applyFont="1" applyBorder="1" applyAlignment="1">
      <alignment vertical="center" wrapText="1"/>
    </xf>
    <xf numFmtId="0" fontId="33" fillId="0" borderId="11" xfId="16" applyBorder="1" applyAlignment="1">
      <alignment vertical="center" wrapText="1"/>
    </xf>
    <xf numFmtId="0" fontId="27" fillId="20" borderId="42" xfId="3" applyFont="1" applyFill="1" applyBorder="1" applyAlignment="1">
      <alignment horizontal="center" vertical="center" wrapText="1"/>
    </xf>
    <xf numFmtId="0" fontId="81" fillId="0" borderId="50" xfId="19" applyFont="1" applyBorder="1" applyAlignment="1">
      <alignment vertical="center" wrapText="1"/>
    </xf>
    <xf numFmtId="0" fontId="1" fillId="0" borderId="50" xfId="19" applyBorder="1" applyAlignment="1">
      <alignment horizontal="right" vertical="center"/>
    </xf>
    <xf numFmtId="0" fontId="81" fillId="0" borderId="47" xfId="19" applyFont="1" applyBorder="1" applyAlignment="1">
      <alignment vertical="center" wrapText="1"/>
    </xf>
    <xf numFmtId="0" fontId="82" fillId="0" borderId="44" xfId="16" applyFont="1" applyBorder="1" applyAlignment="1">
      <alignment horizontal="center" vertical="center" wrapText="1"/>
    </xf>
    <xf numFmtId="170" fontId="28" fillId="0" borderId="23" xfId="5" applyNumberFormat="1" applyFont="1" applyBorder="1" applyAlignment="1">
      <alignment vertical="center"/>
    </xf>
    <xf numFmtId="0" fontId="27" fillId="0" borderId="47" xfId="2" applyFont="1" applyBorder="1" applyAlignment="1">
      <alignment horizontal="center" vertical="center" wrapText="1"/>
    </xf>
    <xf numFmtId="0" fontId="28" fillId="0" borderId="47" xfId="3" applyFont="1" applyBorder="1" applyAlignment="1">
      <alignment horizontal="left" vertical="center" wrapText="1"/>
    </xf>
    <xf numFmtId="0" fontId="26" fillId="0" borderId="47" xfId="2" applyFont="1" applyBorder="1" applyAlignment="1">
      <alignment horizontal="center" vertical="center" wrapText="1"/>
    </xf>
    <xf numFmtId="0" fontId="28" fillId="0" borderId="47" xfId="3" applyFont="1" applyBorder="1" applyAlignment="1">
      <alignment vertical="center" wrapText="1"/>
    </xf>
    <xf numFmtId="0" fontId="40" fillId="0" borderId="83" xfId="3" applyFont="1" applyBorder="1" applyAlignment="1">
      <alignment horizontal="center" vertical="center" wrapText="1"/>
    </xf>
    <xf numFmtId="175" fontId="40" fillId="0" borderId="83" xfId="3" applyNumberFormat="1" applyFont="1" applyBorder="1" applyAlignment="1">
      <alignment horizontal="center" vertical="center" wrapText="1"/>
    </xf>
    <xf numFmtId="0" fontId="40" fillId="0" borderId="84" xfId="3" applyFont="1" applyBorder="1" applyAlignment="1">
      <alignment horizontal="center" vertical="center" wrapText="1"/>
    </xf>
    <xf numFmtId="175" fontId="40" fillId="0" borderId="84" xfId="3" applyNumberFormat="1" applyFont="1" applyBorder="1" applyAlignment="1">
      <alignment horizontal="center" vertical="center" wrapText="1"/>
    </xf>
    <xf numFmtId="6" fontId="40" fillId="0" borderId="83" xfId="3" applyNumberFormat="1" applyFont="1" applyBorder="1" applyAlignment="1">
      <alignment horizontal="center" vertical="center" wrapText="1"/>
    </xf>
    <xf numFmtId="6" fontId="40" fillId="0" borderId="84" xfId="3" applyNumberFormat="1" applyFont="1" applyBorder="1" applyAlignment="1">
      <alignment horizontal="center" vertical="center" wrapText="1"/>
    </xf>
    <xf numFmtId="174" fontId="40" fillId="0" borderId="83" xfId="18" applyNumberFormat="1" applyFont="1" applyBorder="1" applyAlignment="1">
      <alignment horizontal="center" vertical="center" wrapText="1"/>
    </xf>
    <xf numFmtId="174" fontId="40" fillId="0" borderId="84" xfId="18" applyNumberFormat="1" applyFont="1" applyBorder="1" applyAlignment="1">
      <alignment horizontal="center" vertical="center" wrapText="1"/>
    </xf>
    <xf numFmtId="6" fontId="28" fillId="0" borderId="39" xfId="3" applyNumberFormat="1" applyFont="1" applyBorder="1" applyAlignment="1">
      <alignment vertical="center"/>
    </xf>
    <xf numFmtId="6" fontId="28" fillId="25" borderId="39" xfId="3" applyNumberFormat="1" applyFont="1" applyFill="1" applyBorder="1" applyAlignment="1">
      <alignment vertical="center"/>
    </xf>
    <xf numFmtId="6" fontId="40" fillId="0" borderId="67" xfId="3" applyNumberFormat="1" applyFont="1" applyBorder="1" applyAlignment="1">
      <alignment horizontal="center" vertical="center" wrapText="1"/>
    </xf>
    <xf numFmtId="0" fontId="40" fillId="0" borderId="67" xfId="3" applyFont="1" applyBorder="1" applyAlignment="1">
      <alignment horizontal="center" vertical="center" wrapText="1"/>
    </xf>
    <xf numFmtId="0" fontId="40" fillId="0" borderId="96" xfId="3" applyFont="1" applyBorder="1" applyAlignment="1">
      <alignment horizontal="center" vertical="center" wrapText="1"/>
    </xf>
    <xf numFmtId="6" fontId="40" fillId="0" borderId="96" xfId="3" applyNumberFormat="1" applyFont="1" applyBorder="1" applyAlignment="1">
      <alignment horizontal="center" vertical="center" wrapText="1"/>
    </xf>
    <xf numFmtId="9" fontId="40" fillId="19" borderId="127" xfId="3" applyNumberFormat="1" applyFont="1" applyFill="1" applyBorder="1" applyAlignment="1">
      <alignment horizontal="center" vertical="center" wrapText="1"/>
    </xf>
    <xf numFmtId="9" fontId="40" fillId="19" borderId="128" xfId="3" applyNumberFormat="1" applyFont="1" applyFill="1" applyBorder="1" applyAlignment="1">
      <alignment horizontal="center" vertical="center" wrapText="1"/>
    </xf>
    <xf numFmtId="9" fontId="40" fillId="19" borderId="129" xfId="3" applyNumberFormat="1" applyFont="1" applyFill="1" applyBorder="1" applyAlignment="1">
      <alignment horizontal="center" vertical="center" wrapText="1"/>
    </xf>
    <xf numFmtId="0" fontId="40" fillId="0" borderId="123" xfId="3" applyFont="1" applyBorder="1" applyAlignment="1">
      <alignment horizontal="center" vertical="center" wrapText="1"/>
    </xf>
    <xf numFmtId="0" fontId="40" fillId="0" borderId="81" xfId="3" applyFont="1" applyBorder="1" applyAlignment="1">
      <alignment horizontal="center" vertical="center" wrapText="1"/>
    </xf>
    <xf numFmtId="0" fontId="40" fillId="29" borderId="81" xfId="3" applyFont="1" applyFill="1" applyBorder="1" applyAlignment="1">
      <alignment horizontal="center" vertical="center" wrapText="1"/>
    </xf>
    <xf numFmtId="0" fontId="40" fillId="0" borderId="1" xfId="3" applyFont="1" applyBorder="1" applyAlignment="1">
      <alignment horizontal="center" vertical="center" wrapText="1"/>
    </xf>
    <xf numFmtId="0" fontId="40" fillId="29" borderId="65" xfId="3" applyFont="1" applyFill="1" applyBorder="1" applyAlignment="1">
      <alignment horizontal="center" vertical="center" wrapText="1"/>
    </xf>
    <xf numFmtId="0" fontId="40" fillId="0" borderId="65" xfId="3" applyFont="1" applyBorder="1" applyAlignment="1">
      <alignment horizontal="center" vertical="center" wrapText="1"/>
    </xf>
    <xf numFmtId="0" fontId="40" fillId="0" borderId="90" xfId="3" applyFont="1" applyBorder="1" applyAlignment="1">
      <alignment horizontal="center" vertical="center" wrapText="1"/>
    </xf>
    <xf numFmtId="0" fontId="40" fillId="0" borderId="37" xfId="3" applyFont="1" applyBorder="1" applyAlignment="1">
      <alignment horizontal="center" vertical="center" wrapText="1"/>
    </xf>
    <xf numFmtId="174" fontId="40" fillId="0" borderId="83" xfId="18" applyNumberFormat="1" applyFont="1" applyFill="1" applyBorder="1" applyAlignment="1">
      <alignment horizontal="center" vertical="center" wrapText="1"/>
    </xf>
    <xf numFmtId="174" fontId="40" fillId="0" borderId="84" xfId="18" applyNumberFormat="1" applyFont="1" applyFill="1" applyBorder="1" applyAlignment="1">
      <alignment horizontal="center" vertical="center" wrapText="1"/>
    </xf>
    <xf numFmtId="170" fontId="28" fillId="0" borderId="125" xfId="5" applyNumberFormat="1" applyFont="1" applyFill="1" applyBorder="1" applyAlignment="1">
      <alignment vertical="center"/>
    </xf>
    <xf numFmtId="170" fontId="28" fillId="0" borderId="117" xfId="5" applyNumberFormat="1" applyFont="1" applyFill="1" applyBorder="1" applyAlignment="1">
      <alignment vertical="center"/>
    </xf>
    <xf numFmtId="170" fontId="28" fillId="0" borderId="50" xfId="5" applyNumberFormat="1" applyFont="1" applyFill="1" applyBorder="1" applyAlignment="1">
      <alignment vertical="center"/>
    </xf>
    <xf numFmtId="170" fontId="28" fillId="0" borderId="73" xfId="5" applyNumberFormat="1" applyFont="1" applyFill="1" applyBorder="1" applyAlignment="1">
      <alignment horizontal="center" vertical="center"/>
    </xf>
    <xf numFmtId="170" fontId="28" fillId="0" borderId="80" xfId="5" applyNumberFormat="1" applyFont="1" applyFill="1" applyBorder="1" applyAlignment="1">
      <alignment horizontal="center" vertical="center"/>
    </xf>
    <xf numFmtId="170" fontId="28" fillId="0" borderId="110" xfId="5" applyNumberFormat="1" applyFont="1" applyFill="1" applyBorder="1" applyAlignment="1">
      <alignment vertical="center"/>
    </xf>
    <xf numFmtId="170" fontId="28" fillId="0" borderId="83" xfId="5" applyNumberFormat="1" applyFont="1" applyFill="1" applyBorder="1" applyAlignment="1">
      <alignment horizontal="center" vertical="center"/>
    </xf>
    <xf numFmtId="170" fontId="28" fillId="0" borderId="126" xfId="5" applyNumberFormat="1" applyFont="1" applyFill="1" applyBorder="1" applyAlignment="1">
      <alignment vertical="center"/>
    </xf>
    <xf numFmtId="170" fontId="28" fillId="0" borderId="113" xfId="5" applyNumberFormat="1" applyFont="1" applyFill="1" applyBorder="1" applyAlignment="1">
      <alignment vertical="center"/>
    </xf>
    <xf numFmtId="170" fontId="28" fillId="0" borderId="108" xfId="5" applyNumberFormat="1" applyFont="1" applyFill="1" applyBorder="1" applyAlignment="1">
      <alignment vertical="center"/>
    </xf>
    <xf numFmtId="170" fontId="28" fillId="0" borderId="112" xfId="5" applyNumberFormat="1" applyFont="1" applyFill="1" applyBorder="1" applyAlignment="1">
      <alignment vertical="center"/>
    </xf>
    <xf numFmtId="170" fontId="28" fillId="0" borderId="47" xfId="5" applyNumberFormat="1" applyFont="1" applyFill="1" applyBorder="1" applyAlignment="1">
      <alignment vertical="center"/>
    </xf>
    <xf numFmtId="10" fontId="76" fillId="20" borderId="47" xfId="3" applyNumberFormat="1" applyFont="1" applyFill="1" applyBorder="1" applyAlignment="1">
      <alignment horizontal="center" vertical="center"/>
    </xf>
    <xf numFmtId="175" fontId="44" fillId="0" borderId="84" xfId="3" applyNumberFormat="1" applyFont="1" applyBorder="1" applyAlignment="1">
      <alignment horizontal="center" vertical="center" wrapText="1"/>
    </xf>
    <xf numFmtId="172" fontId="44" fillId="20" borderId="47" xfId="0" applyNumberFormat="1" applyFont="1" applyFill="1" applyBorder="1" applyAlignment="1">
      <alignment horizontal="center" vertical="center"/>
    </xf>
    <xf numFmtId="0" fontId="28" fillId="19" borderId="52" xfId="3" applyFont="1" applyFill="1" applyBorder="1" applyAlignment="1">
      <alignment horizontal="center" vertical="center"/>
    </xf>
    <xf numFmtId="0" fontId="86" fillId="0" borderId="47" xfId="19" applyFont="1" applyBorder="1" applyAlignment="1">
      <alignment vertical="center" wrapText="1"/>
    </xf>
    <xf numFmtId="0" fontId="87" fillId="0" borderId="47" xfId="19" applyFont="1" applyBorder="1" applyAlignment="1">
      <alignment vertical="center" wrapText="1"/>
    </xf>
    <xf numFmtId="9" fontId="28" fillId="0" borderId="119" xfId="5" applyNumberFormat="1" applyFont="1" applyBorder="1" applyAlignment="1">
      <alignment vertical="center"/>
    </xf>
    <xf numFmtId="9" fontId="12" fillId="0" borderId="33" xfId="3" applyNumberFormat="1" applyFont="1" applyBorder="1" applyAlignment="1">
      <alignment horizontal="center" vertical="center"/>
    </xf>
    <xf numFmtId="9" fontId="12" fillId="0" borderId="52" xfId="3" applyNumberFormat="1" applyFont="1" applyBorder="1" applyAlignment="1">
      <alignment horizontal="center" vertical="center"/>
    </xf>
    <xf numFmtId="0" fontId="12" fillId="0" borderId="33" xfId="3" applyFont="1" applyBorder="1" applyAlignment="1">
      <alignment horizontal="center" vertical="center"/>
    </xf>
    <xf numFmtId="0" fontId="12" fillId="0" borderId="52" xfId="3" applyFont="1" applyBorder="1" applyAlignment="1">
      <alignment horizontal="center" vertical="center"/>
    </xf>
    <xf numFmtId="0" fontId="12" fillId="0" borderId="51" xfId="3" applyFont="1" applyBorder="1" applyAlignment="1">
      <alignment horizontal="center" vertical="center"/>
    </xf>
    <xf numFmtId="0" fontId="82" fillId="0" borderId="124" xfId="16" applyFont="1" applyBorder="1" applyAlignment="1">
      <alignment vertical="center" wrapText="1"/>
    </xf>
    <xf numFmtId="170" fontId="28" fillId="0" borderId="38" xfId="5" applyNumberFormat="1" applyFont="1" applyFill="1" applyBorder="1" applyAlignment="1">
      <alignment vertical="center"/>
    </xf>
    <xf numFmtId="0" fontId="27" fillId="20" borderId="30" xfId="2" applyFont="1" applyFill="1" applyBorder="1" applyAlignment="1">
      <alignment horizontal="left" vertical="center" wrapText="1"/>
    </xf>
    <xf numFmtId="0" fontId="27" fillId="20" borderId="32" xfId="2" applyFont="1" applyFill="1" applyBorder="1" applyAlignment="1">
      <alignment horizontal="left" vertical="center" wrapText="1"/>
    </xf>
    <xf numFmtId="1" fontId="13" fillId="19" borderId="30" xfId="3" applyNumberFormat="1" applyFont="1" applyFill="1" applyBorder="1" applyAlignment="1">
      <alignment vertical="center"/>
    </xf>
    <xf numFmtId="1" fontId="13" fillId="19" borderId="31" xfId="3" applyNumberFormat="1" applyFont="1" applyFill="1" applyBorder="1" applyAlignment="1">
      <alignment vertical="center"/>
    </xf>
    <xf numFmtId="1" fontId="13" fillId="19" borderId="32" xfId="3" applyNumberFormat="1" applyFont="1" applyFill="1" applyBorder="1" applyAlignment="1">
      <alignment vertical="center"/>
    </xf>
    <xf numFmtId="1" fontId="13" fillId="19" borderId="11" xfId="3" applyNumberFormat="1" applyFont="1" applyFill="1" applyAlignment="1">
      <alignment vertical="center"/>
    </xf>
    <xf numFmtId="0" fontId="19" fillId="0" borderId="11" xfId="3" applyFont="1" applyAlignment="1">
      <alignment vertical="center"/>
    </xf>
    <xf numFmtId="0" fontId="88" fillId="0" borderId="11" xfId="3" applyFont="1" applyAlignment="1">
      <alignment vertical="center"/>
    </xf>
    <xf numFmtId="0" fontId="42" fillId="20" borderId="47" xfId="2" applyFont="1" applyFill="1" applyBorder="1" applyAlignment="1">
      <alignment horizontal="center" vertical="center" wrapText="1"/>
    </xf>
    <xf numFmtId="0" fontId="89" fillId="0" borderId="47" xfId="3" applyFont="1" applyBorder="1" applyAlignment="1">
      <alignment horizontal="center" vertical="center"/>
    </xf>
    <xf numFmtId="0" fontId="18" fillId="20" borderId="54" xfId="3" applyFont="1" applyFill="1" applyBorder="1" applyAlignment="1">
      <alignment horizontal="left" vertical="center"/>
    </xf>
    <xf numFmtId="0" fontId="18" fillId="20" borderId="52" xfId="3" applyFont="1" applyFill="1" applyBorder="1" applyAlignment="1">
      <alignment horizontal="left" vertical="center"/>
    </xf>
    <xf numFmtId="0" fontId="18" fillId="20" borderId="53" xfId="3" applyFont="1" applyFill="1" applyBorder="1" applyAlignment="1">
      <alignment horizontal="left" vertical="center"/>
    </xf>
    <xf numFmtId="0" fontId="18" fillId="20" borderId="51" xfId="3" applyFont="1" applyFill="1" applyBorder="1" applyAlignment="1">
      <alignment vertical="center"/>
    </xf>
    <xf numFmtId="0" fontId="18" fillId="20" borderId="54" xfId="3" applyFont="1" applyFill="1" applyBorder="1" applyAlignment="1">
      <alignment horizontal="left" vertical="center" wrapText="1"/>
    </xf>
    <xf numFmtId="0" fontId="18" fillId="20" borderId="52" xfId="3" applyFont="1" applyFill="1" applyBorder="1" applyAlignment="1">
      <alignment horizontal="left" vertical="center" wrapText="1"/>
    </xf>
    <xf numFmtId="0" fontId="18" fillId="20" borderId="53" xfId="3" applyFont="1" applyFill="1" applyBorder="1" applyAlignment="1">
      <alignment horizontal="left" vertical="center" wrapText="1"/>
    </xf>
    <xf numFmtId="0" fontId="52" fillId="20" borderId="51" xfId="2" applyFont="1" applyFill="1" applyBorder="1" applyAlignment="1">
      <alignment horizontal="center" vertical="center" wrapText="1"/>
    </xf>
    <xf numFmtId="0" fontId="26" fillId="0" borderId="11" xfId="2" applyFont="1" applyAlignment="1">
      <alignment horizontal="center" vertical="center" wrapText="1"/>
    </xf>
    <xf numFmtId="0" fontId="12" fillId="0" borderId="11" xfId="3" applyFont="1" applyAlignment="1">
      <alignment horizontal="center" vertical="center" wrapText="1"/>
    </xf>
    <xf numFmtId="0" fontId="70" fillId="0" borderId="44" xfId="3" applyFont="1" applyBorder="1" applyAlignment="1">
      <alignment horizontal="center" vertical="center" wrapText="1"/>
    </xf>
    <xf numFmtId="0" fontId="85" fillId="0" borderId="44" xfId="3" applyFont="1" applyBorder="1" applyAlignment="1">
      <alignment horizontal="center" vertical="center" wrapText="1"/>
    </xf>
    <xf numFmtId="0" fontId="72" fillId="0" borderId="47" xfId="0" applyFont="1" applyBorder="1" applyAlignment="1">
      <alignment horizontal="center" vertical="center"/>
    </xf>
    <xf numFmtId="0" fontId="72" fillId="0" borderId="47" xfId="0" applyFont="1" applyBorder="1" applyAlignment="1">
      <alignment horizontal="right" vertical="center"/>
    </xf>
    <xf numFmtId="0" fontId="1" fillId="0" borderId="47" xfId="19" applyBorder="1" applyAlignment="1">
      <alignment vertical="center" wrapText="1"/>
    </xf>
    <xf numFmtId="0" fontId="70" fillId="0" borderId="51" xfId="3" applyFont="1" applyBorder="1" applyAlignment="1">
      <alignment horizontal="center" vertical="center" wrapText="1"/>
    </xf>
    <xf numFmtId="0" fontId="74" fillId="0" borderId="44" xfId="3" applyFont="1" applyBorder="1" applyAlignment="1">
      <alignment horizontal="center" vertical="center" wrapText="1"/>
    </xf>
    <xf numFmtId="174" fontId="44" fillId="0" borderId="84" xfId="3" applyNumberFormat="1" applyFont="1" applyBorder="1" applyAlignment="1">
      <alignment horizontal="center" vertical="center" wrapText="1"/>
    </xf>
    <xf numFmtId="0" fontId="28" fillId="0" borderId="45" xfId="3" applyFont="1" applyBorder="1" applyAlignment="1">
      <alignment horizontal="center" vertical="center" wrapText="1"/>
    </xf>
    <xf numFmtId="0" fontId="28" fillId="0" borderId="124" xfId="3" applyFont="1" applyBorder="1" applyAlignment="1">
      <alignment horizontal="center" vertical="center" wrapText="1"/>
    </xf>
    <xf numFmtId="170" fontId="28" fillId="0" borderId="110" xfId="5" applyNumberFormat="1" applyFont="1" applyFill="1" applyBorder="1" applyAlignment="1">
      <alignment horizontal="center" vertical="center"/>
    </xf>
    <xf numFmtId="0" fontId="16" fillId="0" borderId="32" xfId="3" applyFont="1" applyBorder="1" applyAlignment="1">
      <alignment horizontal="center" vertical="center" wrapText="1"/>
    </xf>
    <xf numFmtId="0" fontId="12" fillId="0" borderId="32" xfId="3" applyFont="1" applyBorder="1" applyAlignment="1">
      <alignment horizontal="center" vertical="center" wrapText="1"/>
    </xf>
    <xf numFmtId="0" fontId="28" fillId="0" borderId="32" xfId="3" applyFont="1" applyBorder="1" applyAlignment="1">
      <alignment horizontal="center" vertical="center" wrapText="1"/>
    </xf>
    <xf numFmtId="0" fontId="69" fillId="0" borderId="32" xfId="3" applyFont="1" applyBorder="1" applyAlignment="1">
      <alignment horizontal="center" vertical="center" wrapText="1"/>
    </xf>
    <xf numFmtId="0" fontId="34" fillId="0" borderId="51" xfId="3" applyFont="1" applyBorder="1" applyAlignment="1">
      <alignment horizontal="center" vertical="center" wrapText="1"/>
    </xf>
    <xf numFmtId="0" fontId="25" fillId="0" borderId="47" xfId="3" applyFont="1" applyBorder="1" applyAlignment="1">
      <alignment horizontal="center" vertical="center" wrapText="1"/>
    </xf>
    <xf numFmtId="0" fontId="73" fillId="0" borderId="47" xfId="0" applyFont="1" applyBorder="1" applyAlignment="1">
      <alignment wrapText="1"/>
    </xf>
    <xf numFmtId="0" fontId="73" fillId="0" borderId="73" xfId="0" applyFont="1" applyBorder="1" applyAlignment="1">
      <alignment wrapText="1"/>
    </xf>
    <xf numFmtId="170" fontId="28" fillId="0" borderId="130" xfId="5" applyNumberFormat="1" applyFont="1" applyBorder="1" applyAlignment="1">
      <alignment vertical="center"/>
    </xf>
    <xf numFmtId="9" fontId="28" fillId="0" borderId="111" xfId="5" applyNumberFormat="1" applyFont="1" applyBorder="1" applyAlignment="1">
      <alignment vertical="center"/>
    </xf>
    <xf numFmtId="0" fontId="97" fillId="0" borderId="32" xfId="16" applyFont="1" applyBorder="1" applyAlignment="1">
      <alignment horizontal="center" vertical="center" wrapText="1"/>
    </xf>
    <xf numFmtId="0" fontId="98" fillId="0" borderId="32" xfId="16" applyFont="1" applyBorder="1" applyAlignment="1">
      <alignment horizontal="center" vertical="center" wrapText="1"/>
    </xf>
    <xf numFmtId="170" fontId="28" fillId="0" borderId="118" xfId="5" applyNumberFormat="1" applyFont="1" applyFill="1" applyBorder="1" applyAlignment="1">
      <alignment vertical="center"/>
    </xf>
    <xf numFmtId="170" fontId="28" fillId="0" borderId="73" xfId="5" applyNumberFormat="1" applyFont="1" applyFill="1" applyBorder="1" applyAlignment="1">
      <alignment vertical="center"/>
    </xf>
    <xf numFmtId="0" fontId="6" fillId="0" borderId="0" xfId="0" applyFont="1" applyAlignment="1">
      <alignment horizontal="left" vertical="top"/>
    </xf>
    <xf numFmtId="0" fontId="0" fillId="0" borderId="0" xfId="0"/>
    <xf numFmtId="0" fontId="8" fillId="0" borderId="2" xfId="0" applyFont="1" applyBorder="1" applyAlignment="1">
      <alignment horizontal="center" vertical="center"/>
    </xf>
    <xf numFmtId="0" fontId="7" fillId="0" borderId="4" xfId="0" applyFont="1" applyBorder="1"/>
    <xf numFmtId="0" fontId="6" fillId="0" borderId="0" xfId="0" applyFont="1" applyAlignment="1">
      <alignment horizontal="left"/>
    </xf>
    <xf numFmtId="0" fontId="8" fillId="0" borderId="0" xfId="0" applyFont="1" applyAlignment="1">
      <alignment horizontal="center" vertical="center" textRotation="90" wrapText="1"/>
    </xf>
    <xf numFmtId="0" fontId="8" fillId="3" borderId="2" xfId="0" applyFont="1" applyFill="1" applyBorder="1" applyAlignment="1">
      <alignment horizontal="center" vertical="center" wrapText="1"/>
    </xf>
    <xf numFmtId="0" fontId="7" fillId="0" borderId="3" xfId="0" applyFont="1" applyBorder="1"/>
    <xf numFmtId="0" fontId="8" fillId="0" borderId="13" xfId="0" applyFont="1" applyBorder="1" applyAlignment="1">
      <alignment horizontal="center" vertical="center" textRotation="90" wrapText="1"/>
    </xf>
    <xf numFmtId="0" fontId="8" fillId="13" borderId="2"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0" borderId="4" xfId="0" applyFont="1" applyBorder="1" applyAlignment="1">
      <alignment horizontal="center" vertical="center"/>
    </xf>
    <xf numFmtId="0" fontId="8" fillId="6" borderId="2"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5" fillId="0" borderId="0" xfId="0" applyFont="1" applyAlignment="1">
      <alignment horizontal="center"/>
    </xf>
    <xf numFmtId="0" fontId="5" fillId="0" borderId="0" xfId="0" applyFont="1" applyAlignment="1">
      <alignment horizontal="center" vertical="center" wrapText="1"/>
    </xf>
    <xf numFmtId="0" fontId="6" fillId="0" borderId="0" xfId="0" applyFont="1" applyAlignment="1">
      <alignment horizontal="right" vertical="center"/>
    </xf>
    <xf numFmtId="0" fontId="6" fillId="0" borderId="22" xfId="0" applyFont="1" applyBorder="1" applyAlignment="1">
      <alignment horizontal="center"/>
    </xf>
    <xf numFmtId="0" fontId="7" fillId="0" borderId="23" xfId="0" applyFont="1" applyBorder="1"/>
    <xf numFmtId="166" fontId="8" fillId="0" borderId="22" xfId="0" applyNumberFormat="1" applyFont="1" applyBorder="1" applyAlignment="1">
      <alignment vertical="center"/>
    </xf>
    <xf numFmtId="0" fontId="8" fillId="17" borderId="2" xfId="0" applyFont="1" applyFill="1" applyBorder="1" applyAlignment="1">
      <alignment horizontal="center" vertical="center" wrapText="1"/>
    </xf>
    <xf numFmtId="0" fontId="7" fillId="17" borderId="3" xfId="0" applyFont="1" applyFill="1" applyBorder="1"/>
    <xf numFmtId="0" fontId="7" fillId="17" borderId="4" xfId="0" applyFont="1" applyFill="1" applyBorder="1"/>
    <xf numFmtId="0" fontId="8" fillId="5" borderId="2" xfId="0" applyFont="1" applyFill="1" applyBorder="1" applyAlignment="1">
      <alignment horizontal="center" vertical="center" wrapText="1"/>
    </xf>
    <xf numFmtId="0" fontId="6" fillId="0" borderId="11" xfId="0" applyFont="1" applyBorder="1" applyAlignment="1">
      <alignment horizontal="left" vertical="top"/>
    </xf>
    <xf numFmtId="0" fontId="12" fillId="8" borderId="11" xfId="0" applyFont="1" applyFill="1" applyBorder="1" applyAlignment="1">
      <alignment horizontal="center" vertical="center"/>
    </xf>
    <xf numFmtId="0" fontId="7" fillId="0" borderId="11" xfId="0" applyFont="1" applyBorder="1"/>
    <xf numFmtId="0" fontId="15" fillId="2" borderId="11" xfId="0" applyFont="1" applyFill="1" applyBorder="1" applyAlignment="1">
      <alignment horizontal="center" vertical="center"/>
    </xf>
    <xf numFmtId="0" fontId="15" fillId="2" borderId="22" xfId="0" applyFont="1" applyFill="1" applyBorder="1" applyAlignment="1">
      <alignment horizontal="center" vertical="center"/>
    </xf>
    <xf numFmtId="0" fontId="12" fillId="8" borderId="22" xfId="0" applyFont="1" applyFill="1" applyBorder="1" applyAlignment="1">
      <alignment horizontal="center" vertical="center"/>
    </xf>
    <xf numFmtId="0" fontId="7" fillId="0" borderId="12" xfId="0" applyFont="1" applyBorder="1"/>
    <xf numFmtId="0" fontId="12" fillId="8" borderId="18" xfId="0" applyFont="1" applyFill="1" applyBorder="1" applyAlignment="1">
      <alignment horizontal="center" vertical="center"/>
    </xf>
    <xf numFmtId="0" fontId="7" fillId="0" borderId="19" xfId="0" applyFont="1" applyBorder="1"/>
    <xf numFmtId="0" fontId="7" fillId="0" borderId="20" xfId="0" applyFont="1" applyBorder="1"/>
    <xf numFmtId="0" fontId="15" fillId="8" borderId="11" xfId="0" applyFont="1" applyFill="1" applyBorder="1" applyAlignment="1">
      <alignment horizontal="right" vertical="center"/>
    </xf>
    <xf numFmtId="0" fontId="12" fillId="2" borderId="22" xfId="0" applyFont="1" applyFill="1" applyBorder="1" applyAlignment="1">
      <alignment horizontal="left" vertical="center" wrapText="1"/>
    </xf>
    <xf numFmtId="0" fontId="12" fillId="2" borderId="22" xfId="0" applyFont="1" applyFill="1" applyBorder="1" applyAlignment="1">
      <alignment horizontal="center" vertical="center"/>
    </xf>
    <xf numFmtId="0" fontId="15" fillId="7" borderId="22" xfId="0" applyFont="1" applyFill="1" applyBorder="1" applyAlignment="1">
      <alignment horizontal="center" vertical="center"/>
    </xf>
    <xf numFmtId="0" fontId="7" fillId="0" borderId="13" xfId="0" applyFont="1" applyBorder="1"/>
    <xf numFmtId="0" fontId="15" fillId="2" borderId="15" xfId="0" applyFont="1" applyFill="1" applyBorder="1" applyAlignment="1">
      <alignment horizontal="center" vertical="center"/>
    </xf>
    <xf numFmtId="0" fontId="7" fillId="0" borderId="16" xfId="0" applyFont="1" applyBorder="1"/>
    <xf numFmtId="0" fontId="14" fillId="2" borderId="11" xfId="0" applyFont="1" applyFill="1" applyBorder="1" applyAlignment="1">
      <alignment horizontal="center" vertical="center"/>
    </xf>
    <xf numFmtId="0" fontId="7" fillId="0" borderId="14" xfId="0" applyFont="1" applyBorder="1"/>
    <xf numFmtId="0" fontId="12" fillId="2" borderId="5" xfId="0" applyFont="1" applyFill="1" applyBorder="1" applyAlignment="1">
      <alignment horizontal="center" vertical="center"/>
    </xf>
    <xf numFmtId="0" fontId="7" fillId="0" borderId="7" xfId="0" applyFont="1" applyBorder="1"/>
    <xf numFmtId="0" fontId="7" fillId="0" borderId="8" xfId="0" applyFont="1" applyBorder="1"/>
    <xf numFmtId="0" fontId="7" fillId="0" borderId="6" xfId="0" applyFont="1" applyBorder="1"/>
    <xf numFmtId="0" fontId="7" fillId="0" borderId="26" xfId="0" applyFont="1" applyBorder="1"/>
    <xf numFmtId="0" fontId="7" fillId="0" borderId="24" xfId="0" applyFont="1" applyBorder="1"/>
    <xf numFmtId="0" fontId="7" fillId="0" borderId="25" xfId="0" applyFont="1" applyBorder="1"/>
    <xf numFmtId="0" fontId="13" fillId="8" borderId="7" xfId="0" applyFont="1" applyFill="1" applyBorder="1" applyAlignment="1">
      <alignment horizontal="center" vertical="center" wrapText="1"/>
    </xf>
    <xf numFmtId="0" fontId="12" fillId="8" borderId="7" xfId="0" applyFont="1" applyFill="1" applyBorder="1" applyAlignment="1">
      <alignment horizontal="center" vertical="center"/>
    </xf>
    <xf numFmtId="0" fontId="16" fillId="8" borderId="22" xfId="0" applyFont="1" applyFill="1" applyBorder="1" applyAlignment="1">
      <alignment horizontal="left" vertical="center" wrapText="1"/>
    </xf>
    <xf numFmtId="0" fontId="12" fillId="8" borderId="22" xfId="0" applyFont="1" applyFill="1" applyBorder="1" applyAlignment="1">
      <alignment horizontal="left" vertical="center"/>
    </xf>
    <xf numFmtId="0" fontId="15" fillId="12" borderId="22" xfId="0" applyFont="1" applyFill="1" applyBorder="1" applyAlignment="1">
      <alignment horizontal="center" vertical="center" wrapText="1"/>
    </xf>
    <xf numFmtId="14" fontId="12" fillId="8" borderId="22" xfId="0" applyNumberFormat="1" applyFont="1" applyFill="1" applyBorder="1" applyAlignment="1">
      <alignment horizontal="center" vertical="center" wrapText="1"/>
    </xf>
    <xf numFmtId="0" fontId="15" fillId="8" borderId="22" xfId="0" applyFont="1" applyFill="1" applyBorder="1" applyAlignment="1">
      <alignment horizontal="center" vertical="center" wrapText="1"/>
    </xf>
    <xf numFmtId="0" fontId="15" fillId="8" borderId="24" xfId="0" applyFont="1" applyFill="1" applyBorder="1" applyAlignment="1">
      <alignment horizontal="center" vertical="center" wrapText="1"/>
    </xf>
    <xf numFmtId="0" fontId="15" fillId="8" borderId="26" xfId="0" applyFont="1" applyFill="1" applyBorder="1" applyAlignment="1">
      <alignment horizontal="center" vertical="center" wrapText="1"/>
    </xf>
    <xf numFmtId="0" fontId="15" fillId="8" borderId="11" xfId="0" applyFont="1" applyFill="1" applyBorder="1" applyAlignment="1">
      <alignment horizontal="center" vertical="center" wrapText="1"/>
    </xf>
    <xf numFmtId="0" fontId="12" fillId="8" borderId="22"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15" fillId="10" borderId="22" xfId="0" applyFont="1" applyFill="1" applyBorder="1" applyAlignment="1">
      <alignment horizontal="center" vertical="center"/>
    </xf>
    <xf numFmtId="0" fontId="15" fillId="11" borderId="22" xfId="0" applyFont="1" applyFill="1" applyBorder="1" applyAlignment="1">
      <alignment horizontal="center" vertical="center"/>
    </xf>
    <xf numFmtId="0" fontId="15" fillId="10" borderId="22" xfId="0" applyFont="1" applyFill="1" applyBorder="1" applyAlignment="1">
      <alignment horizontal="center" vertical="center" wrapText="1"/>
    </xf>
    <xf numFmtId="0" fontId="15" fillId="11" borderId="22" xfId="0" applyFont="1" applyFill="1" applyBorder="1" applyAlignment="1">
      <alignment horizontal="center" vertical="center" wrapText="1"/>
    </xf>
    <xf numFmtId="0" fontId="15" fillId="9" borderId="22" xfId="0" applyFont="1" applyFill="1" applyBorder="1" applyAlignment="1">
      <alignment horizontal="center" vertical="center"/>
    </xf>
    <xf numFmtId="0" fontId="15" fillId="9" borderId="22" xfId="0" applyFont="1" applyFill="1" applyBorder="1" applyAlignment="1">
      <alignment horizontal="center" vertical="center" wrapText="1"/>
    </xf>
    <xf numFmtId="9" fontId="67" fillId="0" borderId="48" xfId="3" applyNumberFormat="1" applyFont="1" applyBorder="1" applyAlignment="1">
      <alignment horizontal="center" vertical="center"/>
    </xf>
    <xf numFmtId="0" fontId="67" fillId="0" borderId="50" xfId="3" applyFont="1" applyBorder="1" applyAlignment="1">
      <alignment horizontal="center" vertical="center"/>
    </xf>
    <xf numFmtId="0" fontId="28" fillId="0" borderId="48" xfId="3" applyFont="1" applyBorder="1" applyAlignment="1">
      <alignment horizontal="center" vertical="center"/>
    </xf>
    <xf numFmtId="0" fontId="28" fillId="0" borderId="50" xfId="3" applyFont="1" applyBorder="1" applyAlignment="1">
      <alignment horizontal="center" vertical="center"/>
    </xf>
    <xf numFmtId="0" fontId="42" fillId="16" borderId="76" xfId="2" applyFont="1" applyFill="1" applyBorder="1" applyAlignment="1">
      <alignment horizontal="center" vertical="center" wrapText="1"/>
    </xf>
    <xf numFmtId="0" fontId="42" fillId="16" borderId="73" xfId="2" applyFont="1" applyFill="1" applyBorder="1" applyAlignment="1">
      <alignment horizontal="center" vertical="center" wrapText="1"/>
    </xf>
    <xf numFmtId="0" fontId="34" fillId="0" borderId="30" xfId="3" applyFont="1" applyBorder="1" applyAlignment="1">
      <alignment horizontal="center" vertical="center"/>
    </xf>
    <xf numFmtId="0" fontId="34" fillId="0" borderId="32" xfId="3" applyFont="1" applyBorder="1" applyAlignment="1">
      <alignment horizontal="center" vertical="center"/>
    </xf>
    <xf numFmtId="0" fontId="34" fillId="0" borderId="48" xfId="3" applyFont="1" applyBorder="1" applyAlignment="1">
      <alignment horizontal="center" vertical="center"/>
    </xf>
    <xf numFmtId="0" fontId="34" fillId="0" borderId="50" xfId="3" applyFont="1" applyBorder="1" applyAlignment="1">
      <alignment horizontal="center" vertical="center"/>
    </xf>
    <xf numFmtId="0" fontId="33" fillId="0" borderId="48" xfId="16" applyBorder="1" applyAlignment="1">
      <alignment horizontal="center" vertical="center"/>
    </xf>
    <xf numFmtId="0" fontId="33" fillId="0" borderId="50" xfId="16" applyBorder="1" applyAlignment="1">
      <alignment horizontal="center" vertical="center"/>
    </xf>
    <xf numFmtId="0" fontId="34" fillId="0" borderId="47" xfId="0" applyFont="1" applyBorder="1" applyAlignment="1">
      <alignment horizontal="center"/>
    </xf>
    <xf numFmtId="0" fontId="33" fillId="0" borderId="48" xfId="16" applyBorder="1" applyAlignment="1">
      <alignment horizontal="center" vertical="center" wrapText="1"/>
    </xf>
    <xf numFmtId="0" fontId="33" fillId="0" borderId="50" xfId="16" applyBorder="1" applyAlignment="1">
      <alignment horizontal="center" vertical="center" wrapText="1"/>
    </xf>
    <xf numFmtId="0" fontId="90" fillId="0" borderId="48" xfId="21" applyBorder="1" applyAlignment="1">
      <alignment horizontal="center" vertical="center" wrapText="1"/>
    </xf>
    <xf numFmtId="0" fontId="34" fillId="0" borderId="50" xfId="3" applyFont="1" applyBorder="1" applyAlignment="1">
      <alignment horizontal="center" vertical="center" wrapText="1"/>
    </xf>
    <xf numFmtId="0" fontId="45" fillId="0" borderId="50" xfId="3" applyFont="1" applyBorder="1" applyAlignment="1">
      <alignment horizontal="center" vertical="center" wrapText="1"/>
    </xf>
    <xf numFmtId="0" fontId="45" fillId="0" borderId="48" xfId="3" applyFont="1" applyBorder="1" applyAlignment="1">
      <alignment horizontal="center" vertical="center" wrapText="1"/>
    </xf>
    <xf numFmtId="0" fontId="77" fillId="0" borderId="48" xfId="3" applyFont="1" applyBorder="1" applyAlignment="1">
      <alignment horizontal="left" vertical="center" wrapText="1"/>
    </xf>
    <xf numFmtId="0" fontId="77" fillId="0" borderId="50" xfId="3" applyFont="1" applyBorder="1" applyAlignment="1">
      <alignment horizontal="left" vertical="center" wrapText="1"/>
    </xf>
    <xf numFmtId="0" fontId="27" fillId="0" borderId="51" xfId="0" applyFont="1" applyBorder="1" applyAlignment="1">
      <alignment horizontal="center" vertical="center" wrapText="1"/>
    </xf>
    <xf numFmtId="0" fontId="27" fillId="20" borderId="30" xfId="2" applyFont="1" applyFill="1" applyBorder="1" applyAlignment="1">
      <alignment horizontal="center" vertical="center" wrapText="1"/>
    </xf>
    <xf numFmtId="0" fontId="27" fillId="20" borderId="31" xfId="2" applyFont="1" applyFill="1" applyBorder="1" applyAlignment="1">
      <alignment horizontal="center" vertical="center" wrapText="1"/>
    </xf>
    <xf numFmtId="0" fontId="27" fillId="20" borderId="32" xfId="2" applyFont="1" applyFill="1" applyBorder="1" applyAlignment="1">
      <alignment horizontal="center" vertical="center" wrapText="1"/>
    </xf>
    <xf numFmtId="0" fontId="44" fillId="20" borderId="47" xfId="2" applyFont="1" applyFill="1" applyBorder="1" applyAlignment="1">
      <alignment horizontal="center" vertical="center" wrapText="1"/>
    </xf>
    <xf numFmtId="172" fontId="44" fillId="20" borderId="48" xfId="3" applyNumberFormat="1" applyFont="1" applyFill="1" applyBorder="1" applyAlignment="1">
      <alignment horizontal="center" vertical="center" wrapText="1"/>
    </xf>
    <xf numFmtId="172" fontId="44" fillId="20" borderId="50" xfId="3" applyNumberFormat="1" applyFont="1" applyFill="1" applyBorder="1" applyAlignment="1">
      <alignment horizontal="center" vertical="center" wrapText="1"/>
    </xf>
    <xf numFmtId="172" fontId="44" fillId="20" borderId="48" xfId="3" applyNumberFormat="1" applyFont="1" applyFill="1" applyBorder="1" applyAlignment="1">
      <alignment horizontal="center" vertical="center"/>
    </xf>
    <xf numFmtId="172" fontId="44" fillId="20" borderId="50" xfId="3" applyNumberFormat="1" applyFont="1" applyFill="1" applyBorder="1" applyAlignment="1">
      <alignment horizontal="center" vertical="center"/>
    </xf>
    <xf numFmtId="0" fontId="28" fillId="0" borderId="48" xfId="3" applyFont="1" applyBorder="1" applyAlignment="1">
      <alignment horizontal="left" vertical="center" wrapText="1"/>
    </xf>
    <xf numFmtId="0" fontId="28" fillId="0" borderId="50" xfId="3" applyFont="1" applyBorder="1" applyAlignment="1">
      <alignment horizontal="left" vertical="center" wrapText="1"/>
    </xf>
    <xf numFmtId="0" fontId="26" fillId="0" borderId="48" xfId="3" applyFont="1" applyBorder="1" applyAlignment="1">
      <alignment horizontal="left" vertical="center" wrapText="1"/>
    </xf>
    <xf numFmtId="0" fontId="26" fillId="0" borderId="50" xfId="3" applyFont="1" applyBorder="1" applyAlignment="1">
      <alignment horizontal="left" vertical="center" wrapText="1"/>
    </xf>
    <xf numFmtId="0" fontId="45" fillId="0" borderId="48" xfId="3" applyFont="1" applyBorder="1" applyAlignment="1">
      <alignment horizontal="left" vertical="center" wrapText="1"/>
    </xf>
    <xf numFmtId="0" fontId="45" fillId="0" borderId="50" xfId="3" applyFont="1" applyBorder="1" applyAlignment="1">
      <alignment horizontal="left" vertical="center" wrapText="1"/>
    </xf>
    <xf numFmtId="0" fontId="48" fillId="0" borderId="30" xfId="0" applyFont="1" applyBorder="1" applyAlignment="1">
      <alignment horizontal="left" vertical="center" wrapText="1"/>
    </xf>
    <xf numFmtId="0" fontId="48" fillId="0" borderId="31" xfId="0" applyFont="1" applyBorder="1" applyAlignment="1">
      <alignment horizontal="left" vertical="center" wrapText="1"/>
    </xf>
    <xf numFmtId="0" fontId="48" fillId="0" borderId="32" xfId="0" applyFont="1" applyBorder="1" applyAlignment="1">
      <alignment horizontal="left" vertical="center" wrapText="1"/>
    </xf>
    <xf numFmtId="0" fontId="27" fillId="0" borderId="27" xfId="2" applyFont="1" applyBorder="1" applyAlignment="1">
      <alignment horizontal="center" vertical="center"/>
    </xf>
    <xf numFmtId="0" fontId="27" fillId="0" borderId="43" xfId="2" applyFont="1" applyBorder="1" applyAlignment="1">
      <alignment horizontal="center" vertical="center"/>
    </xf>
    <xf numFmtId="0" fontId="27" fillId="0" borderId="42" xfId="2" applyFont="1" applyBorder="1" applyAlignment="1">
      <alignment horizontal="center" vertical="center"/>
    </xf>
    <xf numFmtId="0" fontId="27" fillId="0" borderId="33" xfId="2" applyFont="1" applyBorder="1" applyAlignment="1">
      <alignment horizontal="center" vertical="center"/>
    </xf>
    <xf numFmtId="0" fontId="27" fillId="0" borderId="11" xfId="2" applyFont="1" applyAlignment="1">
      <alignment horizontal="center" vertical="center"/>
    </xf>
    <xf numFmtId="0" fontId="27" fillId="0" borderId="41" xfId="2" applyFont="1" applyBorder="1" applyAlignment="1">
      <alignment horizontal="center" vertical="center"/>
    </xf>
    <xf numFmtId="0" fontId="27" fillId="0" borderId="36" xfId="2" applyFont="1" applyBorder="1" applyAlignment="1">
      <alignment horizontal="center" vertical="center"/>
    </xf>
    <xf numFmtId="0" fontId="27" fillId="0" borderId="45" xfId="2" applyFont="1" applyBorder="1" applyAlignment="1">
      <alignment horizontal="center" vertical="center"/>
    </xf>
    <xf numFmtId="0" fontId="27" fillId="0" borderId="44" xfId="2" applyFont="1" applyBorder="1" applyAlignment="1">
      <alignment horizontal="center" vertical="center"/>
    </xf>
    <xf numFmtId="0" fontId="27" fillId="0" borderId="27" xfId="2" applyFont="1" applyBorder="1" applyAlignment="1">
      <alignment horizontal="left" vertical="center" wrapText="1"/>
    </xf>
    <xf numFmtId="0" fontId="27" fillId="0" borderId="43" xfId="2" applyFont="1" applyBorder="1" applyAlignment="1">
      <alignment horizontal="left" vertical="center" wrapText="1"/>
    </xf>
    <xf numFmtId="0" fontId="27" fillId="0" borderId="42" xfId="2" applyFont="1" applyBorder="1" applyAlignment="1">
      <alignment horizontal="left" vertical="center" wrapText="1"/>
    </xf>
    <xf numFmtId="0" fontId="27" fillId="0" borderId="33" xfId="2" applyFont="1" applyBorder="1" applyAlignment="1">
      <alignment horizontal="left" vertical="center" wrapText="1"/>
    </xf>
    <xf numFmtId="0" fontId="27" fillId="0" borderId="11" xfId="2" applyFont="1" applyAlignment="1">
      <alignment horizontal="left" vertical="center" wrapText="1"/>
    </xf>
    <xf numFmtId="0" fontId="27" fillId="0" borderId="41" xfId="2" applyFont="1" applyBorder="1" applyAlignment="1">
      <alignment horizontal="left" vertical="center" wrapText="1"/>
    </xf>
    <xf numFmtId="0" fontId="27" fillId="0" borderId="36" xfId="2" applyFont="1" applyBorder="1" applyAlignment="1">
      <alignment horizontal="left" vertical="center" wrapText="1"/>
    </xf>
    <xf numFmtId="0" fontId="27" fillId="0" borderId="45" xfId="2" applyFont="1" applyBorder="1" applyAlignment="1">
      <alignment horizontal="left" vertical="center" wrapText="1"/>
    </xf>
    <xf numFmtId="0" fontId="27" fillId="0" borderId="44" xfId="2" applyFont="1" applyBorder="1" applyAlignment="1">
      <alignment horizontal="left" vertical="center" wrapText="1"/>
    </xf>
    <xf numFmtId="0" fontId="27" fillId="0" borderId="51" xfId="2" applyFont="1" applyBorder="1" applyAlignment="1">
      <alignment horizontal="left" vertical="center" wrapText="1"/>
    </xf>
    <xf numFmtId="0" fontId="27" fillId="19" borderId="51" xfId="2" applyFont="1" applyFill="1" applyBorder="1" applyAlignment="1">
      <alignment horizontal="left" vertical="center" wrapText="1"/>
    </xf>
    <xf numFmtId="0" fontId="27" fillId="0" borderId="51" xfId="2" applyFont="1" applyBorder="1" applyAlignment="1">
      <alignment horizontal="center" vertical="center" wrapText="1"/>
    </xf>
    <xf numFmtId="0" fontId="26" fillId="0" borderId="27" xfId="2" applyFont="1" applyBorder="1" applyAlignment="1">
      <alignment horizontal="center" vertical="center" wrapText="1"/>
    </xf>
    <xf numFmtId="0" fontId="26" fillId="0" borderId="33" xfId="2" applyFont="1" applyBorder="1" applyAlignment="1">
      <alignment horizontal="center" vertical="center" wrapText="1"/>
    </xf>
    <xf numFmtId="0" fontId="26" fillId="0" borderId="36" xfId="2" applyFont="1" applyBorder="1" applyAlignment="1">
      <alignment horizontal="center" vertical="center" wrapText="1"/>
    </xf>
    <xf numFmtId="0" fontId="27" fillId="20" borderId="51" xfId="2" applyFont="1" applyFill="1" applyBorder="1" applyAlignment="1">
      <alignment horizontal="center" vertical="center" wrapText="1"/>
    </xf>
    <xf numFmtId="0" fontId="27" fillId="20" borderId="51" xfId="2" applyFont="1" applyFill="1" applyBorder="1" applyAlignment="1">
      <alignment horizontal="left" vertical="center" wrapText="1"/>
    </xf>
    <xf numFmtId="0" fontId="18" fillId="0" borderId="51" xfId="3" applyFont="1" applyBorder="1" applyAlignment="1">
      <alignment horizontal="center" vertical="center"/>
    </xf>
    <xf numFmtId="0" fontId="27" fillId="0" borderId="97" xfId="2" applyFont="1" applyBorder="1" applyAlignment="1">
      <alignment horizontal="left" vertical="center" wrapText="1"/>
    </xf>
    <xf numFmtId="0" fontId="27" fillId="0" borderId="98" xfId="2" applyFont="1" applyBorder="1" applyAlignment="1">
      <alignment horizontal="left" vertical="center" wrapText="1"/>
    </xf>
    <xf numFmtId="0" fontId="27" fillId="0" borderId="99" xfId="2" applyFont="1" applyBorder="1" applyAlignment="1">
      <alignment horizontal="left" vertical="center" wrapText="1"/>
    </xf>
    <xf numFmtId="0" fontId="27" fillId="19" borderId="11" xfId="2" applyFont="1" applyFill="1" applyAlignment="1">
      <alignment horizontal="left" vertical="center" wrapText="1"/>
    </xf>
    <xf numFmtId="0" fontId="27" fillId="20" borderId="27" xfId="2" applyFont="1" applyFill="1" applyBorder="1" applyAlignment="1">
      <alignment horizontal="left" vertical="center" wrapText="1"/>
    </xf>
    <xf numFmtId="0" fontId="27" fillId="20" borderId="33" xfId="2" applyFont="1" applyFill="1" applyBorder="1" applyAlignment="1">
      <alignment horizontal="left" vertical="center" wrapText="1"/>
    </xf>
    <xf numFmtId="0" fontId="27" fillId="20" borderId="36" xfId="2" applyFont="1" applyFill="1" applyBorder="1" applyAlignment="1">
      <alignment horizontal="left" vertical="center" wrapText="1"/>
    </xf>
    <xf numFmtId="0" fontId="27" fillId="19" borderId="30" xfId="2" applyFont="1" applyFill="1" applyBorder="1" applyAlignment="1">
      <alignment horizontal="center" vertical="center" wrapText="1"/>
    </xf>
    <xf numFmtId="0" fontId="27" fillId="19" borderId="31" xfId="2" applyFont="1" applyFill="1" applyBorder="1" applyAlignment="1">
      <alignment horizontal="center" vertical="center" wrapText="1"/>
    </xf>
    <xf numFmtId="0" fontId="27" fillId="19" borderId="32" xfId="2" applyFont="1" applyFill="1" applyBorder="1" applyAlignment="1">
      <alignment horizontal="center" vertical="center" wrapText="1"/>
    </xf>
    <xf numFmtId="0" fontId="34" fillId="0" borderId="47" xfId="3" applyFont="1" applyBorder="1" applyAlignment="1">
      <alignment horizontal="center" vertical="center"/>
    </xf>
    <xf numFmtId="0" fontId="45" fillId="8" borderId="48" xfId="0" applyFont="1" applyFill="1" applyBorder="1" applyAlignment="1">
      <alignment horizontal="center" vertical="center" wrapText="1"/>
    </xf>
    <xf numFmtId="0" fontId="45" fillId="8" borderId="50" xfId="0" applyFont="1" applyFill="1" applyBorder="1" applyAlignment="1">
      <alignment horizontal="center" vertical="center" wrapText="1"/>
    </xf>
    <xf numFmtId="0" fontId="44" fillId="20" borderId="30" xfId="3" applyFont="1" applyFill="1" applyBorder="1" applyAlignment="1">
      <alignment horizontal="center" vertical="center" wrapText="1"/>
    </xf>
    <xf numFmtId="0" fontId="44" fillId="20" borderId="32" xfId="3" applyFont="1" applyFill="1" applyBorder="1" applyAlignment="1">
      <alignment horizontal="center" vertical="center" wrapText="1"/>
    </xf>
    <xf numFmtId="0" fontId="35" fillId="20" borderId="30" xfId="3" applyFont="1" applyFill="1" applyBorder="1" applyAlignment="1">
      <alignment horizontal="center" vertical="center"/>
    </xf>
    <xf numFmtId="0" fontId="35" fillId="20" borderId="31" xfId="3" applyFont="1" applyFill="1" applyBorder="1" applyAlignment="1">
      <alignment horizontal="center" vertical="center"/>
    </xf>
    <xf numFmtId="0" fontId="35" fillId="20" borderId="32" xfId="3" applyFont="1" applyFill="1" applyBorder="1" applyAlignment="1">
      <alignment horizontal="center" vertical="center"/>
    </xf>
    <xf numFmtId="0" fontId="35" fillId="0" borderId="30" xfId="3" applyFont="1" applyBorder="1" applyAlignment="1">
      <alignment horizontal="center" vertical="center" wrapText="1"/>
    </xf>
    <xf numFmtId="0" fontId="35" fillId="0" borderId="31" xfId="3" applyFont="1" applyBorder="1" applyAlignment="1">
      <alignment horizontal="center" vertical="center" wrapText="1"/>
    </xf>
    <xf numFmtId="0" fontId="35" fillId="0" borderId="32" xfId="3" applyFont="1" applyBorder="1" applyAlignment="1">
      <alignment horizontal="center" vertical="center" wrapText="1"/>
    </xf>
    <xf numFmtId="9" fontId="44" fillId="19" borderId="36" xfId="3" applyNumberFormat="1" applyFont="1" applyFill="1" applyBorder="1" applyAlignment="1">
      <alignment horizontal="center" vertical="center"/>
    </xf>
    <xf numFmtId="9" fontId="44" fillId="19" borderId="44" xfId="3" applyNumberFormat="1" applyFont="1" applyFill="1" applyBorder="1" applyAlignment="1">
      <alignment horizontal="center" vertical="center"/>
    </xf>
    <xf numFmtId="0" fontId="28" fillId="0" borderId="30" xfId="3" applyFont="1" applyBorder="1" applyAlignment="1">
      <alignment horizontal="center" vertical="center" wrapText="1"/>
    </xf>
    <xf numFmtId="0" fontId="28" fillId="0" borderId="32" xfId="3" applyFont="1" applyBorder="1" applyAlignment="1">
      <alignment horizontal="center" vertical="center" wrapText="1"/>
    </xf>
    <xf numFmtId="0" fontId="74" fillId="0" borderId="30" xfId="3" applyFont="1" applyBorder="1" applyAlignment="1">
      <alignment horizontal="center" vertical="center" wrapText="1"/>
    </xf>
    <xf numFmtId="0" fontId="74" fillId="0" borderId="32" xfId="3" applyFont="1" applyBorder="1" applyAlignment="1">
      <alignment horizontal="center" vertical="center" wrapText="1"/>
    </xf>
    <xf numFmtId="0" fontId="35" fillId="0" borderId="30" xfId="3" applyFont="1" applyBorder="1" applyAlignment="1">
      <alignment horizontal="left" vertical="center"/>
    </xf>
    <xf numFmtId="0" fontId="35" fillId="0" borderId="31" xfId="3" applyFont="1" applyBorder="1" applyAlignment="1">
      <alignment horizontal="left" vertical="center"/>
    </xf>
    <xf numFmtId="0" fontId="35" fillId="0" borderId="32" xfId="3" applyFont="1" applyBorder="1" applyAlignment="1">
      <alignment horizontal="left" vertical="center"/>
    </xf>
    <xf numFmtId="0" fontId="16" fillId="0" borderId="30" xfId="3" applyFont="1" applyBorder="1" applyAlignment="1">
      <alignment horizontal="center" vertical="center" wrapText="1"/>
    </xf>
    <xf numFmtId="0" fontId="16" fillId="0" borderId="32" xfId="3" applyFont="1" applyBorder="1" applyAlignment="1">
      <alignment horizontal="center" vertical="center" wrapText="1"/>
    </xf>
    <xf numFmtId="0" fontId="44" fillId="20" borderId="54" xfId="3" applyFont="1" applyFill="1" applyBorder="1" applyAlignment="1">
      <alignment horizontal="center" vertical="center" wrapText="1"/>
    </xf>
    <xf numFmtId="0" fontId="44" fillId="20" borderId="53" xfId="3" applyFont="1" applyFill="1" applyBorder="1" applyAlignment="1">
      <alignment horizontal="center" vertical="center" wrapText="1"/>
    </xf>
    <xf numFmtId="0" fontId="35" fillId="0" borderId="51" xfId="3" applyFont="1" applyBorder="1" applyAlignment="1">
      <alignment horizontal="center" vertical="center"/>
    </xf>
    <xf numFmtId="0" fontId="92" fillId="0" borderId="30" xfId="3" applyFont="1" applyBorder="1" applyAlignment="1">
      <alignment horizontal="center" vertical="center" wrapText="1"/>
    </xf>
    <xf numFmtId="0" fontId="34" fillId="0" borderId="31" xfId="3" applyFont="1" applyBorder="1" applyAlignment="1">
      <alignment horizontal="center" vertical="center"/>
    </xf>
    <xf numFmtId="0" fontId="74" fillId="0" borderId="48" xfId="3" applyFont="1" applyBorder="1" applyAlignment="1">
      <alignment horizontal="left" vertical="center" wrapText="1"/>
    </xf>
    <xf numFmtId="0" fontId="74" fillId="0" borderId="50" xfId="3" applyFont="1" applyBorder="1" applyAlignment="1">
      <alignment horizontal="left" vertical="center" wrapText="1"/>
    </xf>
    <xf numFmtId="0" fontId="70" fillId="0" borderId="48" xfId="3" applyFont="1" applyBorder="1" applyAlignment="1">
      <alignment horizontal="left" vertical="center" wrapText="1"/>
    </xf>
    <xf numFmtId="0" fontId="70" fillId="0" borderId="50" xfId="3" applyFont="1" applyBorder="1" applyAlignment="1">
      <alignment horizontal="left" vertical="center" wrapText="1"/>
    </xf>
    <xf numFmtId="43" fontId="34" fillId="0" borderId="47" xfId="18" applyFont="1" applyBorder="1" applyAlignment="1">
      <alignment horizontal="center"/>
    </xf>
    <xf numFmtId="0" fontId="32" fillId="0" borderId="5" xfId="20" applyFont="1" applyBorder="1" applyAlignment="1">
      <alignment horizontal="center" vertical="center" wrapText="1"/>
    </xf>
    <xf numFmtId="0" fontId="32" fillId="0" borderId="7" xfId="20" applyFont="1" applyBorder="1" applyAlignment="1">
      <alignment horizontal="center" vertical="center" wrapText="1"/>
    </xf>
    <xf numFmtId="0" fontId="32" fillId="0" borderId="8" xfId="20" applyFont="1" applyBorder="1" applyAlignment="1">
      <alignment horizontal="center" vertical="center" wrapText="1"/>
    </xf>
    <xf numFmtId="0" fontId="58" fillId="16" borderId="73" xfId="20" applyFont="1" applyFill="1" applyBorder="1" applyAlignment="1">
      <alignment horizontal="center" vertical="center" wrapText="1"/>
    </xf>
    <xf numFmtId="9" fontId="32" fillId="0" borderId="26" xfId="20" applyNumberFormat="1" applyFont="1" applyBorder="1" applyAlignment="1">
      <alignment horizontal="center" vertical="center" wrapText="1"/>
    </xf>
    <xf numFmtId="0" fontId="32" fillId="0" borderId="24" xfId="20" applyFont="1" applyBorder="1" applyAlignment="1">
      <alignment horizontal="center" vertical="center" wrapText="1"/>
    </xf>
    <xf numFmtId="0" fontId="58" fillId="16" borderId="47" xfId="20" applyFont="1" applyFill="1" applyBorder="1" applyAlignment="1">
      <alignment horizontal="center" vertical="center" wrapText="1"/>
    </xf>
    <xf numFmtId="0" fontId="32" fillId="0" borderId="12" xfId="20" applyFont="1" applyBorder="1" applyAlignment="1">
      <alignment horizontal="left" vertical="center" wrapText="1"/>
    </xf>
    <xf numFmtId="0" fontId="58" fillId="16" borderId="22" xfId="20" applyFont="1" applyFill="1" applyBorder="1" applyAlignment="1">
      <alignment horizontal="center" vertical="center" wrapText="1"/>
    </xf>
    <xf numFmtId="0" fontId="58" fillId="16" borderId="12" xfId="20" applyFont="1" applyFill="1" applyBorder="1" applyAlignment="1">
      <alignment horizontal="center" vertical="center" wrapText="1"/>
    </xf>
    <xf numFmtId="0" fontId="58" fillId="16" borderId="23" xfId="20" applyFont="1" applyFill="1" applyBorder="1" applyAlignment="1">
      <alignment horizontal="center" vertical="center" wrapText="1"/>
    </xf>
    <xf numFmtId="0" fontId="32" fillId="0" borderId="22" xfId="20" applyFont="1" applyBorder="1" applyAlignment="1">
      <alignment horizontal="center" vertical="center" wrapText="1"/>
    </xf>
    <xf numFmtId="0" fontId="32" fillId="0" borderId="12" xfId="20" applyFont="1" applyBorder="1" applyAlignment="1">
      <alignment horizontal="center" vertical="center" wrapText="1"/>
    </xf>
    <xf numFmtId="0" fontId="32" fillId="0" borderId="23" xfId="20" applyFont="1" applyBorder="1" applyAlignment="1">
      <alignment horizontal="center" vertical="center" wrapText="1"/>
    </xf>
    <xf numFmtId="0" fontId="32" fillId="0" borderId="22" xfId="20" applyFont="1" applyBorder="1" applyAlignment="1">
      <alignment horizontal="left" vertical="center" wrapText="1"/>
    </xf>
    <xf numFmtId="0" fontId="32" fillId="0" borderId="23" xfId="20" applyFont="1" applyBorder="1" applyAlignment="1">
      <alignment horizontal="left" vertical="center" wrapText="1"/>
    </xf>
    <xf numFmtId="0" fontId="57" fillId="0" borderId="22" xfId="20" applyFont="1" applyBorder="1" applyAlignment="1">
      <alignment horizontal="center" vertical="center" wrapText="1"/>
    </xf>
    <xf numFmtId="0" fontId="57" fillId="0" borderId="12" xfId="20" applyFont="1" applyBorder="1" applyAlignment="1">
      <alignment horizontal="center" vertical="center" wrapText="1"/>
    </xf>
    <xf numFmtId="0" fontId="57" fillId="0" borderId="23" xfId="20" applyFont="1" applyBorder="1" applyAlignment="1">
      <alignment horizontal="center" vertical="center" wrapText="1"/>
    </xf>
    <xf numFmtId="0" fontId="58" fillId="16" borderId="26" xfId="20" applyFont="1" applyFill="1" applyBorder="1" applyAlignment="1">
      <alignment horizontal="center" vertical="center" wrapText="1"/>
    </xf>
    <xf numFmtId="0" fontId="58" fillId="16" borderId="24" xfId="20" applyFont="1" applyFill="1" applyBorder="1" applyAlignment="1">
      <alignment horizontal="center" vertical="center" wrapText="1"/>
    </xf>
    <xf numFmtId="0" fontId="58" fillId="16" borderId="25" xfId="20" applyFont="1" applyFill="1" applyBorder="1" applyAlignment="1">
      <alignment horizontal="center" vertical="center" wrapText="1"/>
    </xf>
    <xf numFmtId="0" fontId="32" fillId="0" borderId="25" xfId="20" applyFont="1" applyBorder="1" applyAlignment="1">
      <alignment horizontal="center" vertical="center" wrapText="1"/>
    </xf>
    <xf numFmtId="0" fontId="32" fillId="0" borderId="121" xfId="20" applyFont="1" applyBorder="1" applyAlignment="1">
      <alignment horizontal="center" vertical="center" wrapText="1"/>
    </xf>
    <xf numFmtId="0" fontId="32" fillId="0" borderId="57" xfId="20" applyFont="1" applyBorder="1" applyAlignment="1">
      <alignment horizontal="center" vertical="center" wrapText="1"/>
    </xf>
    <xf numFmtId="9" fontId="32" fillId="0" borderId="22" xfId="1" applyFont="1" applyBorder="1" applyAlignment="1">
      <alignment horizontal="center" vertical="center" shrinkToFit="1"/>
    </xf>
    <xf numFmtId="9" fontId="32" fillId="0" borderId="12" xfId="1" applyFont="1" applyBorder="1" applyAlignment="1">
      <alignment horizontal="center" vertical="center" shrinkToFit="1"/>
    </xf>
    <xf numFmtId="9" fontId="32" fillId="0" borderId="23" xfId="1" applyFont="1" applyBorder="1" applyAlignment="1">
      <alignment horizontal="center" vertical="center" shrinkToFit="1"/>
    </xf>
    <xf numFmtId="0" fontId="58" fillId="16" borderId="5" xfId="20" applyFont="1" applyFill="1" applyBorder="1" applyAlignment="1">
      <alignment horizontal="center" vertical="center" wrapText="1"/>
    </xf>
    <xf numFmtId="0" fontId="58" fillId="16" borderId="7" xfId="20" applyFont="1" applyFill="1" applyBorder="1" applyAlignment="1">
      <alignment horizontal="center" vertical="center" wrapText="1"/>
    </xf>
    <xf numFmtId="0" fontId="32" fillId="19" borderId="22" xfId="20" applyFont="1" applyFill="1" applyBorder="1" applyAlignment="1">
      <alignment horizontal="left" vertical="center" wrapText="1"/>
    </xf>
    <xf numFmtId="0" fontId="32" fillId="19" borderId="12" xfId="20" applyFont="1" applyFill="1" applyBorder="1" applyAlignment="1">
      <alignment horizontal="left" vertical="center" wrapText="1"/>
    </xf>
    <xf numFmtId="0" fontId="32" fillId="19" borderId="23" xfId="20" applyFont="1" applyFill="1" applyBorder="1" applyAlignment="1">
      <alignment horizontal="left" vertical="center" wrapText="1"/>
    </xf>
    <xf numFmtId="0" fontId="32" fillId="0" borderId="6" xfId="20" applyFont="1" applyBorder="1" applyAlignment="1">
      <alignment horizontal="center" vertical="center" wrapText="1"/>
    </xf>
    <xf numFmtId="0" fontId="32" fillId="0" borderId="11" xfId="20" applyFont="1" applyAlignment="1">
      <alignment horizontal="center" vertical="center" wrapText="1"/>
    </xf>
    <xf numFmtId="0" fontId="32" fillId="0" borderId="13" xfId="20" applyFont="1" applyBorder="1" applyAlignment="1">
      <alignment horizontal="center" vertical="center" wrapText="1"/>
    </xf>
    <xf numFmtId="0" fontId="32" fillId="0" borderId="26" xfId="20" applyFont="1" applyBorder="1" applyAlignment="1">
      <alignment horizontal="center" vertical="center" wrapText="1"/>
    </xf>
    <xf numFmtId="0" fontId="58" fillId="0" borderId="5" xfId="20" applyFont="1" applyBorder="1" applyAlignment="1">
      <alignment horizontal="center" vertical="center" wrapText="1"/>
    </xf>
    <xf numFmtId="0" fontId="58" fillId="0" borderId="7" xfId="20" applyFont="1" applyBorder="1" applyAlignment="1">
      <alignment horizontal="center" vertical="center" wrapText="1"/>
    </xf>
    <xf numFmtId="0" fontId="58" fillId="0" borderId="26" xfId="20" applyFont="1" applyBorder="1" applyAlignment="1">
      <alignment horizontal="center" vertical="center" wrapText="1"/>
    </xf>
    <xf numFmtId="0" fontId="58" fillId="0" borderId="24" xfId="20" applyFont="1" applyBorder="1" applyAlignment="1">
      <alignment horizontal="center" vertical="center" wrapText="1"/>
    </xf>
    <xf numFmtId="0" fontId="69" fillId="30" borderId="47" xfId="3" applyFont="1" applyFill="1" applyBorder="1" applyAlignment="1">
      <alignment horizontal="center" vertical="center" wrapText="1"/>
    </xf>
    <xf numFmtId="0" fontId="69" fillId="30" borderId="47" xfId="3" applyFont="1" applyFill="1" applyBorder="1" applyAlignment="1">
      <alignment horizontal="center" vertical="center"/>
    </xf>
    <xf numFmtId="0" fontId="69" fillId="0" borderId="47" xfId="3" applyFont="1" applyBorder="1" applyAlignment="1">
      <alignment horizontal="center" vertical="center" wrapText="1"/>
    </xf>
    <xf numFmtId="0" fontId="69" fillId="0" borderId="47" xfId="3" applyFont="1" applyBorder="1" applyAlignment="1">
      <alignment horizontal="center" vertical="center"/>
    </xf>
    <xf numFmtId="0" fontId="16" fillId="0" borderId="48" xfId="3" applyFont="1" applyBorder="1" applyAlignment="1">
      <alignment horizontal="left" vertical="center" wrapText="1"/>
    </xf>
    <xf numFmtId="0" fontId="16" fillId="0" borderId="50" xfId="3" applyFont="1" applyBorder="1" applyAlignment="1">
      <alignment horizontal="left" vertical="center" wrapText="1"/>
    </xf>
    <xf numFmtId="0" fontId="43" fillId="0" borderId="50" xfId="3" applyFont="1" applyBorder="1" applyAlignment="1">
      <alignment horizontal="left" vertical="center" wrapText="1"/>
    </xf>
    <xf numFmtId="0" fontId="70" fillId="0" borderId="48" xfId="3" applyFont="1" applyBorder="1" applyAlignment="1">
      <alignment horizontal="center" vertical="center" wrapText="1"/>
    </xf>
    <xf numFmtId="0" fontId="70" fillId="0" borderId="50" xfId="3" applyFont="1" applyBorder="1" applyAlignment="1">
      <alignment horizontal="center" vertical="center" wrapText="1"/>
    </xf>
    <xf numFmtId="0" fontId="12" fillId="0" borderId="48" xfId="3" applyFont="1" applyBorder="1" applyAlignment="1">
      <alignment horizontal="left" vertical="center" wrapText="1"/>
    </xf>
    <xf numFmtId="0" fontId="12" fillId="0" borderId="50" xfId="3" applyFont="1" applyBorder="1" applyAlignment="1">
      <alignment horizontal="left" vertical="center" wrapText="1"/>
    </xf>
    <xf numFmtId="0" fontId="70" fillId="8" borderId="48" xfId="0" applyFont="1" applyFill="1" applyBorder="1" applyAlignment="1">
      <alignment horizontal="left" vertical="center" wrapText="1"/>
    </xf>
    <xf numFmtId="0" fontId="70" fillId="8" borderId="50" xfId="0" applyFont="1" applyFill="1" applyBorder="1" applyAlignment="1">
      <alignment horizontal="left" vertical="center" wrapText="1"/>
    </xf>
    <xf numFmtId="172" fontId="44" fillId="19" borderId="48" xfId="3" applyNumberFormat="1" applyFont="1" applyFill="1" applyBorder="1" applyAlignment="1">
      <alignment horizontal="center" vertical="center"/>
    </xf>
    <xf numFmtId="172" fontId="44" fillId="19" borderId="50" xfId="3" applyNumberFormat="1" applyFont="1" applyFill="1" applyBorder="1" applyAlignment="1">
      <alignment horizontal="center" vertical="center"/>
    </xf>
    <xf numFmtId="9" fontId="26" fillId="0" borderId="48" xfId="3" applyNumberFormat="1" applyFont="1" applyBorder="1" applyAlignment="1">
      <alignment horizontal="center" vertical="center"/>
    </xf>
    <xf numFmtId="0" fontId="26" fillId="0" borderId="50" xfId="3" applyFont="1" applyBorder="1" applyAlignment="1">
      <alignment horizontal="center" vertical="center"/>
    </xf>
    <xf numFmtId="0" fontId="12" fillId="0" borderId="30" xfId="3" applyFont="1" applyBorder="1" applyAlignment="1">
      <alignment horizontal="center" vertical="center" wrapText="1"/>
    </xf>
    <xf numFmtId="0" fontId="12" fillId="0" borderId="32" xfId="3" applyFont="1" applyBorder="1" applyAlignment="1">
      <alignment horizontal="center" vertical="center" wrapText="1"/>
    </xf>
    <xf numFmtId="0" fontId="85" fillId="0" borderId="30" xfId="3" applyFont="1" applyBorder="1" applyAlignment="1">
      <alignment horizontal="left" vertical="center" wrapText="1"/>
    </xf>
    <xf numFmtId="0" fontId="69" fillId="0" borderId="32" xfId="3" applyFont="1" applyBorder="1" applyAlignment="1">
      <alignment horizontal="left" vertical="center" wrapText="1"/>
    </xf>
    <xf numFmtId="0" fontId="16" fillId="0" borderId="30" xfId="3" applyFont="1" applyBorder="1" applyAlignment="1">
      <alignment horizontal="left" vertical="center" wrapText="1"/>
    </xf>
    <xf numFmtId="0" fontId="16" fillId="0" borderId="32" xfId="3" applyFont="1" applyBorder="1" applyAlignment="1">
      <alignment horizontal="left" vertical="center" wrapText="1"/>
    </xf>
    <xf numFmtId="0" fontId="57" fillId="0" borderId="5" xfId="20" applyFont="1" applyBorder="1" applyAlignment="1">
      <alignment horizontal="center" vertical="center" wrapText="1"/>
    </xf>
    <xf numFmtId="0" fontId="57" fillId="0" borderId="7" xfId="20" applyFont="1" applyBorder="1" applyAlignment="1">
      <alignment horizontal="center" vertical="center" wrapText="1"/>
    </xf>
    <xf numFmtId="0" fontId="57" fillId="0" borderId="8" xfId="20" applyFont="1" applyBorder="1" applyAlignment="1">
      <alignment horizontal="center" vertical="center" wrapText="1"/>
    </xf>
    <xf numFmtId="0" fontId="57" fillId="0" borderId="6" xfId="20" applyFont="1" applyBorder="1" applyAlignment="1">
      <alignment horizontal="center" vertical="center" wrapText="1"/>
    </xf>
    <xf numFmtId="0" fontId="57" fillId="0" borderId="11" xfId="20" applyFont="1" applyAlignment="1">
      <alignment horizontal="center" vertical="center" wrapText="1"/>
    </xf>
    <xf numFmtId="0" fontId="57" fillId="0" borderId="13" xfId="20" applyFont="1" applyBorder="1" applyAlignment="1">
      <alignment horizontal="center" vertical="center" wrapText="1"/>
    </xf>
    <xf numFmtId="0" fontId="57" fillId="0" borderId="26" xfId="20" applyFont="1" applyBorder="1" applyAlignment="1">
      <alignment horizontal="center" vertical="center" wrapText="1"/>
    </xf>
    <xf numFmtId="0" fontId="57" fillId="0" borderId="24" xfId="20" applyFont="1" applyBorder="1" applyAlignment="1">
      <alignment horizontal="center" vertical="center" wrapText="1"/>
    </xf>
    <xf numFmtId="0" fontId="57" fillId="0" borderId="25" xfId="20" applyFont="1" applyBorder="1" applyAlignment="1">
      <alignment horizontal="center" vertical="center" wrapText="1"/>
    </xf>
    <xf numFmtId="9" fontId="57" fillId="0" borderId="22" xfId="1" applyFont="1" applyBorder="1" applyAlignment="1">
      <alignment horizontal="center" vertical="center" shrinkToFit="1"/>
    </xf>
    <xf numFmtId="9" fontId="57" fillId="0" borderId="12" xfId="1" applyFont="1" applyBorder="1" applyAlignment="1">
      <alignment horizontal="center" vertical="center" shrinkToFit="1"/>
    </xf>
    <xf numFmtId="9" fontId="57" fillId="0" borderId="23" xfId="1" applyFont="1" applyBorder="1" applyAlignment="1">
      <alignment horizontal="center" vertical="center" shrinkToFit="1"/>
    </xf>
    <xf numFmtId="0" fontId="61" fillId="0" borderId="22" xfId="20" applyFont="1" applyBorder="1" applyAlignment="1">
      <alignment horizontal="center" vertical="center" wrapText="1"/>
    </xf>
    <xf numFmtId="0" fontId="61" fillId="0" borderId="23" xfId="20" applyFont="1" applyBorder="1" applyAlignment="1">
      <alignment horizontal="center" vertical="center" wrapText="1"/>
    </xf>
    <xf numFmtId="0" fontId="58" fillId="16" borderId="8" xfId="20" applyFont="1" applyFill="1" applyBorder="1" applyAlignment="1">
      <alignment horizontal="center" vertical="center" wrapText="1"/>
    </xf>
    <xf numFmtId="0" fontId="32" fillId="0" borderId="47" xfId="20" applyFont="1" applyBorder="1" applyAlignment="1">
      <alignment horizontal="center" vertical="center" wrapText="1"/>
    </xf>
    <xf numFmtId="0" fontId="16" fillId="0" borderId="47" xfId="3" applyFont="1" applyBorder="1" applyAlignment="1">
      <alignment horizontal="center" vertical="center" wrapText="1"/>
    </xf>
    <xf numFmtId="0" fontId="16" fillId="0" borderId="47" xfId="3" applyFont="1" applyBorder="1" applyAlignment="1">
      <alignment horizontal="center" vertical="center"/>
    </xf>
    <xf numFmtId="0" fontId="16" fillId="30" borderId="47" xfId="3" applyFont="1" applyFill="1" applyBorder="1" applyAlignment="1">
      <alignment horizontal="center" vertical="center" wrapText="1"/>
    </xf>
    <xf numFmtId="0" fontId="16" fillId="30" borderId="47" xfId="3" applyFont="1" applyFill="1" applyBorder="1" applyAlignment="1">
      <alignment horizontal="center" vertical="center"/>
    </xf>
    <xf numFmtId="0" fontId="75" fillId="0" borderId="48" xfId="3" applyFont="1" applyBorder="1" applyAlignment="1">
      <alignment horizontal="center" vertical="center" wrapText="1"/>
    </xf>
    <xf numFmtId="0" fontId="75" fillId="0" borderId="50" xfId="3" applyFont="1" applyBorder="1" applyAlignment="1">
      <alignment horizontal="center" vertical="center" wrapText="1"/>
    </xf>
    <xf numFmtId="0" fontId="70" fillId="8" borderId="48" xfId="0" applyFont="1" applyFill="1" applyBorder="1" applyAlignment="1">
      <alignment horizontal="center" vertical="center" wrapText="1"/>
    </xf>
    <xf numFmtId="0" fontId="70" fillId="8" borderId="50" xfId="0" applyFont="1" applyFill="1" applyBorder="1" applyAlignment="1">
      <alignment horizontal="center" vertical="center" wrapText="1"/>
    </xf>
    <xf numFmtId="0" fontId="16" fillId="0" borderId="48" xfId="3" applyFont="1" applyBorder="1" applyAlignment="1">
      <alignment horizontal="center" vertical="center" wrapText="1"/>
    </xf>
    <xf numFmtId="0" fontId="16" fillId="0" borderId="50" xfId="3" applyFont="1" applyBorder="1" applyAlignment="1">
      <alignment horizontal="center" vertical="center"/>
    </xf>
    <xf numFmtId="0" fontId="34" fillId="0" borderId="48" xfId="3" applyFont="1" applyBorder="1" applyAlignment="1">
      <alignment horizontal="left" vertical="center" wrapText="1"/>
    </xf>
    <xf numFmtId="0" fontId="34" fillId="0" borderId="50" xfId="3" applyFont="1" applyBorder="1" applyAlignment="1">
      <alignment horizontal="left" vertical="center" wrapText="1"/>
    </xf>
    <xf numFmtId="0" fontId="34" fillId="0" borderId="48" xfId="3" applyFont="1" applyBorder="1" applyAlignment="1">
      <alignment horizontal="center" vertical="center" wrapText="1"/>
    </xf>
    <xf numFmtId="172" fontId="26" fillId="0" borderId="48" xfId="3" applyNumberFormat="1" applyFont="1" applyBorder="1" applyAlignment="1">
      <alignment horizontal="center" vertical="center"/>
    </xf>
    <xf numFmtId="172" fontId="26" fillId="0" borderId="50" xfId="3" applyNumberFormat="1" applyFont="1" applyBorder="1" applyAlignment="1">
      <alignment horizontal="center" vertical="center"/>
    </xf>
    <xf numFmtId="0" fontId="69" fillId="0" borderId="30" xfId="3" applyFont="1" applyBorder="1" applyAlignment="1">
      <alignment horizontal="center" vertical="center" wrapText="1"/>
    </xf>
    <xf numFmtId="0" fontId="69" fillId="0" borderId="32" xfId="3" applyFont="1" applyBorder="1" applyAlignment="1">
      <alignment horizontal="center" vertical="center" wrapText="1"/>
    </xf>
    <xf numFmtId="0" fontId="69" fillId="0" borderId="32" xfId="3" applyFont="1" applyBorder="1" applyAlignment="1">
      <alignment horizontal="center" vertical="center"/>
    </xf>
    <xf numFmtId="9" fontId="44" fillId="0" borderId="36" xfId="3" applyNumberFormat="1" applyFont="1" applyBorder="1" applyAlignment="1">
      <alignment horizontal="center" vertical="center"/>
    </xf>
    <xf numFmtId="9" fontId="44" fillId="0" borderId="44" xfId="3" applyNumberFormat="1" applyFont="1" applyBorder="1" applyAlignment="1">
      <alignment horizontal="center" vertical="center"/>
    </xf>
    <xf numFmtId="0" fontId="35" fillId="0" borderId="51" xfId="3" applyFont="1" applyBorder="1" applyAlignment="1">
      <alignment horizontal="center" vertical="center" wrapText="1"/>
    </xf>
    <xf numFmtId="43" fontId="57" fillId="0" borderId="22" xfId="18" applyFont="1" applyBorder="1" applyAlignment="1">
      <alignment horizontal="center" vertical="center" shrinkToFit="1"/>
    </xf>
    <xf numFmtId="43" fontId="57" fillId="0" borderId="12" xfId="18" applyFont="1" applyBorder="1" applyAlignment="1">
      <alignment horizontal="center" vertical="center" shrinkToFit="1"/>
    </xf>
    <xf numFmtId="43" fontId="57" fillId="0" borderId="23" xfId="18" applyFont="1" applyBorder="1" applyAlignment="1">
      <alignment horizontal="center" vertical="center" shrinkToFit="1"/>
    </xf>
    <xf numFmtId="0" fontId="12" fillId="0" borderId="47" xfId="3" applyFont="1" applyBorder="1" applyAlignment="1">
      <alignment horizontal="center" vertical="center" wrapText="1"/>
    </xf>
    <xf numFmtId="0" fontId="77" fillId="0" borderId="30" xfId="3" applyFont="1" applyBorder="1" applyAlignment="1">
      <alignment horizontal="center" vertical="center" wrapText="1"/>
    </xf>
    <xf numFmtId="0" fontId="77" fillId="0" borderId="32" xfId="3" applyFont="1" applyBorder="1" applyAlignment="1">
      <alignment horizontal="center" vertical="center" wrapText="1"/>
    </xf>
    <xf numFmtId="0" fontId="28" fillId="0" borderId="32" xfId="3" applyFont="1" applyBorder="1" applyAlignment="1">
      <alignment horizontal="center" vertical="center"/>
    </xf>
    <xf numFmtId="0" fontId="28" fillId="0" borderId="51" xfId="3" applyFont="1" applyBorder="1" applyAlignment="1">
      <alignment horizontal="center" vertical="center"/>
    </xf>
    <xf numFmtId="0" fontId="34" fillId="0" borderId="47" xfId="3" applyFont="1" applyBorder="1" applyAlignment="1">
      <alignment horizontal="center" vertical="center" wrapText="1"/>
    </xf>
    <xf numFmtId="0" fontId="33" fillId="0" borderId="48" xfId="16" applyFill="1" applyBorder="1" applyAlignment="1">
      <alignment horizontal="center" vertical="center" wrapText="1"/>
    </xf>
    <xf numFmtId="0" fontId="33" fillId="0" borderId="50" xfId="16" applyFill="1" applyBorder="1" applyAlignment="1">
      <alignment horizontal="center" vertical="center" wrapText="1"/>
    </xf>
    <xf numFmtId="0" fontId="44" fillId="20" borderId="48" xfId="2" applyFont="1" applyFill="1" applyBorder="1" applyAlignment="1">
      <alignment horizontal="center" vertical="center" wrapText="1"/>
    </xf>
    <xf numFmtId="0" fontId="44" fillId="20" borderId="50" xfId="2" applyFont="1" applyFill="1" applyBorder="1" applyAlignment="1">
      <alignment horizontal="center" vertical="center" wrapText="1"/>
    </xf>
    <xf numFmtId="0" fontId="26" fillId="0" borderId="48" xfId="3" applyFont="1" applyBorder="1" applyAlignment="1">
      <alignment horizontal="center" vertical="center"/>
    </xf>
    <xf numFmtId="0" fontId="94" fillId="0" borderId="30" xfId="3" applyFont="1" applyBorder="1" applyAlignment="1">
      <alignment horizontal="center" vertical="center" wrapText="1"/>
    </xf>
    <xf numFmtId="0" fontId="70" fillId="0" borderId="30" xfId="3" applyFont="1" applyBorder="1" applyAlignment="1">
      <alignment horizontal="center" vertical="center" wrapText="1"/>
    </xf>
    <xf numFmtId="0" fontId="68" fillId="19" borderId="30" xfId="2" applyFont="1" applyFill="1" applyBorder="1" applyAlignment="1">
      <alignment horizontal="left" vertical="center" wrapText="1"/>
    </xf>
    <xf numFmtId="0" fontId="68" fillId="19" borderId="31" xfId="2" applyFont="1" applyFill="1" applyBorder="1" applyAlignment="1">
      <alignment horizontal="left" vertical="center" wrapText="1"/>
    </xf>
    <xf numFmtId="0" fontId="68" fillId="19" borderId="32" xfId="2" applyFont="1" applyFill="1" applyBorder="1" applyAlignment="1">
      <alignment horizontal="left" vertical="center" wrapText="1"/>
    </xf>
    <xf numFmtId="0" fontId="60" fillId="0" borderId="51" xfId="2" applyFont="1" applyBorder="1" applyAlignment="1">
      <alignment horizontal="center" vertical="center" wrapText="1"/>
    </xf>
    <xf numFmtId="0" fontId="32" fillId="19" borderId="22" xfId="20" applyFont="1" applyFill="1" applyBorder="1" applyAlignment="1">
      <alignment horizontal="center" vertical="center" wrapText="1"/>
    </xf>
    <xf numFmtId="0" fontId="32" fillId="19" borderId="12" xfId="20" applyFont="1" applyFill="1" applyBorder="1" applyAlignment="1">
      <alignment horizontal="center" vertical="center" wrapText="1"/>
    </xf>
    <xf numFmtId="0" fontId="32" fillId="19" borderId="23" xfId="20" applyFont="1" applyFill="1" applyBorder="1" applyAlignment="1">
      <alignment horizontal="center" vertical="center" wrapText="1"/>
    </xf>
    <xf numFmtId="0" fontId="85" fillId="0" borderId="48" xfId="3" applyFont="1" applyBorder="1" applyAlignment="1">
      <alignment horizontal="center" vertical="center" wrapText="1"/>
    </xf>
    <xf numFmtId="0" fontId="85" fillId="0" borderId="50" xfId="3" applyFont="1" applyBorder="1" applyAlignment="1">
      <alignment horizontal="center" vertical="center" wrapText="1"/>
    </xf>
    <xf numFmtId="0" fontId="69" fillId="19" borderId="48" xfId="3" applyFont="1" applyFill="1" applyBorder="1" applyAlignment="1">
      <alignment horizontal="left" vertical="center" wrapText="1"/>
    </xf>
    <xf numFmtId="0" fontId="69" fillId="19" borderId="50" xfId="3" applyFont="1" applyFill="1" applyBorder="1" applyAlignment="1">
      <alignment horizontal="left" vertical="center" wrapText="1"/>
    </xf>
    <xf numFmtId="9" fontId="28" fillId="0" borderId="48" xfId="3" applyNumberFormat="1" applyFont="1" applyBorder="1" applyAlignment="1">
      <alignment horizontal="center" vertical="center"/>
    </xf>
    <xf numFmtId="0" fontId="16" fillId="0" borderId="32" xfId="3" applyFont="1" applyBorder="1" applyAlignment="1">
      <alignment horizontal="center" vertical="center"/>
    </xf>
    <xf numFmtId="0" fontId="12" fillId="19" borderId="47" xfId="3" applyFont="1" applyFill="1" applyBorder="1" applyAlignment="1">
      <alignment horizontal="center" vertical="center" wrapText="1"/>
    </xf>
    <xf numFmtId="0" fontId="91" fillId="0" borderId="47" xfId="3" applyFont="1" applyBorder="1" applyAlignment="1">
      <alignment horizontal="center" vertical="center" wrapText="1"/>
    </xf>
    <xf numFmtId="0" fontId="33" fillId="19" borderId="48" xfId="16" applyFill="1" applyBorder="1" applyAlignment="1">
      <alignment horizontal="center" vertical="center" wrapText="1"/>
    </xf>
    <xf numFmtId="0" fontId="33" fillId="19" borderId="50" xfId="16" applyFill="1" applyBorder="1" applyAlignment="1">
      <alignment horizontal="center" vertical="center" wrapText="1"/>
    </xf>
    <xf numFmtId="0" fontId="12" fillId="0" borderId="48" xfId="3" applyFont="1" applyBorder="1" applyAlignment="1">
      <alignment horizontal="center" vertical="center" wrapText="1"/>
    </xf>
    <xf numFmtId="0" fontId="12" fillId="0" borderId="50" xfId="3" applyFont="1" applyBorder="1" applyAlignment="1">
      <alignment horizontal="center" vertical="center" wrapText="1"/>
    </xf>
    <xf numFmtId="0" fontId="16" fillId="0" borderId="50" xfId="3" applyFont="1" applyBorder="1" applyAlignment="1">
      <alignment horizontal="center" vertical="center" wrapText="1"/>
    </xf>
    <xf numFmtId="0" fontId="75" fillId="0" borderId="48" xfId="3" applyFont="1" applyBorder="1" applyAlignment="1">
      <alignment horizontal="left" vertical="center" wrapText="1"/>
    </xf>
    <xf numFmtId="0" fontId="75" fillId="0" borderId="50" xfId="3" applyFont="1" applyBorder="1" applyAlignment="1">
      <alignment horizontal="left" vertical="center" wrapText="1"/>
    </xf>
    <xf numFmtId="0" fontId="75" fillId="8" borderId="48" xfId="0" applyFont="1" applyFill="1" applyBorder="1" applyAlignment="1">
      <alignment horizontal="center" vertical="center" wrapText="1"/>
    </xf>
    <xf numFmtId="0" fontId="75" fillId="8" borderId="50" xfId="0" applyFont="1" applyFill="1" applyBorder="1" applyAlignment="1">
      <alignment horizontal="center" vertical="center" wrapText="1"/>
    </xf>
    <xf numFmtId="0" fontId="70" fillId="0" borderId="32" xfId="3" applyFont="1" applyBorder="1" applyAlignment="1">
      <alignment horizontal="center" vertical="center" wrapText="1"/>
    </xf>
    <xf numFmtId="0" fontId="12" fillId="0" borderId="32" xfId="3" applyFont="1" applyBorder="1" applyAlignment="1">
      <alignment horizontal="center" vertical="center"/>
    </xf>
    <xf numFmtId="0" fontId="93" fillId="0" borderId="30" xfId="3" applyFont="1" applyBorder="1" applyAlignment="1">
      <alignment horizontal="center" vertical="center" wrapText="1"/>
    </xf>
    <xf numFmtId="9" fontId="32" fillId="0" borderId="22" xfId="20" applyNumberFormat="1" applyFont="1" applyBorder="1" applyAlignment="1">
      <alignment horizontal="center" vertical="center" wrapText="1"/>
    </xf>
    <xf numFmtId="0" fontId="69" fillId="0" borderId="48" xfId="3" applyFont="1" applyBorder="1" applyAlignment="1">
      <alignment horizontal="left" vertical="center" wrapText="1"/>
    </xf>
    <xf numFmtId="0" fontId="69" fillId="0" borderId="50" xfId="3" applyFont="1" applyBorder="1" applyAlignment="1">
      <alignment horizontal="left" vertical="center" wrapText="1"/>
    </xf>
    <xf numFmtId="0" fontId="77" fillId="8" borderId="48" xfId="0" applyFont="1" applyFill="1" applyBorder="1" applyAlignment="1">
      <alignment horizontal="center" vertical="center" wrapText="1"/>
    </xf>
    <xf numFmtId="0" fontId="77" fillId="8" borderId="50" xfId="0" applyFont="1" applyFill="1" applyBorder="1" applyAlignment="1">
      <alignment horizontal="center" vertical="center" wrapText="1"/>
    </xf>
    <xf numFmtId="0" fontId="44" fillId="0" borderId="30" xfId="3" applyFont="1" applyBorder="1" applyAlignment="1">
      <alignment horizontal="left" vertical="center"/>
    </xf>
    <xf numFmtId="0" fontId="44" fillId="0" borderId="31" xfId="3" applyFont="1" applyBorder="1" applyAlignment="1">
      <alignment horizontal="left" vertical="center"/>
    </xf>
    <xf numFmtId="0" fontId="44" fillId="0" borderId="32" xfId="3" applyFont="1" applyBorder="1" applyAlignment="1">
      <alignment horizontal="left" vertical="center"/>
    </xf>
    <xf numFmtId="0" fontId="44" fillId="19" borderId="51" xfId="3" applyFont="1" applyFill="1" applyBorder="1" applyAlignment="1">
      <alignment horizontal="center" vertical="center"/>
    </xf>
    <xf numFmtId="0" fontId="32" fillId="0" borderId="1" xfId="20" applyFont="1" applyBorder="1" applyAlignment="1">
      <alignment horizontal="center" vertical="center" wrapText="1"/>
    </xf>
    <xf numFmtId="43" fontId="57" fillId="0" borderId="22" xfId="1" applyNumberFormat="1" applyFont="1" applyBorder="1" applyAlignment="1">
      <alignment horizontal="center" vertical="center" shrinkToFit="1"/>
    </xf>
    <xf numFmtId="43" fontId="57" fillId="0" borderId="12" xfId="1" applyNumberFormat="1" applyFont="1" applyBorder="1" applyAlignment="1">
      <alignment horizontal="center" vertical="center" shrinkToFit="1"/>
    </xf>
    <xf numFmtId="43" fontId="57" fillId="0" borderId="23" xfId="1" applyNumberFormat="1" applyFont="1" applyBorder="1" applyAlignment="1">
      <alignment horizontal="center" vertical="center" shrinkToFit="1"/>
    </xf>
    <xf numFmtId="1" fontId="13" fillId="19" borderId="30" xfId="3" applyNumberFormat="1" applyFont="1" applyFill="1" applyBorder="1" applyAlignment="1">
      <alignment horizontal="center" vertical="center"/>
    </xf>
    <xf numFmtId="1" fontId="13" fillId="19" borderId="32" xfId="3" applyNumberFormat="1" applyFont="1" applyFill="1" applyBorder="1" applyAlignment="1">
      <alignment horizontal="center" vertical="center"/>
    </xf>
    <xf numFmtId="0" fontId="89" fillId="0" borderId="57" xfId="3" applyFont="1" applyBorder="1" applyAlignment="1">
      <alignment horizontal="center" vertical="center"/>
    </xf>
    <xf numFmtId="0" fontId="18" fillId="20" borderId="51" xfId="3" applyFont="1" applyFill="1" applyBorder="1" applyAlignment="1">
      <alignment horizontal="center" vertical="center"/>
    </xf>
    <xf numFmtId="0" fontId="28" fillId="0" borderId="54"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28" fillId="0" borderId="31" xfId="3" applyFont="1" applyBorder="1" applyAlignment="1">
      <alignment horizontal="center" vertical="center" wrapText="1"/>
    </xf>
    <xf numFmtId="0" fontId="27" fillId="20" borderId="54" xfId="3"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18" fillId="20" borderId="30" xfId="3" applyFont="1" applyFill="1" applyBorder="1" applyAlignment="1">
      <alignment horizontal="center" vertical="center" wrapText="1"/>
    </xf>
    <xf numFmtId="0" fontId="18" fillId="20" borderId="31" xfId="3" applyFont="1" applyFill="1" applyBorder="1" applyAlignment="1">
      <alignment horizontal="center" vertical="center" wrapText="1"/>
    </xf>
    <xf numFmtId="0" fontId="18" fillId="20" borderId="32" xfId="3" applyFont="1" applyFill="1" applyBorder="1" applyAlignment="1">
      <alignment horizontal="center" vertical="center" wrapText="1"/>
    </xf>
    <xf numFmtId="0" fontId="18" fillId="0" borderId="30" xfId="3" applyFont="1" applyBorder="1" applyAlignment="1">
      <alignment horizontal="center" vertical="center"/>
    </xf>
    <xf numFmtId="0" fontId="18" fillId="0" borderId="31" xfId="3" applyFont="1" applyBorder="1" applyAlignment="1">
      <alignment horizontal="center" vertical="center"/>
    </xf>
    <xf numFmtId="0" fontId="18" fillId="0" borderId="32" xfId="3" applyFont="1" applyBorder="1" applyAlignment="1">
      <alignment horizontal="center" vertical="center"/>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8" fillId="0" borderId="30" xfId="3" applyFont="1" applyBorder="1" applyAlignment="1">
      <alignment horizontal="center" vertical="center"/>
    </xf>
    <xf numFmtId="0" fontId="28" fillId="0" borderId="31" xfId="3" applyFont="1" applyBorder="1" applyAlignment="1">
      <alignment horizontal="center" vertical="center"/>
    </xf>
    <xf numFmtId="0" fontId="18" fillId="0" borderId="51" xfId="3" applyFont="1" applyBorder="1" applyAlignment="1">
      <alignment horizontal="left" vertical="center" wrapText="1"/>
    </xf>
    <xf numFmtId="0" fontId="58" fillId="16" borderId="13" xfId="20" applyFont="1" applyFill="1" applyBorder="1" applyAlignment="1">
      <alignment horizontal="center" vertical="center" wrapText="1"/>
    </xf>
    <xf numFmtId="0" fontId="32" fillId="0" borderId="47" xfId="20" applyFont="1" applyBorder="1" applyAlignment="1">
      <alignment horizontal="left" vertical="center" wrapText="1"/>
    </xf>
    <xf numFmtId="0" fontId="32" fillId="0" borderId="26" xfId="20" applyFont="1" applyBorder="1" applyAlignment="1">
      <alignment horizontal="left" vertical="center" wrapText="1"/>
    </xf>
    <xf numFmtId="0" fontId="32" fillId="0" borderId="24" xfId="20" applyFont="1" applyBorder="1" applyAlignment="1">
      <alignment horizontal="left" vertical="center" wrapText="1"/>
    </xf>
    <xf numFmtId="0" fontId="32" fillId="0" borderId="25" xfId="20" applyFont="1" applyBorder="1" applyAlignment="1">
      <alignment horizontal="left" vertical="center" wrapText="1"/>
    </xf>
    <xf numFmtId="0" fontId="26" fillId="19" borderId="30" xfId="3" applyFont="1" applyFill="1" applyBorder="1" applyAlignment="1">
      <alignment horizontal="center" vertical="center" wrapText="1"/>
    </xf>
    <xf numFmtId="0" fontId="26" fillId="19" borderId="31" xfId="3" applyFont="1" applyFill="1" applyBorder="1" applyAlignment="1">
      <alignment horizontal="center" vertical="center" wrapText="1"/>
    </xf>
    <xf numFmtId="0" fontId="26" fillId="19" borderId="32" xfId="3" applyFont="1" applyFill="1" applyBorder="1" applyAlignment="1">
      <alignment horizontal="center" vertical="center" wrapText="1"/>
    </xf>
    <xf numFmtId="0" fontId="27" fillId="0" borderId="105" xfId="2" applyFont="1" applyBorder="1" applyAlignment="1">
      <alignment horizontal="center" vertical="center" wrapText="1"/>
    </xf>
    <xf numFmtId="0" fontId="27" fillId="0" borderId="106" xfId="2" applyFont="1" applyBorder="1" applyAlignment="1">
      <alignment horizontal="center" vertical="center" wrapText="1"/>
    </xf>
    <xf numFmtId="0" fontId="27" fillId="0" borderId="107" xfId="2" applyFont="1" applyBorder="1" applyAlignment="1">
      <alignment horizontal="center" vertical="center" wrapText="1"/>
    </xf>
    <xf numFmtId="0" fontId="27" fillId="0" borderId="5" xfId="2" applyFont="1" applyBorder="1" applyAlignment="1">
      <alignment horizontal="center" vertical="center" wrapText="1"/>
    </xf>
    <xf numFmtId="0" fontId="27" fillId="0" borderId="26" xfId="2" applyFont="1" applyBorder="1" applyAlignment="1">
      <alignment horizontal="center" vertical="center" wrapText="1"/>
    </xf>
    <xf numFmtId="0" fontId="27" fillId="0" borderId="116" xfId="2" applyFont="1" applyBorder="1" applyAlignment="1">
      <alignment horizontal="center" vertical="center" wrapText="1"/>
    </xf>
    <xf numFmtId="0" fontId="27" fillId="0" borderId="102" xfId="2" applyFont="1" applyBorder="1" applyAlignment="1">
      <alignment horizontal="center" vertical="center" wrapText="1"/>
    </xf>
    <xf numFmtId="0" fontId="27" fillId="0" borderId="103" xfId="2" applyFont="1" applyBorder="1" applyAlignment="1">
      <alignment horizontal="center" vertical="center" wrapText="1"/>
    </xf>
    <xf numFmtId="0" fontId="27" fillId="0" borderId="104" xfId="2" applyFont="1" applyBorder="1" applyAlignment="1">
      <alignment horizontal="center" vertical="center" wrapText="1"/>
    </xf>
    <xf numFmtId="0" fontId="27" fillId="20" borderId="81" xfId="2" applyFont="1" applyFill="1" applyBorder="1" applyAlignment="1">
      <alignment horizontal="center" vertical="center" wrapText="1"/>
    </xf>
    <xf numFmtId="0" fontId="27" fillId="20" borderId="37"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7" fillId="20" borderId="88" xfId="2" applyFont="1" applyFill="1" applyBorder="1" applyAlignment="1">
      <alignment horizontal="center" vertical="center" wrapText="1"/>
    </xf>
    <xf numFmtId="0" fontId="27" fillId="20" borderId="89" xfId="2" applyFont="1" applyFill="1" applyBorder="1" applyAlignment="1">
      <alignment horizontal="center" vertical="center" wrapText="1"/>
    </xf>
    <xf numFmtId="0" fontId="27" fillId="0" borderId="30" xfId="2" applyFont="1" applyBorder="1" applyAlignment="1">
      <alignment horizontal="center" vertical="center" wrapText="1"/>
    </xf>
    <xf numFmtId="0" fontId="27" fillId="0" borderId="31" xfId="2" applyFont="1" applyBorder="1" applyAlignment="1">
      <alignment horizontal="center" vertical="center" wrapText="1"/>
    </xf>
    <xf numFmtId="0" fontId="27" fillId="0" borderId="32" xfId="2" applyFont="1" applyBorder="1" applyAlignment="1">
      <alignment horizontal="center" vertical="center" wrapText="1"/>
    </xf>
    <xf numFmtId="1" fontId="13" fillId="0" borderId="30" xfId="3" applyNumberFormat="1" applyFont="1" applyBorder="1" applyAlignment="1">
      <alignment horizontal="center" vertical="center"/>
    </xf>
    <xf numFmtId="1" fontId="13" fillId="0" borderId="32" xfId="3" applyNumberFormat="1" applyFont="1" applyBorder="1" applyAlignment="1">
      <alignment horizontal="center" vertical="center"/>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7" fillId="20" borderId="64" xfId="2" applyFont="1" applyFill="1" applyBorder="1" applyAlignment="1">
      <alignment horizontal="center" vertical="center" wrapText="1"/>
    </xf>
    <xf numFmtId="0" fontId="26" fillId="0" borderId="47" xfId="2" applyFont="1" applyBorder="1" applyAlignment="1">
      <alignment horizontal="center" vertical="center" wrapText="1"/>
    </xf>
    <xf numFmtId="0" fontId="27" fillId="0" borderId="47" xfId="2" applyFont="1" applyBorder="1" applyAlignment="1">
      <alignment horizontal="center" vertical="center" wrapText="1"/>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27" fillId="0" borderId="11" xfId="0" applyFont="1" applyBorder="1" applyAlignment="1">
      <alignment horizontal="center" vertical="center" wrapText="1"/>
    </xf>
    <xf numFmtId="0" fontId="27" fillId="16" borderId="51" xfId="2" applyFont="1" applyFill="1" applyBorder="1" applyAlignment="1">
      <alignment horizontal="left" vertical="center" wrapText="1"/>
    </xf>
    <xf numFmtId="0" fontId="27" fillId="16" borderId="51" xfId="2" applyFont="1" applyFill="1" applyBorder="1" applyAlignment="1">
      <alignment horizontal="center" vertical="center" wrapText="1"/>
    </xf>
    <xf numFmtId="0" fontId="27" fillId="20" borderId="77" xfId="2" applyFont="1" applyFill="1" applyBorder="1" applyAlignment="1">
      <alignment horizontal="center" vertical="center" wrapText="1"/>
    </xf>
    <xf numFmtId="0" fontId="27" fillId="20" borderId="76" xfId="2" applyFont="1" applyFill="1" applyBorder="1" applyAlignment="1">
      <alignment horizontal="center" vertical="center" wrapText="1"/>
    </xf>
    <xf numFmtId="0" fontId="27" fillId="20" borderId="61" xfId="2" applyFont="1" applyFill="1" applyBorder="1" applyAlignment="1">
      <alignment horizontal="center" vertical="center" wrapText="1"/>
    </xf>
    <xf numFmtId="0" fontId="27" fillId="28" borderId="85" xfId="3" applyFont="1" applyFill="1" applyBorder="1" applyAlignment="1">
      <alignment horizontal="center" vertical="center" wrapText="1"/>
    </xf>
    <xf numFmtId="0" fontId="27" fillId="28" borderId="82" xfId="3" applyFont="1" applyFill="1" applyBorder="1" applyAlignment="1">
      <alignment horizontal="center" vertical="center" wrapText="1"/>
    </xf>
    <xf numFmtId="0" fontId="35" fillId="28" borderId="30" xfId="3" applyFont="1" applyFill="1" applyBorder="1" applyAlignment="1">
      <alignment horizontal="center" vertical="center" wrapText="1"/>
    </xf>
    <xf numFmtId="0" fontId="35" fillId="28" borderId="31" xfId="3" applyFont="1" applyFill="1" applyBorder="1" applyAlignment="1">
      <alignment horizontal="center" vertical="center" wrapText="1"/>
    </xf>
    <xf numFmtId="0" fontId="35" fillId="28" borderId="32" xfId="3" applyFont="1" applyFill="1" applyBorder="1" applyAlignment="1">
      <alignment horizontal="center" vertical="center" wrapText="1"/>
    </xf>
    <xf numFmtId="0" fontId="27" fillId="16" borderId="30" xfId="3" applyFont="1" applyFill="1" applyBorder="1" applyAlignment="1">
      <alignment horizontal="center" vertical="center" wrapText="1"/>
    </xf>
    <xf numFmtId="0" fontId="27" fillId="16" borderId="31" xfId="3" applyFont="1" applyFill="1" applyBorder="1" applyAlignment="1">
      <alignment horizontal="center" vertical="center" wrapText="1"/>
    </xf>
    <xf numFmtId="0" fontId="27" fillId="16" borderId="32" xfId="3" applyFont="1" applyFill="1" applyBorder="1" applyAlignment="1">
      <alignment horizontal="center" vertical="center" wrapText="1"/>
    </xf>
    <xf numFmtId="0" fontId="52" fillId="0" borderId="27" xfId="2" applyFont="1" applyBorder="1" applyAlignment="1">
      <alignment horizontal="center" vertical="center" wrapText="1"/>
    </xf>
    <xf numFmtId="0" fontId="52" fillId="0" borderId="43" xfId="2" applyFont="1" applyBorder="1" applyAlignment="1">
      <alignment horizontal="center" vertical="center" wrapText="1"/>
    </xf>
    <xf numFmtId="0" fontId="52" fillId="0" borderId="42" xfId="2" applyFont="1" applyBorder="1" applyAlignment="1">
      <alignment horizontal="center" vertical="center" wrapText="1"/>
    </xf>
    <xf numFmtId="0" fontId="52" fillId="0" borderId="33" xfId="2" applyFont="1" applyBorder="1" applyAlignment="1">
      <alignment horizontal="center" vertical="center" wrapText="1"/>
    </xf>
    <xf numFmtId="0" fontId="52" fillId="0" borderId="11" xfId="2" applyFont="1" applyAlignment="1">
      <alignment horizontal="center" vertical="center" wrapText="1"/>
    </xf>
    <xf numFmtId="0" fontId="52" fillId="0" borderId="41" xfId="2" applyFont="1" applyBorder="1" applyAlignment="1">
      <alignment horizontal="center" vertical="center" wrapText="1"/>
    </xf>
    <xf numFmtId="0" fontId="52" fillId="0" borderId="36" xfId="2" applyFont="1" applyBorder="1" applyAlignment="1">
      <alignment horizontal="center" vertical="center" wrapText="1"/>
    </xf>
    <xf numFmtId="0" fontId="52" fillId="0" borderId="45" xfId="2" applyFont="1" applyBorder="1" applyAlignment="1">
      <alignment horizontal="center" vertical="center" wrapText="1"/>
    </xf>
    <xf numFmtId="0" fontId="52" fillId="0" borderId="44" xfId="2" applyFont="1" applyBorder="1" applyAlignment="1">
      <alignment horizontal="center" vertical="center" wrapText="1"/>
    </xf>
    <xf numFmtId="0" fontId="48" fillId="0" borderId="30" xfId="0" applyFont="1" applyBorder="1" applyAlignment="1">
      <alignment horizontal="center" vertical="center" wrapText="1"/>
    </xf>
    <xf numFmtId="0" fontId="48" fillId="0" borderId="32" xfId="0" applyFont="1" applyBorder="1" applyAlignment="1">
      <alignment horizontal="center" vertical="center" wrapText="1"/>
    </xf>
    <xf numFmtId="0" fontId="52" fillId="20" borderId="54" xfId="2" applyFont="1" applyFill="1" applyBorder="1" applyAlignment="1">
      <alignment horizontal="center" vertical="center" wrapText="1"/>
    </xf>
    <xf numFmtId="0" fontId="52" fillId="20" borderId="52" xfId="2" applyFont="1" applyFill="1" applyBorder="1" applyAlignment="1">
      <alignment horizontal="center" vertical="center" wrapText="1"/>
    </xf>
    <xf numFmtId="0" fontId="52" fillId="20" borderId="53" xfId="2" applyFont="1" applyFill="1" applyBorder="1" applyAlignment="1">
      <alignment horizontal="center" vertical="center" wrapText="1"/>
    </xf>
    <xf numFmtId="1" fontId="52" fillId="0" borderId="54" xfId="2" applyNumberFormat="1" applyFont="1" applyBorder="1" applyAlignment="1">
      <alignment horizontal="center" vertical="center" wrapText="1"/>
    </xf>
    <xf numFmtId="1" fontId="52" fillId="0" borderId="52" xfId="2" applyNumberFormat="1" applyFont="1" applyBorder="1" applyAlignment="1">
      <alignment horizontal="center" vertical="center" wrapText="1"/>
    </xf>
    <xf numFmtId="1" fontId="52" fillId="0" borderId="53" xfId="2" applyNumberFormat="1" applyFont="1" applyBorder="1" applyAlignment="1">
      <alignment horizontal="center" vertical="center" wrapText="1"/>
    </xf>
    <xf numFmtId="0" fontId="27" fillId="16" borderId="36" xfId="3" applyFont="1" applyFill="1" applyBorder="1" applyAlignment="1">
      <alignment horizontal="center" vertical="center" wrapText="1"/>
    </xf>
    <xf numFmtId="0" fontId="27" fillId="16" borderId="45" xfId="3" applyFont="1" applyFill="1" applyBorder="1" applyAlignment="1">
      <alignment horizontal="center" vertical="center" wrapText="1"/>
    </xf>
    <xf numFmtId="0" fontId="27" fillId="16" borderId="44"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44" xfId="3" applyFont="1" applyFill="1" applyBorder="1" applyAlignment="1">
      <alignment horizontal="center" vertical="center" wrapText="1"/>
    </xf>
    <xf numFmtId="0" fontId="34" fillId="20" borderId="31" xfId="3" applyFont="1" applyFill="1" applyBorder="1" applyAlignment="1">
      <alignment horizontal="center" vertical="center" wrapText="1"/>
    </xf>
    <xf numFmtId="0" fontId="34" fillId="20" borderId="32" xfId="3" applyFont="1" applyFill="1" applyBorder="1" applyAlignment="1">
      <alignment horizontal="center" vertical="center" wrapText="1"/>
    </xf>
    <xf numFmtId="0" fontId="44" fillId="20" borderId="51" xfId="3" applyFont="1" applyFill="1" applyBorder="1" applyAlignment="1">
      <alignment horizontal="center" vertical="center" wrapText="1"/>
    </xf>
    <xf numFmtId="0" fontId="44" fillId="20" borderId="52" xfId="3" applyFont="1" applyFill="1" applyBorder="1" applyAlignment="1">
      <alignment horizontal="center" vertical="center" wrapText="1"/>
    </xf>
    <xf numFmtId="0" fontId="44" fillId="28" borderId="30" xfId="3" applyFont="1" applyFill="1" applyBorder="1" applyAlignment="1">
      <alignment horizontal="center" vertical="center" wrapText="1"/>
    </xf>
    <xf numFmtId="0" fontId="44" fillId="28" borderId="32" xfId="3" applyFont="1" applyFill="1" applyBorder="1" applyAlignment="1">
      <alignment horizontal="center" vertical="center" wrapText="1"/>
    </xf>
    <xf numFmtId="0" fontId="27" fillId="20" borderId="31" xfId="3" applyFont="1" applyFill="1" applyBorder="1" applyAlignment="1">
      <alignment horizontal="center" vertical="center" wrapText="1"/>
    </xf>
    <xf numFmtId="0" fontId="44" fillId="20" borderId="36" xfId="3" applyFont="1" applyFill="1" applyBorder="1" applyAlignment="1">
      <alignment horizontal="center" vertical="center" wrapText="1"/>
    </xf>
    <xf numFmtId="0" fontId="44" fillId="28" borderId="58" xfId="3" applyFont="1" applyFill="1" applyBorder="1" applyAlignment="1">
      <alignment horizontal="center" vertical="center" wrapText="1"/>
    </xf>
    <xf numFmtId="0" fontId="44" fillId="28" borderId="73" xfId="3" applyFont="1" applyFill="1" applyBorder="1" applyAlignment="1">
      <alignment horizontal="center" vertical="center" wrapText="1"/>
    </xf>
    <xf numFmtId="0" fontId="44" fillId="28" borderId="60" xfId="3" applyFont="1" applyFill="1" applyBorder="1" applyAlignment="1">
      <alignment horizontal="center" vertical="center" wrapText="1"/>
    </xf>
    <xf numFmtId="0" fontId="27" fillId="28" borderId="47" xfId="3" applyFont="1" applyFill="1" applyBorder="1" applyAlignment="1">
      <alignment horizontal="center" vertical="center" wrapText="1"/>
    </xf>
    <xf numFmtId="0" fontId="48" fillId="25" borderId="27" xfId="2" applyFont="1" applyFill="1" applyBorder="1" applyAlignment="1">
      <alignment horizontal="center" vertical="center" wrapText="1"/>
    </xf>
    <xf numFmtId="0" fontId="48" fillId="25" borderId="43" xfId="2" applyFont="1" applyFill="1" applyBorder="1" applyAlignment="1">
      <alignment horizontal="center" vertical="center" wrapText="1"/>
    </xf>
    <xf numFmtId="0" fontId="48" fillId="25" borderId="42" xfId="2" applyFont="1" applyFill="1" applyBorder="1" applyAlignment="1">
      <alignment horizontal="center" vertical="center" wrapText="1"/>
    </xf>
    <xf numFmtId="0" fontId="48" fillId="25" borderId="33" xfId="2" applyFont="1" applyFill="1" applyBorder="1" applyAlignment="1">
      <alignment horizontal="center" vertical="center" wrapText="1"/>
    </xf>
    <xf numFmtId="0" fontId="48" fillId="25" borderId="11" xfId="2" applyFont="1" applyFill="1" applyAlignment="1">
      <alignment horizontal="center" vertical="center" wrapText="1"/>
    </xf>
    <xf numFmtId="0" fontId="48" fillId="25" borderId="41" xfId="2" applyFont="1" applyFill="1" applyBorder="1" applyAlignment="1">
      <alignment horizontal="center" vertical="center" wrapText="1"/>
    </xf>
    <xf numFmtId="0" fontId="48" fillId="25" borderId="36" xfId="2" applyFont="1" applyFill="1" applyBorder="1" applyAlignment="1">
      <alignment horizontal="center" vertical="center" wrapText="1"/>
    </xf>
    <xf numFmtId="0" fontId="48" fillId="25" borderId="45" xfId="2" applyFont="1" applyFill="1" applyBorder="1" applyAlignment="1">
      <alignment horizontal="center" vertical="center" wrapText="1"/>
    </xf>
    <xf numFmtId="0" fontId="48" fillId="25" borderId="44" xfId="2" applyFont="1" applyFill="1" applyBorder="1" applyAlignment="1">
      <alignment horizontal="center" vertical="center" wrapText="1"/>
    </xf>
    <xf numFmtId="0" fontId="27" fillId="20" borderId="27" xfId="2" applyFont="1" applyFill="1" applyBorder="1" applyAlignment="1">
      <alignment horizontal="center" vertical="center" wrapText="1"/>
    </xf>
    <xf numFmtId="0" fontId="27" fillId="20" borderId="33" xfId="2" applyFont="1" applyFill="1" applyBorder="1" applyAlignment="1">
      <alignment horizontal="center" vertical="center" wrapText="1"/>
    </xf>
    <xf numFmtId="0" fontId="27" fillId="20" borderId="36" xfId="2" applyFont="1" applyFill="1" applyBorder="1" applyAlignment="1">
      <alignment horizontal="center" vertical="center" wrapText="1"/>
    </xf>
    <xf numFmtId="0" fontId="26" fillId="0" borderId="51" xfId="0" applyFont="1" applyBorder="1" applyAlignment="1">
      <alignment horizontal="left" vertical="center" wrapText="1"/>
    </xf>
    <xf numFmtId="0" fontId="44" fillId="20" borderId="43" xfId="3" applyFont="1" applyFill="1" applyBorder="1" applyAlignment="1">
      <alignment horizontal="center" vertical="center" wrapText="1"/>
    </xf>
    <xf numFmtId="0" fontId="44" fillId="20" borderId="11" xfId="3" applyFont="1" applyFill="1" applyAlignment="1">
      <alignment horizontal="center" vertical="center" wrapText="1"/>
    </xf>
    <xf numFmtId="0" fontId="44" fillId="20" borderId="45" xfId="3" applyFont="1" applyFill="1" applyBorder="1" applyAlignment="1">
      <alignment horizontal="center" vertical="center" wrapText="1"/>
    </xf>
    <xf numFmtId="1" fontId="13" fillId="0" borderId="31" xfId="3" applyNumberFormat="1" applyFont="1" applyBorder="1" applyAlignment="1">
      <alignment horizontal="center" vertical="center"/>
    </xf>
    <xf numFmtId="0" fontId="55" fillId="20" borderId="34" xfId="19" applyFont="1" applyFill="1" applyBorder="1" applyAlignment="1">
      <alignment horizontal="center" vertical="center" wrapText="1"/>
    </xf>
    <xf numFmtId="0" fontId="55" fillId="20" borderId="38" xfId="19" applyFont="1" applyFill="1" applyBorder="1" applyAlignment="1">
      <alignment horizontal="center" vertical="center" wrapText="1"/>
    </xf>
    <xf numFmtId="0" fontId="39" fillId="26" borderId="81" xfId="14" quotePrefix="1" applyNumberFormat="1" applyFill="1" applyBorder="1" applyAlignment="1">
      <alignment horizontal="center" vertical="center" wrapText="1"/>
    </xf>
    <xf numFmtId="0" fontId="39" fillId="26" borderId="37" xfId="14" quotePrefix="1" applyNumberFormat="1" applyFill="1" applyBorder="1" applyAlignment="1">
      <alignment horizontal="center" vertical="center" wrapText="1"/>
    </xf>
    <xf numFmtId="0" fontId="39" fillId="26" borderId="34" xfId="14" quotePrefix="1" applyNumberFormat="1" applyFill="1" applyBorder="1" applyAlignment="1">
      <alignment horizontal="center" vertical="center" wrapText="1"/>
    </xf>
    <xf numFmtId="0" fontId="39" fillId="26" borderId="38" xfId="14" quotePrefix="1" applyNumberFormat="1" applyFill="1" applyBorder="1" applyAlignment="1">
      <alignment horizontal="center" vertical="center" wrapText="1"/>
    </xf>
    <xf numFmtId="0" fontId="39" fillId="26" borderId="34" xfId="14" applyNumberFormat="1" applyFill="1" applyBorder="1" applyAlignment="1">
      <alignment horizontal="center" vertical="center" wrapText="1"/>
    </xf>
    <xf numFmtId="0" fontId="39" fillId="26" borderId="38" xfId="14" applyNumberFormat="1" applyFill="1" applyBorder="1" applyAlignment="1">
      <alignment horizontal="center" vertical="center" wrapText="1"/>
    </xf>
    <xf numFmtId="0" fontId="39" fillId="16" borderId="34" xfId="12" quotePrefix="1" applyNumberFormat="1" applyFont="1" applyFill="1" applyBorder="1" applyAlignment="1">
      <alignment horizontal="center" vertical="center" wrapText="1"/>
    </xf>
    <xf numFmtId="0" fontId="39" fillId="16" borderId="38" xfId="12" quotePrefix="1" applyNumberFormat="1" applyFont="1" applyFill="1" applyBorder="1" applyAlignment="1">
      <alignment horizontal="center" vertical="center" wrapText="1"/>
    </xf>
    <xf numFmtId="0" fontId="55" fillId="20" borderId="62" xfId="19" applyFont="1" applyFill="1" applyBorder="1" applyAlignment="1">
      <alignment horizontal="center" vertical="center"/>
    </xf>
    <xf numFmtId="0" fontId="55" fillId="20" borderId="63" xfId="19" applyFont="1" applyFill="1" applyBorder="1" applyAlignment="1">
      <alignment horizontal="center" vertical="center"/>
    </xf>
    <xf numFmtId="0" fontId="55" fillId="20" borderId="82" xfId="19" applyFont="1" applyFill="1" applyBorder="1" applyAlignment="1">
      <alignment horizontal="center" vertical="center"/>
    </xf>
    <xf numFmtId="0" fontId="55" fillId="20" borderId="85" xfId="19" applyFont="1" applyFill="1" applyBorder="1" applyAlignment="1">
      <alignment horizontal="center" vertical="center"/>
    </xf>
    <xf numFmtId="0" fontId="55" fillId="20" borderId="35" xfId="19" applyFont="1" applyFill="1" applyBorder="1" applyAlignment="1">
      <alignment horizontal="center" vertical="center" wrapText="1"/>
    </xf>
    <xf numFmtId="0" fontId="55" fillId="20" borderId="39" xfId="19" applyFont="1" applyFill="1" applyBorder="1" applyAlignment="1">
      <alignment horizontal="center" vertical="center" wrapText="1"/>
    </xf>
    <xf numFmtId="0" fontId="1" fillId="25" borderId="11" xfId="19" applyFill="1" applyAlignment="1">
      <alignment horizontal="center"/>
    </xf>
    <xf numFmtId="0" fontId="55" fillId="20" borderId="58" xfId="19" applyFont="1" applyFill="1" applyBorder="1" applyAlignment="1">
      <alignment horizontal="center" vertical="center" wrapText="1"/>
    </xf>
    <xf numFmtId="0" fontId="55" fillId="20" borderId="86" xfId="19" applyFont="1" applyFill="1" applyBorder="1" applyAlignment="1">
      <alignment horizontal="center" vertical="center" wrapText="1"/>
    </xf>
    <xf numFmtId="0" fontId="51" fillId="16" borderId="35" xfId="19" applyFont="1" applyFill="1" applyBorder="1" applyAlignment="1">
      <alignment horizontal="center" vertical="center" wrapText="1"/>
    </xf>
    <xf numFmtId="0" fontId="51" fillId="16" borderId="39" xfId="19" applyFont="1" applyFill="1" applyBorder="1" applyAlignment="1">
      <alignment horizontal="center" vertical="center" wrapText="1"/>
    </xf>
    <xf numFmtId="0" fontId="26" fillId="0" borderId="11" xfId="2" applyFont="1" applyAlignment="1">
      <alignment horizontal="center" vertical="center" wrapText="1"/>
    </xf>
    <xf numFmtId="0" fontId="26" fillId="0" borderId="45" xfId="2" applyFont="1" applyBorder="1" applyAlignment="1">
      <alignment horizontal="center" vertical="center" wrapText="1"/>
    </xf>
    <xf numFmtId="0" fontId="27" fillId="25" borderId="36" xfId="2" applyFont="1" applyFill="1" applyBorder="1" applyAlignment="1">
      <alignment horizontal="center" vertical="center"/>
    </xf>
    <xf numFmtId="0" fontId="27" fillId="25" borderId="45" xfId="2" applyFont="1" applyFill="1" applyBorder="1" applyAlignment="1">
      <alignment horizontal="center" vertical="center"/>
    </xf>
    <xf numFmtId="0" fontId="27" fillId="25" borderId="44" xfId="2" applyFont="1" applyFill="1" applyBorder="1" applyAlignment="1">
      <alignment horizontal="center" vertical="center"/>
    </xf>
    <xf numFmtId="0" fontId="27" fillId="25" borderId="54" xfId="2" applyFont="1" applyFill="1" applyBorder="1" applyAlignment="1">
      <alignment horizontal="center" vertical="center"/>
    </xf>
    <xf numFmtId="0" fontId="27" fillId="25" borderId="52" xfId="2" applyFont="1" applyFill="1" applyBorder="1" applyAlignment="1">
      <alignment horizontal="center" vertical="center"/>
    </xf>
    <xf numFmtId="0" fontId="26" fillId="0" borderId="30" xfId="0" applyFont="1" applyBorder="1" applyAlignment="1">
      <alignment horizontal="center" vertical="center"/>
    </xf>
    <xf numFmtId="0" fontId="26" fillId="0" borderId="32" xfId="0" applyFont="1" applyBorder="1" applyAlignment="1">
      <alignment horizontal="center" vertical="center"/>
    </xf>
    <xf numFmtId="0" fontId="27" fillId="16" borderId="27" xfId="0" applyFont="1" applyFill="1" applyBorder="1" applyAlignment="1">
      <alignment horizontal="center" vertical="center"/>
    </xf>
    <xf numFmtId="0" fontId="27" fillId="16" borderId="43" xfId="0" applyFont="1" applyFill="1" applyBorder="1" applyAlignment="1">
      <alignment horizontal="center" vertical="center"/>
    </xf>
    <xf numFmtId="0" fontId="27" fillId="16" borderId="42" xfId="0" applyFont="1" applyFill="1" applyBorder="1" applyAlignment="1">
      <alignment horizontal="center" vertical="center"/>
    </xf>
    <xf numFmtId="0" fontId="27" fillId="16" borderId="33" xfId="0" applyFont="1" applyFill="1" applyBorder="1" applyAlignment="1">
      <alignment horizontal="center" vertical="center"/>
    </xf>
    <xf numFmtId="0" fontId="27" fillId="16" borderId="11" xfId="0" applyFont="1" applyFill="1" applyBorder="1" applyAlignment="1">
      <alignment horizontal="center" vertical="center"/>
    </xf>
    <xf numFmtId="0" fontId="27" fillId="16" borderId="41" xfId="0" applyFont="1" applyFill="1" applyBorder="1" applyAlignment="1">
      <alignment horizontal="center" vertical="center"/>
    </xf>
    <xf numFmtId="0" fontId="27" fillId="16" borderId="36" xfId="0" applyFont="1" applyFill="1" applyBorder="1" applyAlignment="1">
      <alignment horizontal="center" vertical="center"/>
    </xf>
    <xf numFmtId="0" fontId="27" fillId="16" borderId="45" xfId="0" applyFont="1" applyFill="1" applyBorder="1" applyAlignment="1">
      <alignment horizontal="center" vertical="center"/>
    </xf>
    <xf numFmtId="0" fontId="27" fillId="16" borderId="44" xfId="0" applyFont="1" applyFill="1" applyBorder="1" applyAlignment="1">
      <alignment horizontal="center" vertical="center"/>
    </xf>
    <xf numFmtId="0" fontId="28" fillId="0" borderId="47"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39" xfId="0" applyFont="1" applyBorder="1" applyAlignment="1">
      <alignment horizontal="center" vertical="center" wrapText="1"/>
    </xf>
    <xf numFmtId="0" fontId="28" fillId="0" borderId="92" xfId="0" applyFont="1" applyBorder="1" applyAlignment="1">
      <alignment horizontal="center" vertical="center" wrapText="1"/>
    </xf>
    <xf numFmtId="0" fontId="28" fillId="0" borderId="42" xfId="0" applyFont="1" applyBorder="1" applyAlignment="1">
      <alignment horizontal="center" vertical="center" wrapText="1"/>
    </xf>
    <xf numFmtId="0" fontId="27" fillId="20" borderId="70" xfId="2" applyFont="1" applyFill="1" applyBorder="1" applyAlignment="1">
      <alignment horizontal="center" vertical="center" wrapText="1"/>
    </xf>
    <xf numFmtId="0" fontId="27" fillId="20" borderId="71" xfId="2" applyFont="1" applyFill="1" applyBorder="1" applyAlignment="1">
      <alignment horizontal="center" vertical="center" wrapText="1"/>
    </xf>
    <xf numFmtId="0" fontId="26" fillId="0" borderId="51" xfId="2" applyFont="1" applyBorder="1" applyAlignment="1">
      <alignment horizontal="center" vertical="center" wrapText="1"/>
    </xf>
    <xf numFmtId="0" fontId="27" fillId="0" borderId="54" xfId="2" applyFont="1" applyBorder="1" applyAlignment="1">
      <alignment horizontal="center" vertical="center"/>
    </xf>
    <xf numFmtId="0" fontId="27" fillId="0" borderId="52" xfId="2" applyFont="1" applyBorder="1" applyAlignment="1">
      <alignment horizontal="center" vertical="center"/>
    </xf>
    <xf numFmtId="0" fontId="27" fillId="0" borderId="33" xfId="2" applyFont="1" applyBorder="1" applyAlignment="1">
      <alignment horizontal="center" vertical="center" wrapText="1"/>
    </xf>
    <xf numFmtId="0" fontId="27" fillId="0" borderId="11" xfId="2" applyFont="1" applyAlignment="1">
      <alignment horizontal="center" vertical="center" wrapText="1"/>
    </xf>
    <xf numFmtId="0" fontId="27" fillId="0" borderId="41" xfId="2" applyFont="1" applyBorder="1" applyAlignment="1">
      <alignment horizontal="center" vertical="center" wrapText="1"/>
    </xf>
    <xf numFmtId="0" fontId="27" fillId="0" borderId="36" xfId="2" applyFont="1" applyBorder="1" applyAlignment="1">
      <alignment horizontal="center" vertical="center" wrapText="1"/>
    </xf>
    <xf numFmtId="0" fontId="27" fillId="0" borderId="45" xfId="2" applyFont="1" applyBorder="1" applyAlignment="1">
      <alignment horizontal="center" vertical="center" wrapText="1"/>
    </xf>
    <xf numFmtId="0" fontId="27" fillId="0" borderId="44" xfId="2" applyFont="1" applyBorder="1" applyAlignment="1">
      <alignment horizontal="center" vertical="center" wrapText="1"/>
    </xf>
    <xf numFmtId="0" fontId="12" fillId="7" borderId="22" xfId="0" applyFont="1" applyFill="1" applyBorder="1" applyAlignment="1">
      <alignment horizontal="center" vertical="center" wrapText="1"/>
    </xf>
    <xf numFmtId="0" fontId="12" fillId="2" borderId="22" xfId="0" applyFont="1" applyFill="1" applyBorder="1" applyAlignment="1">
      <alignment horizontal="center" vertical="center" wrapText="1"/>
    </xf>
    <xf numFmtId="0" fontId="18" fillId="8" borderId="11" xfId="0" applyFont="1" applyFill="1" applyBorder="1" applyAlignment="1">
      <alignment horizontal="center" vertical="center"/>
    </xf>
    <xf numFmtId="0" fontId="12" fillId="2" borderId="5" xfId="0" applyFont="1" applyFill="1" applyBorder="1" applyAlignment="1">
      <alignment horizontal="left" vertical="center" wrapText="1"/>
    </xf>
    <xf numFmtId="0" fontId="12" fillId="2" borderId="5" xfId="0" applyFont="1" applyFill="1" applyBorder="1" applyAlignment="1">
      <alignment horizontal="center" vertical="center" wrapText="1"/>
    </xf>
    <xf numFmtId="0" fontId="12" fillId="0" borderId="22" xfId="0" applyFont="1" applyBorder="1" applyAlignment="1">
      <alignment horizontal="center" vertical="center" wrapText="1"/>
    </xf>
    <xf numFmtId="0" fontId="15" fillId="2" borderId="22" xfId="0" applyFont="1" applyFill="1" applyBorder="1" applyAlignment="1">
      <alignment horizontal="left" vertical="center" wrapText="1"/>
    </xf>
  </cellXfs>
  <cellStyles count="22">
    <cellStyle name="Hipervínculo" xfId="21" builtinId="8"/>
    <cellStyle name="Hyperlink" xfId="16" xr:uid="{FF327CB4-B363-4859-B3D4-FEC05C720CF9}"/>
    <cellStyle name="Millares" xfId="18" builtinId="3"/>
    <cellStyle name="Millares [0] 2" xfId="7" xr:uid="{00000000-0005-0000-0000-000001000000}"/>
    <cellStyle name="Millares 2" xfId="5" xr:uid="{00000000-0005-0000-0000-000002000000}"/>
    <cellStyle name="Moneda [0] 2" xfId="8" xr:uid="{00000000-0005-0000-0000-000003000000}"/>
    <cellStyle name="Moneda 2" xfId="4" xr:uid="{00000000-0005-0000-0000-000004000000}"/>
    <cellStyle name="Normal" xfId="0" builtinId="0"/>
    <cellStyle name="Normal 2" xfId="2" xr:uid="{00000000-0005-0000-0000-000006000000}"/>
    <cellStyle name="Normal 3" xfId="3" xr:uid="{00000000-0005-0000-0000-000007000000}"/>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emf"/></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2.png"/><Relationship Id="rId4"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2.png"/><Relationship Id="rId4"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emf"/></Relationships>
</file>

<file path=xl/drawings/_rels/drawing22.xml.rels><?xml version="1.0" encoding="UTF-8" standalone="yes"?>
<Relationships xmlns="http://schemas.openxmlformats.org/package/2006/relationships"><Relationship Id="rId1" Type="http://schemas.openxmlformats.org/officeDocument/2006/relationships/image" Target="../media/image3.emf"/></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2.png"/><Relationship Id="rId4"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A13062C-3808-4465-A407-37962816C0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6875C155-AD95-4AF9-81BF-C7222E7079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6BB8AA99-3619-4282-B147-CF9F2235F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34772884-EA76-4BB6-A800-B4FA52E65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0" y="44451"/>
          <a:ext cx="930275" cy="82867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353836E-C9E6-49FD-AAB0-5C57D4822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944ADDBF-E0D4-46E0-9383-4A074EBE66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0" y="44451"/>
          <a:ext cx="930275" cy="82867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BFFE520-A0AB-4B7B-BEC5-03F4F0CEA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174625</xdr:colOff>
      <xdr:row>3</xdr:row>
      <xdr:rowOff>0</xdr:rowOff>
    </xdr:to>
    <xdr:pic>
      <xdr:nvPicPr>
        <xdr:cNvPr id="2" name="Imagen 1">
          <a:extLst>
            <a:ext uri="{FF2B5EF4-FFF2-40B4-BE49-F238E27FC236}">
              <a16:creationId xmlns:a16="http://schemas.microsoft.com/office/drawing/2014/main" id="{58301D3E-B82A-42CC-A092-9C8C8B91D8B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138" y="44451"/>
          <a:ext cx="550862" cy="527049"/>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A15E90E0-DBAE-4C8A-BB81-4F2BE5E6A6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54429</xdr:colOff>
      <xdr:row>56</xdr:row>
      <xdr:rowOff>61365</xdr:rowOff>
    </xdr:from>
    <xdr:to>
      <xdr:col>2</xdr:col>
      <xdr:colOff>830035</xdr:colOff>
      <xdr:row>56</xdr:row>
      <xdr:rowOff>548739</xdr:rowOff>
    </xdr:to>
    <xdr:pic>
      <xdr:nvPicPr>
        <xdr:cNvPr id="3" name="Imagen 2">
          <a:extLst>
            <a:ext uri="{FF2B5EF4-FFF2-40B4-BE49-F238E27FC236}">
              <a16:creationId xmlns:a16="http://schemas.microsoft.com/office/drawing/2014/main" id="{F8A4284F-C016-4F89-9065-56F4997F9380}"/>
            </a:ext>
          </a:extLst>
        </xdr:cNvPr>
        <xdr:cNvPicPr>
          <a:picLocks noChangeAspect="1"/>
        </xdr:cNvPicPr>
      </xdr:nvPicPr>
      <xdr:blipFill>
        <a:blip xmlns:r="http://schemas.openxmlformats.org/officeDocument/2006/relationships" r:embed="rId2"/>
        <a:stretch>
          <a:fillRect/>
        </a:stretch>
      </xdr:blipFill>
      <xdr:spPr>
        <a:xfrm>
          <a:off x="5265965" y="40760329"/>
          <a:ext cx="775606" cy="487374"/>
        </a:xfrm>
        <a:prstGeom prst="rect">
          <a:avLst/>
        </a:prstGeom>
      </xdr:spPr>
    </xdr:pic>
    <xdr:clientData/>
  </xdr:twoCellAnchor>
  <xdr:twoCellAnchor editAs="oneCell">
    <xdr:from>
      <xdr:col>2</xdr:col>
      <xdr:colOff>1276350</xdr:colOff>
      <xdr:row>56</xdr:row>
      <xdr:rowOff>38100</xdr:rowOff>
    </xdr:from>
    <xdr:to>
      <xdr:col>2</xdr:col>
      <xdr:colOff>2181225</xdr:colOff>
      <xdr:row>56</xdr:row>
      <xdr:rowOff>466725</xdr:rowOff>
    </xdr:to>
    <xdr:pic>
      <xdr:nvPicPr>
        <xdr:cNvPr id="8" name="Imagen 3">
          <a:extLst>
            <a:ext uri="{FF2B5EF4-FFF2-40B4-BE49-F238E27FC236}">
              <a16:creationId xmlns:a16="http://schemas.microsoft.com/office/drawing/2014/main" id="{FB08D345-D615-29BA-E5D8-B255C8CFB0D3}"/>
            </a:ext>
            <a:ext uri="{147F2762-F138-4A5C-976F-8EAC2B608ADB}">
              <a16:predDERef xmlns:a16="http://schemas.microsoft.com/office/drawing/2014/main" pred="{F8A4284F-C016-4F89-9065-56F4997F9380}"/>
            </a:ext>
          </a:extLst>
        </xdr:cNvPr>
        <xdr:cNvPicPr>
          <a:picLocks noChangeAspect="1"/>
        </xdr:cNvPicPr>
      </xdr:nvPicPr>
      <xdr:blipFill>
        <a:blip xmlns:r="http://schemas.openxmlformats.org/officeDocument/2006/relationships" r:embed="rId3"/>
        <a:stretch>
          <a:fillRect/>
        </a:stretch>
      </xdr:blipFill>
      <xdr:spPr>
        <a:xfrm>
          <a:off x="6486525" y="41538525"/>
          <a:ext cx="904875" cy="428625"/>
        </a:xfrm>
        <a:prstGeom prst="rect">
          <a:avLst/>
        </a:prstGeom>
      </xdr:spPr>
    </xdr:pic>
    <xdr:clientData/>
  </xdr:twoCellAnchor>
  <xdr:twoCellAnchor editAs="oneCell">
    <xdr:from>
      <xdr:col>2</xdr:col>
      <xdr:colOff>158750</xdr:colOff>
      <xdr:row>59</xdr:row>
      <xdr:rowOff>127000</xdr:rowOff>
    </xdr:from>
    <xdr:to>
      <xdr:col>2</xdr:col>
      <xdr:colOff>1682750</xdr:colOff>
      <xdr:row>59</xdr:row>
      <xdr:rowOff>384175</xdr:rowOff>
    </xdr:to>
    <xdr:pic>
      <xdr:nvPicPr>
        <xdr:cNvPr id="4" name="Imagen 1">
          <a:extLst>
            <a:ext uri="{FF2B5EF4-FFF2-40B4-BE49-F238E27FC236}">
              <a16:creationId xmlns:a16="http://schemas.microsoft.com/office/drawing/2014/main" id="{B750BB22-7661-46C9-9041-1A3CB15335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65750" y="47180500"/>
          <a:ext cx="1524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258536</xdr:colOff>
      <xdr:row>55</xdr:row>
      <xdr:rowOff>27215</xdr:rowOff>
    </xdr:from>
    <xdr:to>
      <xdr:col>2</xdr:col>
      <xdr:colOff>1034142</xdr:colOff>
      <xdr:row>55</xdr:row>
      <xdr:rowOff>514589</xdr:rowOff>
    </xdr:to>
    <xdr:pic>
      <xdr:nvPicPr>
        <xdr:cNvPr id="3" name="Imagen 2">
          <a:extLst>
            <a:ext uri="{FF2B5EF4-FFF2-40B4-BE49-F238E27FC236}">
              <a16:creationId xmlns:a16="http://schemas.microsoft.com/office/drawing/2014/main" id="{343209EC-2633-46D9-811A-1C186512E09E}"/>
            </a:ext>
          </a:extLst>
        </xdr:cNvPr>
        <xdr:cNvPicPr>
          <a:picLocks noChangeAspect="1"/>
        </xdr:cNvPicPr>
      </xdr:nvPicPr>
      <xdr:blipFill>
        <a:blip xmlns:r="http://schemas.openxmlformats.org/officeDocument/2006/relationships" r:embed="rId2"/>
        <a:stretch>
          <a:fillRect/>
        </a:stretch>
      </xdr:blipFill>
      <xdr:spPr>
        <a:xfrm>
          <a:off x="5470072" y="45121286"/>
          <a:ext cx="775606" cy="487374"/>
        </a:xfrm>
        <a:prstGeom prst="rect">
          <a:avLst/>
        </a:prstGeom>
      </xdr:spPr>
    </xdr:pic>
    <xdr:clientData/>
  </xdr:twoCellAnchor>
  <xdr:twoCellAnchor editAs="oneCell">
    <xdr:from>
      <xdr:col>2</xdr:col>
      <xdr:colOff>1285875</xdr:colOff>
      <xdr:row>55</xdr:row>
      <xdr:rowOff>38100</xdr:rowOff>
    </xdr:from>
    <xdr:to>
      <xdr:col>2</xdr:col>
      <xdr:colOff>2247900</xdr:colOff>
      <xdr:row>55</xdr:row>
      <xdr:rowOff>495300</xdr:rowOff>
    </xdr:to>
    <xdr:pic>
      <xdr:nvPicPr>
        <xdr:cNvPr id="7" name="Imagen 3">
          <a:extLst>
            <a:ext uri="{FF2B5EF4-FFF2-40B4-BE49-F238E27FC236}">
              <a16:creationId xmlns:a16="http://schemas.microsoft.com/office/drawing/2014/main" id="{D9FF6637-6FF8-2F18-B470-AB432EE8581C}"/>
            </a:ext>
            <a:ext uri="{147F2762-F138-4A5C-976F-8EAC2B608ADB}">
              <a16:predDERef xmlns:a16="http://schemas.microsoft.com/office/drawing/2014/main" pred="{343209EC-2633-46D9-811A-1C186512E09E}"/>
            </a:ext>
          </a:extLst>
        </xdr:cNvPr>
        <xdr:cNvPicPr>
          <a:picLocks noChangeAspect="1"/>
        </xdr:cNvPicPr>
      </xdr:nvPicPr>
      <xdr:blipFill>
        <a:blip xmlns:r="http://schemas.openxmlformats.org/officeDocument/2006/relationships" r:embed="rId3"/>
        <a:stretch>
          <a:fillRect/>
        </a:stretch>
      </xdr:blipFill>
      <xdr:spPr>
        <a:xfrm>
          <a:off x="6496050" y="46948725"/>
          <a:ext cx="962025" cy="457200"/>
        </a:xfrm>
        <a:prstGeom prst="rect">
          <a:avLst/>
        </a:prstGeom>
      </xdr:spPr>
    </xdr:pic>
    <xdr:clientData/>
  </xdr:twoCellAnchor>
  <xdr:twoCellAnchor editAs="oneCell">
    <xdr:from>
      <xdr:col>2</xdr:col>
      <xdr:colOff>68036</xdr:colOff>
      <xdr:row>58</xdr:row>
      <xdr:rowOff>95250</xdr:rowOff>
    </xdr:from>
    <xdr:to>
      <xdr:col>2</xdr:col>
      <xdr:colOff>1592036</xdr:colOff>
      <xdr:row>58</xdr:row>
      <xdr:rowOff>352425</xdr:rowOff>
    </xdr:to>
    <xdr:pic>
      <xdr:nvPicPr>
        <xdr:cNvPr id="4" name="Imagen 1">
          <a:extLst>
            <a:ext uri="{FF2B5EF4-FFF2-40B4-BE49-F238E27FC236}">
              <a16:creationId xmlns:a16="http://schemas.microsoft.com/office/drawing/2014/main" id="{AB285D48-96EE-4A1D-BF0B-F87CA1F02D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79572" y="48863250"/>
          <a:ext cx="1524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6837752-A595-4DA0-BF9E-F2D818E14A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F6EB8619-DE4E-40F9-83B8-A1BEAA5BF97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F0471782-AAA5-47A1-A73F-4DF65FCED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136072</xdr:colOff>
      <xdr:row>54</xdr:row>
      <xdr:rowOff>40821</xdr:rowOff>
    </xdr:from>
    <xdr:to>
      <xdr:col>2</xdr:col>
      <xdr:colOff>911678</xdr:colOff>
      <xdr:row>54</xdr:row>
      <xdr:rowOff>528195</xdr:rowOff>
    </xdr:to>
    <xdr:pic>
      <xdr:nvPicPr>
        <xdr:cNvPr id="3" name="Imagen 2">
          <a:extLst>
            <a:ext uri="{FF2B5EF4-FFF2-40B4-BE49-F238E27FC236}">
              <a16:creationId xmlns:a16="http://schemas.microsoft.com/office/drawing/2014/main" id="{3493F956-74D1-42AC-9E7D-127383679EB6}"/>
            </a:ext>
          </a:extLst>
        </xdr:cNvPr>
        <xdr:cNvPicPr>
          <a:picLocks noChangeAspect="1"/>
        </xdr:cNvPicPr>
      </xdr:nvPicPr>
      <xdr:blipFill>
        <a:blip xmlns:r="http://schemas.openxmlformats.org/officeDocument/2006/relationships" r:embed="rId2"/>
        <a:stretch>
          <a:fillRect/>
        </a:stretch>
      </xdr:blipFill>
      <xdr:spPr>
        <a:xfrm>
          <a:off x="5347608" y="45760821"/>
          <a:ext cx="775606" cy="487374"/>
        </a:xfrm>
        <a:prstGeom prst="rect">
          <a:avLst/>
        </a:prstGeom>
      </xdr:spPr>
    </xdr:pic>
    <xdr:clientData/>
  </xdr:twoCellAnchor>
  <xdr:twoCellAnchor editAs="oneCell">
    <xdr:from>
      <xdr:col>2</xdr:col>
      <xdr:colOff>1209675</xdr:colOff>
      <xdr:row>54</xdr:row>
      <xdr:rowOff>180975</xdr:rowOff>
    </xdr:from>
    <xdr:to>
      <xdr:col>2</xdr:col>
      <xdr:colOff>1933575</xdr:colOff>
      <xdr:row>54</xdr:row>
      <xdr:rowOff>523875</xdr:rowOff>
    </xdr:to>
    <xdr:pic>
      <xdr:nvPicPr>
        <xdr:cNvPr id="4" name="Imagen 3">
          <a:extLst>
            <a:ext uri="{FF2B5EF4-FFF2-40B4-BE49-F238E27FC236}">
              <a16:creationId xmlns:a16="http://schemas.microsoft.com/office/drawing/2014/main" id="{0AE561E6-A276-4DF7-978C-CE26DC761256}"/>
            </a:ext>
            <a:ext uri="{147F2762-F138-4A5C-976F-8EAC2B608ADB}">
              <a16:predDERef xmlns:a16="http://schemas.microsoft.com/office/drawing/2014/main" pred="{3493F956-74D1-42AC-9E7D-127383679EB6}"/>
            </a:ext>
          </a:extLst>
        </xdr:cNvPr>
        <xdr:cNvPicPr>
          <a:picLocks noChangeAspect="1"/>
        </xdr:cNvPicPr>
      </xdr:nvPicPr>
      <xdr:blipFill>
        <a:blip xmlns:r="http://schemas.openxmlformats.org/officeDocument/2006/relationships" r:embed="rId3"/>
        <a:stretch>
          <a:fillRect/>
        </a:stretch>
      </xdr:blipFill>
      <xdr:spPr>
        <a:xfrm>
          <a:off x="6419850" y="49396650"/>
          <a:ext cx="723900" cy="342900"/>
        </a:xfrm>
        <a:prstGeom prst="rect">
          <a:avLst/>
        </a:prstGeom>
      </xdr:spPr>
    </xdr:pic>
    <xdr:clientData/>
  </xdr:twoCellAnchor>
  <xdr:twoCellAnchor editAs="oneCell">
    <xdr:from>
      <xdr:col>2</xdr:col>
      <xdr:colOff>190500</xdr:colOff>
      <xdr:row>57</xdr:row>
      <xdr:rowOff>204107</xdr:rowOff>
    </xdr:from>
    <xdr:to>
      <xdr:col>2</xdr:col>
      <xdr:colOff>1714500</xdr:colOff>
      <xdr:row>57</xdr:row>
      <xdr:rowOff>461282</xdr:rowOff>
    </xdr:to>
    <xdr:pic>
      <xdr:nvPicPr>
        <xdr:cNvPr id="5" name="Imagen 1">
          <a:extLst>
            <a:ext uri="{FF2B5EF4-FFF2-40B4-BE49-F238E27FC236}">
              <a16:creationId xmlns:a16="http://schemas.microsoft.com/office/drawing/2014/main" id="{0E71588E-992C-4C17-97DB-5C2077A92E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02036" y="50890714"/>
          <a:ext cx="1524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780143</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1188356" cy="1036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66470" cy="82296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98A70C0-E8A5-4323-A2C0-A1765C935C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7AF6435C-88FC-4607-9BD2-0FB7940D524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9CDF5CB5-930B-48E1-A8C5-EBEB174153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029058B6-53D8-48CB-877A-351E0498873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C5C46C61-A91F-47D9-AD1C-7D24BB95D6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E54B02D0-3E46-4647-B9D3-691CA9E147C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hyperlink" Target="https://secretariadistritald-my.sharepoint.com/:w:/g/personal/territorializacion2021_sdmujer_gov_co/EYnPSxgNGmdLvKqG390Ys4MB4rAVjSqkZYh0lGkUAue-wA?e=1wMDRj" TargetMode="External"/><Relationship Id="rId13" Type="http://schemas.openxmlformats.org/officeDocument/2006/relationships/hyperlink" Target="https://secretariadistritald-my.sharepoint.com/:w:/g/personal/territorializacion2021_sdmujer_gov_co/EeBXNRRhO4NDivNUdNWipLsBOWvfKHuY-pcapjpO1-7BIg?e=cnHhHC" TargetMode="External"/><Relationship Id="rId3" Type="http://schemas.openxmlformats.org/officeDocument/2006/relationships/hyperlink" Target="https://secretariadistritald-my.sharepoint.com/:w:/g/personal/territorializacion2021_sdmujer_gov_co/EZSYMDPiSrNFi3462QsGNBYBJHX4hDShQ8LiBMbOZj3kLg?e=7IuMto" TargetMode="External"/><Relationship Id="rId7" Type="http://schemas.openxmlformats.org/officeDocument/2006/relationships/hyperlink" Target="https://secretariadistritald-my.sharepoint.com/:w:/g/personal/territorializacion2021_sdmujer_gov_co/EU1Q4mcNAp9PugRnfD1vvusBis4W9EwzB2F3sHmhisWMHQ?e=Lfvieg" TargetMode="External"/><Relationship Id="rId12" Type="http://schemas.openxmlformats.org/officeDocument/2006/relationships/hyperlink" Target="https://secretariadistritald-my.sharepoint.com/:w:/g/personal/territorializacion2021_sdmujer_gov_co/Efp3d2Qyz1JAoaA0jCL3gfcBu4fuCaKciGz_x5Me486i0A?e=XNnJxG" TargetMode="External"/><Relationship Id="rId2" Type="http://schemas.openxmlformats.org/officeDocument/2006/relationships/hyperlink" Target="https://secretariadistritald-my.sharepoint.com/:w:/g/personal/territorializacion2021_sdmujer_gov_co/Eaak-VxiQNVJgxHAwrgfyRMBTq0HzpxK0midJYePHpgFDQ?e=1cRLCa" TargetMode="External"/><Relationship Id="rId1" Type="http://schemas.openxmlformats.org/officeDocument/2006/relationships/hyperlink" Target="https://secretariadistritald-my.sharepoint.com/:w:/g/personal/territorializacion2021_sdmujer_gov_co/EWWbr7K7ur1Etk31hqBI5KkBwpIKWNkSOF8gA0RqWoi2jQ?e=StU7Ai" TargetMode="External"/><Relationship Id="rId6" Type="http://schemas.openxmlformats.org/officeDocument/2006/relationships/hyperlink" Target="https://secretariadistritald-my.sharepoint.com/:w:/g/personal/territorializacion2021_sdmujer_gov_co/ERZh-VhSsp5OhVpeo2PX1VcB5NrK93ZkYprwTyKSWNIUmQ?e=PvQ8sI" TargetMode="External"/><Relationship Id="rId11" Type="http://schemas.openxmlformats.org/officeDocument/2006/relationships/hyperlink" Target="https://secretariadistritald-my.sharepoint.com/:w:/g/personal/territorializacion2021_sdmujer_gov_co/EQNv2MkAHgtInGdTh35nun0BWOKn185sVGrVogJDDC9l9Q?e=WFqb7I" TargetMode="External"/><Relationship Id="rId5" Type="http://schemas.openxmlformats.org/officeDocument/2006/relationships/hyperlink" Target="https://secretariadistritald-my.sharepoint.com/:w:/g/personal/territorializacion2021_sdmujer_gov_co/ES7chMbH4whOvyvw59NrcSABCVyNDeeaDCMvW9_5w0DJAg?e=6he2db" TargetMode="External"/><Relationship Id="rId15" Type="http://schemas.openxmlformats.org/officeDocument/2006/relationships/drawing" Target="../drawings/drawing8.xml"/><Relationship Id="rId10" Type="http://schemas.openxmlformats.org/officeDocument/2006/relationships/hyperlink" Target="https://secretariadistritald-my.sharepoint.com/:w:/g/personal/territorializacion2021_sdmujer_gov_co/EV08avhMV5lOv2sqk8KdiP4BOxN1w7EgjOaYB5p8fTFRPQ?e=54fKuB" TargetMode="External"/><Relationship Id="rId4" Type="http://schemas.openxmlformats.org/officeDocument/2006/relationships/hyperlink" Target="https://secretariadistritald-my.sharepoint.com/:w:/g/personal/territorializacion2021_sdmujer_gov_co/EaR0-_QJKqpBjxq4EIYlI-IBINj6W3fC_R6QZSwRLWD26Q?e=RwqGXa" TargetMode="External"/><Relationship Id="rId9" Type="http://schemas.openxmlformats.org/officeDocument/2006/relationships/hyperlink" Target="https://secretariadistritald-my.sharepoint.com/:w:/g/personal/territorializacion2021_sdmujer_gov_co/Ea_PS_T4Ub5Lv5ghDx4vYZ8BmCUyDgOmrtTa3b2Mb9vwUQ?e=U7vD7a" TargetMode="External"/><Relationship Id="rId14"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8" Type="http://schemas.openxmlformats.org/officeDocument/2006/relationships/hyperlink" Target="https://secretariadistritald-my.sharepoint.com/:b:/g/personal/territorializacion2021_sdmujer_gov_co/EYs5qe4Rp09BhJaXyqzNmDsBjDSLeID_vJtUB0kMAMpFPQ?e=ezBkvV" TargetMode="External"/><Relationship Id="rId3" Type="http://schemas.openxmlformats.org/officeDocument/2006/relationships/hyperlink" Target="https://secretariadistritald-my.sharepoint.com/:b:/g/personal/territorializacion2021_sdmujer_gov_co/EYXE_nDGL9xJiJgnf1ujrUABm32PkB8RDpq_-J3kpmpsdw?e=gpDwHQ" TargetMode="External"/><Relationship Id="rId7" Type="http://schemas.openxmlformats.org/officeDocument/2006/relationships/hyperlink" Target="https://secretariadistritald-my.sharepoint.com/:b:/g/personal/territorializacion2021_sdmujer_gov_co/EYs5qe4Rp09BhJaXyqzNmDsBjDSLeID_vJtUB0kMAMpFPQ?e=ezBkvV" TargetMode="External"/><Relationship Id="rId2" Type="http://schemas.openxmlformats.org/officeDocument/2006/relationships/hyperlink" Target="https://secretariadistritald-my.sharepoint.com/:b:/g/personal/territorializacion2021_sdmujer_gov_co/EcA7p7FKX3tDqrko_MXcQHgBbeta0N1ZgN3WcRBTidZtFA?e=KZlAuC" TargetMode="External"/><Relationship Id="rId1" Type="http://schemas.openxmlformats.org/officeDocument/2006/relationships/hyperlink" Target="https://secretariadistritald-my.sharepoint.com/:b:/g/personal/territorializacion2021_sdmujer_gov_co/EQnfhqMm6DtHu4CK6t1MQW0BrW02fXQzkJJspXhNanJeAg?e=UOokrm" TargetMode="External"/><Relationship Id="rId6" Type="http://schemas.openxmlformats.org/officeDocument/2006/relationships/hyperlink" Target="https://secretariadistritald-my.sharepoint.com/:b:/g/personal/territorializacion2021_sdmujer_gov_co/EfJ1UCMYeQ1Oie342qgb2_UBJ2tOZsV7GpGL36I92j45iA?e=3nuoGC" TargetMode="External"/><Relationship Id="rId5" Type="http://schemas.openxmlformats.org/officeDocument/2006/relationships/hyperlink" Target="https://secretariadistritald-my.sharepoint.com/:b:/g/personal/territorializacion2021_sdmujer_gov_co/EfJ1UCMYeQ1Oie342qgb2_UBJ2tOZsV7GpGL36I92j45iA?e=3nuoGC" TargetMode="External"/><Relationship Id="rId10" Type="http://schemas.openxmlformats.org/officeDocument/2006/relationships/drawing" Target="../drawings/drawing10.xml"/><Relationship Id="rId4" Type="http://schemas.openxmlformats.org/officeDocument/2006/relationships/hyperlink" Target="https://secretariadistritald-my.sharepoint.com/:b:/g/personal/territorializacion2021_sdmujer_gov_co/EYXE_nDGL9xJiJgnf1ujrUABm32PkB8RDpq_-J3kpmpsdw?e=gpDwHQ" TargetMode="External"/><Relationship Id="rId9"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8" Type="http://schemas.openxmlformats.org/officeDocument/2006/relationships/hyperlink" Target="https://secretariadistritald-my.sharepoint.com/:w:/g/personal/territorializacion2021_sdmujer_gov_co/Efqm5flxwNRGpPqBNkA4s9QBYCSCti44qauj_nohXTQ7Qg?e=2zLo5d" TargetMode="External"/><Relationship Id="rId3" Type="http://schemas.openxmlformats.org/officeDocument/2006/relationships/hyperlink" Target="https://secretariadistritald-my.sharepoint.com/:w:/g/personal/territorializacion2021_sdmujer_gov_co/ETl5tnV7qd5BoQ4cF7wc49QBCIgJx9HK7FYOYRI1TGPEqA?e=besZmy" TargetMode="External"/><Relationship Id="rId7" Type="http://schemas.openxmlformats.org/officeDocument/2006/relationships/hyperlink" Target="https://secretariadistritald-my.sharepoint.com/:w:/g/personal/territorializacion2021_sdmujer_gov_co/EfqjMpOVh7tIicvhKTpMwn4B55fOqHwTebd9RjMY_r-zow?e=d6XBYR" TargetMode="External"/><Relationship Id="rId2" Type="http://schemas.openxmlformats.org/officeDocument/2006/relationships/hyperlink" Target="https://secretariadistritald-my.sharepoint.com/:w:/g/personal/territorializacion2021_sdmujer_gov_co/ETZvpo4DRexDsLmQYow7E54BiRdXAaKVmqXRPJhMeBE2XQ?e=6DYvQT" TargetMode="External"/><Relationship Id="rId1" Type="http://schemas.openxmlformats.org/officeDocument/2006/relationships/hyperlink" Target="https://secretariadistritald-my.sharepoint.com/:w:/g/personal/territorializacion2021_sdmujer_gov_co/EYVrHu8liQ5DoF2gBnsOKSYBFJOyhfItGv0996Bv9YxKlw?e=3JpAWb" TargetMode="External"/><Relationship Id="rId6" Type="http://schemas.openxmlformats.org/officeDocument/2006/relationships/hyperlink" Target="https://secretariadistritald-my.sharepoint.com/:w:/g/personal/territorializacion2021_sdmujer_gov_co/EZqs32rWqKZIgQZNvP0Wo0oB1vLOA7Be1v48f8XqR0LQ6Q?e=bltCLc" TargetMode="External"/><Relationship Id="rId11" Type="http://schemas.openxmlformats.org/officeDocument/2006/relationships/drawing" Target="../drawings/drawing12.xml"/><Relationship Id="rId5" Type="http://schemas.openxmlformats.org/officeDocument/2006/relationships/hyperlink" Target="https://secretariadistritald-my.sharepoint.com/:w:/g/personal/territorializacion2021_sdmujer_gov_co/EcnsUD3pEI1AtjRKkqU2z7oBbYVJAW7pY8E73ifL4wQ6Vg?e=W9IPnU" TargetMode="External"/><Relationship Id="rId10" Type="http://schemas.openxmlformats.org/officeDocument/2006/relationships/printerSettings" Target="../printerSettings/printerSettings7.bin"/><Relationship Id="rId4" Type="http://schemas.openxmlformats.org/officeDocument/2006/relationships/hyperlink" Target="https://secretariadistritald-my.sharepoint.com/:w:/g/personal/territorializacion2021_sdmujer_gov_co/ERdQW8isG5ZNqg-ypl-Sv_kBnf2nuHXJmY52sirlwT2Pkg?e=YhychC" TargetMode="External"/><Relationship Id="rId9" Type="http://schemas.openxmlformats.org/officeDocument/2006/relationships/hyperlink" Target="https://secretariadistritald-my.sharepoint.com/:w:/g/personal/territorializacion2021_sdmujer_gov_co/EfBT5rbT-rVHrpO322g_VaQBWP0v0pqhN3xBWirDVUcESA?e=tTK5hC"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hyperlink" Target="https://secretariadistritald-my.sharepoint.com/:b:/g/personal/territorializacion2021_sdmujer_gov_co/EZf15LAV7p5PnWNVA4SaaqQBaTSofv02ueeOu49OY50ymQ?e=KwgCIl" TargetMode="External"/><Relationship Id="rId7" Type="http://schemas.openxmlformats.org/officeDocument/2006/relationships/drawing" Target="../drawings/drawing14.xml"/><Relationship Id="rId2" Type="http://schemas.openxmlformats.org/officeDocument/2006/relationships/hyperlink" Target="https://secretariadistritald-my.sharepoint.com/:b:/g/personal/territorializacion2021_sdmujer_gov_co/EVWNy2eMQTtOkntkPgPRJSkBzZr1YFpFU1QBvEw4yqdC0w?e=OgZGww" TargetMode="External"/><Relationship Id="rId1" Type="http://schemas.openxmlformats.org/officeDocument/2006/relationships/hyperlink" Target="https://secretariadistritald-my.sharepoint.com/:b:/g/personal/territorializacion2021_sdmujer_gov_co/EVWNy2eMQTtOkntkPgPRJSkBzZr1YFpFU1QBvEw4yqdC0w?e=OgZGww" TargetMode="External"/><Relationship Id="rId6" Type="http://schemas.openxmlformats.org/officeDocument/2006/relationships/printerSettings" Target="../printerSettings/printerSettings8.bin"/><Relationship Id="rId5" Type="http://schemas.openxmlformats.org/officeDocument/2006/relationships/hyperlink" Target="https://secretariadistritald-my.sharepoint.com/:b:/g/personal/territorializacion2021_sdmujer_gov_co/EXrNV6fqRm1CpyimbKjHJSQBnprdsToEAyTLbBCw26mgrQ?e=plAlmA" TargetMode="External"/><Relationship Id="rId4" Type="http://schemas.openxmlformats.org/officeDocument/2006/relationships/hyperlink" Target="https://secretariadistritald-my.sharepoint.com/:b:/g/personal/territorializacion2021_sdmujer_gov_co/Ebi2oaNhIUlPuM2TshGGvGgBhGxSty1kKQsJjorQM_UQog?e=ZYIBGS"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8" Type="http://schemas.openxmlformats.org/officeDocument/2006/relationships/hyperlink" Target="https://secretariadistritald-my.sharepoint.com/:w:/g/personal/territorializacion2021_sdmujer_gov_co/ERpeiWmFxklKhcF18TM3YwYBLf5jPVNYp6qaS6zETF5Ipw?e=wQSV3h" TargetMode="External"/><Relationship Id="rId3" Type="http://schemas.openxmlformats.org/officeDocument/2006/relationships/hyperlink" Target="https://secretariadistritald-my.sharepoint.com/:w:/g/personal/territorializacion2021_sdmujer_gov_co/Eav5WxJDWrxBmR2lglSC9s4BX99VF4GY8KTf3qRI-DXoUQ?e=Xx5HTu" TargetMode="External"/><Relationship Id="rId7" Type="http://schemas.openxmlformats.org/officeDocument/2006/relationships/hyperlink" Target="https://secretariadistritald-my.sharepoint.com/:w:/g/personal/territorializacion2021_sdmujer_gov_co/ERpeiWmFxklKhcF18TM3YwYBLf5jPVNYp6qaS6zETF5Ipw?e=wQSV3h" TargetMode="External"/><Relationship Id="rId2" Type="http://schemas.openxmlformats.org/officeDocument/2006/relationships/hyperlink" Target="https://secretariadistritald-my.sharepoint.com/:w:/g/personal/territorializacion2021_sdmujer_gov_co/Ecvw0dX2CWdHj_Uo_CVLs-QB_wGYAp9x_XynUU2i0yrt9A?e=4I84fE" TargetMode="External"/><Relationship Id="rId1" Type="http://schemas.openxmlformats.org/officeDocument/2006/relationships/hyperlink" Target="https://secretariadistritald-my.sharepoint.com/:w:/g/personal/territorializacion2021_sdmujer_gov_co/Ecvw0dX2CWdHj_Uo_CVLs-QB_wGYAp9x_XynUU2i0yrt9A?e=4I84fE" TargetMode="External"/><Relationship Id="rId6" Type="http://schemas.openxmlformats.org/officeDocument/2006/relationships/hyperlink" Target="https://secretariadistritald-my.sharepoint.com/:w:/g/personal/territorializacion2021_sdmujer_gov_co/EQ2hKt-3HjdKqALPpdOA5vMBgq8RMq7kTEYvf8JgjYAzKw?e=eW2f3E" TargetMode="External"/><Relationship Id="rId5" Type="http://schemas.openxmlformats.org/officeDocument/2006/relationships/hyperlink" Target="https://secretariadistritald-my.sharepoint.com/:w:/g/personal/territorializacion2021_sdmujer_gov_co/EQ2hKt-3HjdKqALPpdOA5vMBgq8RMq7kTEYvf8JgjYAzKw?e=eW2f3E" TargetMode="External"/><Relationship Id="rId10" Type="http://schemas.openxmlformats.org/officeDocument/2006/relationships/drawing" Target="../drawings/drawing16.xml"/><Relationship Id="rId4" Type="http://schemas.openxmlformats.org/officeDocument/2006/relationships/hyperlink" Target="https://secretariadistritald-my.sharepoint.com/:w:/g/personal/territorializacion2021_sdmujer_gov_co/Eav5WxJDWrxBmR2lglSC9s4BX99VF4GY8KTf3qRI-DXoUQ?e=Xx5HTu" TargetMode="External"/><Relationship Id="rId9"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0.bin"/><Relationship Id="rId1" Type="http://schemas.openxmlformats.org/officeDocument/2006/relationships/hyperlink" Target="https://secretariadistritald-my.sharepoint.com/:b:/g/personal/territorializacion2021_sdmujer_gov_co/EVWNy2eMQTtOkntkPgPRJSkBzZr1YFpFU1QBvEw4yqdC0w?e=OgZGww"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3" Type="http://schemas.openxmlformats.org/officeDocument/2006/relationships/hyperlink" Target="https://secretariadistritald-my.sharepoint.com/:w:/g/personal/territorializacion2021_sdmujer_gov_co/EXgkXHm1rWdEh3B9ZmT2BWoBSsN2NJnR_2yOHNyAeLpyaA?e=8ocgNf" TargetMode="External"/><Relationship Id="rId2" Type="http://schemas.openxmlformats.org/officeDocument/2006/relationships/hyperlink" Target="https://secretariadistritald-my.sharepoint.com/:w:/g/personal/territorializacion2021_sdmujer_gov_co/EXgkXHm1rWdEh3B9ZmT2BWoBSsN2NJnR_2yOHNyAeLpyaA?e=8ocgNf" TargetMode="External"/><Relationship Id="rId1" Type="http://schemas.openxmlformats.org/officeDocument/2006/relationships/hyperlink" Target="https://secretariadistritald-my.sharepoint.com/:w:/g/personal/territorializacion2021_sdmujer_gov_co/EcIhuQjZ44pEttlcaSETPt0BTtos86N5_C8xk1A-bW9Ysw?e=hfIxcu" TargetMode="External"/><Relationship Id="rId5" Type="http://schemas.openxmlformats.org/officeDocument/2006/relationships/drawing" Target="../drawings/drawing20.xml"/><Relationship Id="rId4"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secretariadistritald-my.sharepoint.com/:w:/g/personal/territorializacion2021_sdmujer_gov_co/EZSYMDPiSrNFi3462QsGNBYBJHX4hDShQ8LiBMbOZj3kLg?e=7IuMto" TargetMode="External"/><Relationship Id="rId1" Type="http://schemas.openxmlformats.org/officeDocument/2006/relationships/hyperlink" Target="https://secretariadistritald-my.sharepoint.com/:w:/g/personal/territorializacion2021_sdmujer_gov_co/Eaak-VxiQNVJgxHAwrgfyRMBTq0HzpxK0midJYePHpgFDQ?e=1cRLCa" TargetMode="External"/><Relationship Id="rId4"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7.xml"/><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8" Type="http://schemas.openxmlformats.org/officeDocument/2006/relationships/hyperlink" Target="https://secretariadistritald-my.sharepoint.com/:x:/g/personal/territorializacion2021_sdmujer_gov_co/EdTS3qBybOVPugBWHU7B4goB50WP7ULCd50iYpOx8VpLwA?e=Cypn2V" TargetMode="External"/><Relationship Id="rId13" Type="http://schemas.openxmlformats.org/officeDocument/2006/relationships/hyperlink" Target="https://secretariadistritald-my.sharepoint.com/:x:/g/personal/territorializacion2021_sdmujer_gov_co/Efh68XRoJD5MuvFHcTi7BDEB_H82g05SwaxTlRdKCc-KZA?e=rjWPFF" TargetMode="External"/><Relationship Id="rId18" Type="http://schemas.openxmlformats.org/officeDocument/2006/relationships/drawing" Target="../drawings/drawing2.xml"/><Relationship Id="rId3" Type="http://schemas.openxmlformats.org/officeDocument/2006/relationships/hyperlink" Target="https://secretariadistritald-my.sharepoint.com/:x:/g/personal/territorializacion2021_sdmujer_gov_co/EUu_B9vUo3JPgTPKF95WE38BTjwq0Q8JQtDyIcg2Vv4I7A?e=xDaHmK" TargetMode="External"/><Relationship Id="rId7" Type="http://schemas.openxmlformats.org/officeDocument/2006/relationships/hyperlink" Target="https://secretariadistritald-my.sharepoint.com/:x:/g/personal/territorializacion2021_sdmujer_gov_co/EdTS3qBybOVPugBWHU7B4goB50WP7ULCd50iYpOx8VpLwA?e=Cypn2V" TargetMode="External"/><Relationship Id="rId12" Type="http://schemas.openxmlformats.org/officeDocument/2006/relationships/hyperlink" Target="https://secretariadistritald-my.sharepoint.com/:x:/g/personal/territorializacion2021_sdmujer_gov_co/Efh68XRoJD5MuvFHcTi7BDEB_H82g05SwaxTlRdKCc-KZA?e=rjWPFF" TargetMode="External"/><Relationship Id="rId17" Type="http://schemas.openxmlformats.org/officeDocument/2006/relationships/printerSettings" Target="../printerSettings/printerSettings1.bin"/><Relationship Id="rId2" Type="http://schemas.openxmlformats.org/officeDocument/2006/relationships/hyperlink" Target="https://secretariadistritald-my.sharepoint.com/:x:/g/personal/territorializacion2021_sdmujer_gov_co/EUu_B9vUo3JPgTPKF95WE38BTjwq0Q8JQtDyIcg2Vv4I7A?e=xDaHmK" TargetMode="External"/><Relationship Id="rId16" Type="http://schemas.openxmlformats.org/officeDocument/2006/relationships/hyperlink" Target="https://secretariadistritald-my.sharepoint.com/:x:/g/personal/territorializacion2021_sdmujer_gov_co/ES9wLjFBJDBCnmE6r_yivsIBzqc-JAPFJcfu5zy7ZnOlRQ?e=H73Hzv" TargetMode="External"/><Relationship Id="rId1" Type="http://schemas.openxmlformats.org/officeDocument/2006/relationships/hyperlink" Target="https://secretariadistritald-my.sharepoint.com/:x:/g/personal/territorializacion2021_sdmujer_gov_co/EUu_B9vUo3JPgTPKF95WE38BTjwq0Q8JQtDyIcg2Vv4I7A?e=xDaHmK" TargetMode="External"/><Relationship Id="rId6" Type="http://schemas.openxmlformats.org/officeDocument/2006/relationships/hyperlink" Target="https://secretariadistritald-my.sharepoint.com/:x:/g/personal/territorializacion2021_sdmujer_gov_co/EddcG9lJdyFPsvVSEifbWuIBm8aTz5SXQQzOZvXVxx0IJw?e=2sO5ni" TargetMode="External"/><Relationship Id="rId11" Type="http://schemas.openxmlformats.org/officeDocument/2006/relationships/hyperlink" Target="https://secretariadistritald-my.sharepoint.com/:x:/g/personal/territorializacion2021_sdmujer_gov_co/Efh68XRoJD5MuvFHcTi7BDEB_H82g05SwaxTlRdKCc-KZA?e=rjWPFF" TargetMode="External"/><Relationship Id="rId5" Type="http://schemas.openxmlformats.org/officeDocument/2006/relationships/hyperlink" Target="https://secretariadistritald-my.sharepoint.com/:x:/g/personal/territorializacion2021_sdmujer_gov_co/EddcG9lJdyFPsvVSEifbWuIBm8aTz5SXQQzOZvXVxx0IJw?e=2sO5ni" TargetMode="External"/><Relationship Id="rId15" Type="http://schemas.openxmlformats.org/officeDocument/2006/relationships/hyperlink" Target="https://secretariadistritald-my.sharepoint.com/:x:/g/personal/territorializacion2021_sdmujer_gov_co/ES9wLjFBJDBCnmE6r_yivsIBzqc-JAPFJcfu5zy7ZnOlRQ?e=H73Hzv" TargetMode="External"/><Relationship Id="rId10" Type="http://schemas.openxmlformats.org/officeDocument/2006/relationships/hyperlink" Target="https://secretariadistritald-my.sharepoint.com/:x:/g/personal/territorializacion2021_sdmujer_gov_co/Efh68XRoJD5MuvFHcTi7BDEB_H82g05SwaxTlRdKCc-KZA?e=rjWPFF" TargetMode="External"/><Relationship Id="rId4" Type="http://schemas.openxmlformats.org/officeDocument/2006/relationships/hyperlink" Target="https://secretariadistritald-my.sharepoint.com/:x:/g/personal/territorializacion2021_sdmujer_gov_co/EddcG9lJdyFPsvVSEifbWuIBm8aTz5SXQQzOZvXVxx0IJw?e=2sO5ni" TargetMode="External"/><Relationship Id="rId9" Type="http://schemas.openxmlformats.org/officeDocument/2006/relationships/hyperlink" Target="https://secretariadistritald-my.sharepoint.com/:x:/g/personal/territorializacion2021_sdmujer_gov_co/EdTS3qBybOVPugBWHU7B4goB50WP7ULCd50iYpOx8VpLwA?e=Cypn2V" TargetMode="External"/><Relationship Id="rId14" Type="http://schemas.openxmlformats.org/officeDocument/2006/relationships/hyperlink" Target="https://secretariadistritald-my.sharepoint.com/:x:/g/personal/territorializacion2021_sdmujer_gov_co/ES9wLjFBJDBCnmE6r_yivsIBzqc-JAPFJcfu5zy7ZnOlRQ?e=H73Hzv" TargetMode="Externa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8" Type="http://schemas.openxmlformats.org/officeDocument/2006/relationships/hyperlink" Target="https://secretariadistritald-my.sharepoint.com/:w:/g/personal/territorializacion2021_sdmujer_gov_co/EQF63Pw8m0xPrIIHV7EfbXsBUGUvZOA90sMAkEZaCMzAtA?e=m7P7cl" TargetMode="External"/><Relationship Id="rId3" Type="http://schemas.openxmlformats.org/officeDocument/2006/relationships/hyperlink" Target="https://secretariadistritald-my.sharepoint.com/:w:/g/personal/territorializacion2021_sdmujer_gov_co/EcIhuQjZ44pEttlcaSETPt0BTtos86N5_C8xk1A-bW9Ysw?e=hfIxcu" TargetMode="External"/><Relationship Id="rId7" Type="http://schemas.openxmlformats.org/officeDocument/2006/relationships/hyperlink" Target="https://secretariadistritald-my.sharepoint.com/:w:/g/personal/territorializacion2021_sdmujer_gov_co/EQF63Pw8m0xPrIIHV7EfbXsBUGUvZOA90sMAkEZaCMzAtA?e=m7P7cl" TargetMode="External"/><Relationship Id="rId12" Type="http://schemas.openxmlformats.org/officeDocument/2006/relationships/drawing" Target="../drawings/drawing4.xml"/><Relationship Id="rId2" Type="http://schemas.openxmlformats.org/officeDocument/2006/relationships/hyperlink" Target="https://secretariadistritald-my.sharepoint.com/:w:/g/personal/territorializacion2021_sdmujer_gov_co/EXgkXHm1rWdEh3B9ZmT2BWoBSsN2NJnR_2yOHNyAeLpyaA?e=8ocgNf" TargetMode="External"/><Relationship Id="rId1" Type="http://schemas.openxmlformats.org/officeDocument/2006/relationships/hyperlink" Target="https://secretariadistritald-my.sharepoint.com/:w:/g/personal/territorializacion2021_sdmujer_gov_co/EXgkXHm1rWdEh3B9ZmT2BWoBSsN2NJnR_2yOHNyAeLpyaA?e=8ocgNf" TargetMode="External"/><Relationship Id="rId6" Type="http://schemas.openxmlformats.org/officeDocument/2006/relationships/hyperlink" Target="https://secretariadistritald-my.sharepoint.com/:w:/g/personal/territorializacion2021_sdmujer_gov_co/ETnaSOs-c2dCkPcWd2gcze0Bag1Q0PjO7Nlazeg3vQaSsw?e=sgxzgZ" TargetMode="External"/><Relationship Id="rId11" Type="http://schemas.openxmlformats.org/officeDocument/2006/relationships/printerSettings" Target="../printerSettings/printerSettings3.bin"/><Relationship Id="rId5" Type="http://schemas.openxmlformats.org/officeDocument/2006/relationships/hyperlink" Target="https://secretariadistritald-my.sharepoint.com/:w:/g/personal/territorializacion2021_sdmujer_gov_co/ETnaSOs-c2dCkPcWd2gcze0Bag1Q0PjO7Nlazeg3vQaSsw?e=sgxzgZ" TargetMode="External"/><Relationship Id="rId10" Type="http://schemas.openxmlformats.org/officeDocument/2006/relationships/hyperlink" Target="https://secretariadistritald-my.sharepoint.com/:w:/g/personal/territorializacion2021_sdmujer_gov_co/EZLrRtyPcMRHkwbuyWWTNTsBs-XWl6kdlZgbMRoFO1n5dA?e=yaqlrq" TargetMode="External"/><Relationship Id="rId4" Type="http://schemas.openxmlformats.org/officeDocument/2006/relationships/hyperlink" Target="https://secretariadistritald-my.sharepoint.com/:w:/g/personal/territorializacion2021_sdmujer_gov_co/EcIhuQjZ44pEttlcaSETPt0BTtos86N5_C8xk1A-bW9Ysw?e=hfIxcu" TargetMode="External"/><Relationship Id="rId9" Type="http://schemas.openxmlformats.org/officeDocument/2006/relationships/hyperlink" Target="https://secretariadistritald-my.sharepoint.com/:w:/g/personal/territorializacion2021_sdmujer_gov_co/EZLrRtyPcMRHkwbuyWWTNTsBs-XWl6kdlZgbMRoFO1n5dA?e=yaqlrq"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8" Type="http://schemas.openxmlformats.org/officeDocument/2006/relationships/hyperlink" Target="https://secretariadistritald-my.sharepoint.com/:w:/g/personal/territorializacion2021_sdmujer_gov_co/EXITdX3G4P1JiRCIRij3B6sBG5UFGwrjyNM3tf-1xxjyvg?e=uSmhEb" TargetMode="External"/><Relationship Id="rId13" Type="http://schemas.openxmlformats.org/officeDocument/2006/relationships/hyperlink" Target="https://secretariadistritald-my.sharepoint.com/:w:/g/personal/territorializacion2021_sdmujer_gov_co/EU-SrDwvDO1KusFNCiaWrSQBydrCed7R0rJiiwrNmUPvrw?e=Oagt2K" TargetMode="External"/><Relationship Id="rId18" Type="http://schemas.openxmlformats.org/officeDocument/2006/relationships/vmlDrawing" Target="../drawings/vmlDrawing1.vml"/><Relationship Id="rId3" Type="http://schemas.openxmlformats.org/officeDocument/2006/relationships/hyperlink" Target="https://secretariadistritald-my.sharepoint.com/:w:/g/personal/territorializacion2021_sdmujer_gov_co/EVi-guJRhxRNjhs5sauVYrsBB6yNK1nOCDFKeybjrHsw7w?e=lCQ6Y6" TargetMode="External"/><Relationship Id="rId7" Type="http://schemas.openxmlformats.org/officeDocument/2006/relationships/hyperlink" Target="https://secretariadistritald-my.sharepoint.com/:w:/g/personal/territorializacion2021_sdmujer_gov_co/EY_qA41LfIBBrIzfNYylhYYBsD0lt3C1MsjRTOXR9hAjog?e=028f5u" TargetMode="External"/><Relationship Id="rId12" Type="http://schemas.openxmlformats.org/officeDocument/2006/relationships/hyperlink" Target="https://secretariadistritald-my.sharepoint.com/:w:/g/personal/territorializacion2021_sdmujer_gov_co/EU-SrDwvDO1KusFNCiaWrSQBydrCed7R0rJiiwrNmUPvrw?e=Oagt2K" TargetMode="External"/><Relationship Id="rId17" Type="http://schemas.openxmlformats.org/officeDocument/2006/relationships/drawing" Target="../drawings/drawing6.xml"/><Relationship Id="rId2" Type="http://schemas.openxmlformats.org/officeDocument/2006/relationships/hyperlink" Target="https://secretariadistritald-my.sharepoint.com/:w:/g/personal/territorializacion2021_sdmujer_gov_co/EVi-guJRhxRNjhs5sauVYrsBB6yNK1nOCDFKeybjrHsw7w?e=lCQ6Y6" TargetMode="External"/><Relationship Id="rId16" Type="http://schemas.openxmlformats.org/officeDocument/2006/relationships/printerSettings" Target="../printerSettings/printerSettings4.bin"/><Relationship Id="rId1" Type="http://schemas.openxmlformats.org/officeDocument/2006/relationships/hyperlink" Target="https://secretariadistritald-my.sharepoint.com/:w:/g/personal/territorializacion2021_sdmujer_gov_co/EVi-guJRhxRNjhs5sauVYrsBB6yNK1nOCDFKeybjrHsw7w?e=lCQ6Y6" TargetMode="External"/><Relationship Id="rId6" Type="http://schemas.openxmlformats.org/officeDocument/2006/relationships/hyperlink" Target="https://secretariadistritald-my.sharepoint.com/:w:/g/personal/territorializacion2021_sdmujer_gov_co/EY_qA41LfIBBrIzfNYylhYYBsD0lt3C1MsjRTOXR9hAjog?e=028f5u" TargetMode="External"/><Relationship Id="rId11" Type="http://schemas.openxmlformats.org/officeDocument/2006/relationships/hyperlink" Target="https://secretariadistritald-my.sharepoint.com/:w:/g/personal/territorializacion2021_sdmujer_gov_co/EXITdX3G4P1JiRCIRij3B6sBG5UFGwrjyNM3tf-1xxjyvg?e=suvrXO" TargetMode="External"/><Relationship Id="rId5" Type="http://schemas.openxmlformats.org/officeDocument/2006/relationships/hyperlink" Target="https://secretariadistritald-my.sharepoint.com/:w:/g/personal/territorializacion2021_sdmujer_gov_co/EY_qA41LfIBBrIzfNYylhYYBsD0lt3C1MsjRTOXR9hAjog?e=028f5u" TargetMode="External"/><Relationship Id="rId15" Type="http://schemas.openxmlformats.org/officeDocument/2006/relationships/hyperlink" Target="https://secretariadistritald-my.sharepoint.com/:w:/g/personal/territorializacion2021_sdmujer_gov_co/EU-SrDwvDO1KusFNCiaWrSQBydrCed7R0rJiiwrNmUPvrw?e=Oagt2K" TargetMode="External"/><Relationship Id="rId10" Type="http://schemas.openxmlformats.org/officeDocument/2006/relationships/hyperlink" Target="https://secretariadistritald-my.sharepoint.com/:w:/g/personal/territorializacion2021_sdmujer_gov_co/EXITdX3G4P1JiRCIRij3B6sBG5UFGwrjyNM3tf-1xxjyvg?e=suvrXO" TargetMode="External"/><Relationship Id="rId19" Type="http://schemas.openxmlformats.org/officeDocument/2006/relationships/comments" Target="../comments1.xml"/><Relationship Id="rId4" Type="http://schemas.openxmlformats.org/officeDocument/2006/relationships/hyperlink" Target="https://secretariadistritald-my.sharepoint.com/:w:/g/personal/territorializacion2021_sdmujer_gov_co/EY_qA41LfIBBrIzfNYylhYYBsD0lt3C1MsjRTOXR9hAjog?e=028f5u" TargetMode="External"/><Relationship Id="rId9" Type="http://schemas.openxmlformats.org/officeDocument/2006/relationships/hyperlink" Target="https://secretariadistritald-my.sharepoint.com/:w:/g/personal/territorializacion2021_sdmujer_gov_co/EXITdX3G4P1JiRCIRij3B6sBG5UFGwrjyNM3tf-1xxjyvg?e=suvrXO" TargetMode="External"/><Relationship Id="rId14" Type="http://schemas.openxmlformats.org/officeDocument/2006/relationships/hyperlink" Target="https://secretariadistritald-my.sharepoint.com/:w:/g/personal/territorializacion2021_sdmujer_gov_co/EU-SrDwvDO1KusFNCiaWrSQBydrCed7R0rJiiwrNmUPvrw?e=Oagt2K"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2.75" x14ac:dyDescent="0.25"/>
  <cols>
    <col min="1" max="4" width="15.7109375" style="292" customWidth="1"/>
    <col min="5" max="5" width="34.28515625" style="287" customWidth="1"/>
    <col min="6" max="6" width="31" style="287" customWidth="1"/>
    <col min="7" max="7" width="20.140625" style="287" customWidth="1"/>
    <col min="8" max="8" width="19.140625" style="287" customWidth="1"/>
    <col min="9" max="9" width="24" style="287" customWidth="1"/>
    <col min="10" max="10" width="18.7109375" style="287" customWidth="1"/>
    <col min="11" max="11" width="21.7109375" style="287" customWidth="1"/>
    <col min="12" max="16384" width="12" style="287"/>
  </cols>
  <sheetData>
    <row r="1" spans="1:12" x14ac:dyDescent="0.25">
      <c r="A1" s="290" t="s">
        <v>0</v>
      </c>
      <c r="B1" s="290" t="s">
        <v>1</v>
      </c>
      <c r="C1" s="290" t="s">
        <v>2</v>
      </c>
      <c r="D1" s="290" t="s">
        <v>3</v>
      </c>
      <c r="E1" s="291" t="s">
        <v>4</v>
      </c>
      <c r="F1" s="291" t="s">
        <v>5</v>
      </c>
      <c r="G1" s="291" t="s">
        <v>6</v>
      </c>
      <c r="H1" s="291" t="s">
        <v>7</v>
      </c>
      <c r="I1" s="291" t="s">
        <v>8</v>
      </c>
      <c r="J1" s="291" t="s">
        <v>9</v>
      </c>
      <c r="K1" s="291" t="s">
        <v>10</v>
      </c>
      <c r="L1" s="291" t="s">
        <v>11</v>
      </c>
    </row>
    <row r="2" spans="1:12" ht="25.5" x14ac:dyDescent="0.25">
      <c r="A2" s="292" t="s">
        <v>12</v>
      </c>
      <c r="B2" s="292" t="s">
        <v>13</v>
      </c>
      <c r="C2" s="292" t="s">
        <v>14</v>
      </c>
      <c r="D2" s="292" t="s">
        <v>15</v>
      </c>
      <c r="E2" s="287" t="s">
        <v>16</v>
      </c>
      <c r="F2" s="287" t="s">
        <v>17</v>
      </c>
      <c r="G2" s="292" t="s">
        <v>18</v>
      </c>
      <c r="H2" s="287" t="s">
        <v>19</v>
      </c>
      <c r="I2" s="287" t="s">
        <v>20</v>
      </c>
      <c r="J2" s="287" t="s">
        <v>21</v>
      </c>
      <c r="K2" s="287" t="s">
        <v>22</v>
      </c>
      <c r="L2" s="287" t="s">
        <v>23</v>
      </c>
    </row>
    <row r="3" spans="1:12" ht="25.5" x14ac:dyDescent="0.25">
      <c r="A3" s="292" t="s">
        <v>24</v>
      </c>
      <c r="B3" s="292" t="s">
        <v>25</v>
      </c>
      <c r="C3" s="292" t="s">
        <v>26</v>
      </c>
      <c r="D3" s="292" t="s">
        <v>27</v>
      </c>
      <c r="E3" s="287" t="s">
        <v>28</v>
      </c>
      <c r="F3" s="287" t="s">
        <v>29</v>
      </c>
      <c r="G3" s="292" t="s">
        <v>30</v>
      </c>
      <c r="H3" s="287" t="s">
        <v>31</v>
      </c>
      <c r="I3" s="287" t="s">
        <v>32</v>
      </c>
      <c r="J3" s="287" t="s">
        <v>33</v>
      </c>
      <c r="K3" s="287" t="s">
        <v>34</v>
      </c>
      <c r="L3" s="287" t="s">
        <v>35</v>
      </c>
    </row>
    <row r="4" spans="1:12" ht="25.5" x14ac:dyDescent="0.25">
      <c r="A4" s="292" t="s">
        <v>36</v>
      </c>
      <c r="B4" s="292" t="s">
        <v>37</v>
      </c>
      <c r="D4" s="292" t="s">
        <v>38</v>
      </c>
      <c r="E4" s="287" t="s">
        <v>39</v>
      </c>
      <c r="F4" s="287" t="s">
        <v>40</v>
      </c>
      <c r="G4" s="292" t="s">
        <v>41</v>
      </c>
      <c r="I4" s="287" t="s">
        <v>42</v>
      </c>
      <c r="J4" s="287" t="s">
        <v>23</v>
      </c>
      <c r="K4" s="287" t="s">
        <v>43</v>
      </c>
      <c r="L4" s="287" t="s">
        <v>26</v>
      </c>
    </row>
    <row r="5" spans="1:12" ht="25.5" x14ac:dyDescent="0.25">
      <c r="A5" s="292" t="s">
        <v>44</v>
      </c>
      <c r="B5" s="292" t="s">
        <v>45</v>
      </c>
      <c r="D5" s="292" t="s">
        <v>46</v>
      </c>
      <c r="E5" s="287" t="s">
        <v>47</v>
      </c>
      <c r="F5" s="287" t="s">
        <v>48</v>
      </c>
      <c r="G5" s="292" t="s">
        <v>49</v>
      </c>
      <c r="I5" s="287" t="s">
        <v>50</v>
      </c>
      <c r="J5" s="287" t="s">
        <v>51</v>
      </c>
    </row>
    <row r="6" spans="1:12" ht="25.5" x14ac:dyDescent="0.25">
      <c r="B6" s="292" t="s">
        <v>52</v>
      </c>
      <c r="D6" s="292" t="s">
        <v>53</v>
      </c>
      <c r="E6" s="287" t="s">
        <v>54</v>
      </c>
      <c r="F6" s="287" t="s">
        <v>55</v>
      </c>
      <c r="G6" s="292" t="s">
        <v>56</v>
      </c>
      <c r="I6" s="287" t="s">
        <v>57</v>
      </c>
    </row>
    <row r="7" spans="1:12" ht="25.5" x14ac:dyDescent="0.25">
      <c r="D7" s="292" t="s">
        <v>58</v>
      </c>
      <c r="E7" s="287" t="s">
        <v>59</v>
      </c>
      <c r="F7" s="287" t="s">
        <v>60</v>
      </c>
      <c r="G7" s="292" t="s">
        <v>61</v>
      </c>
      <c r="I7" s="287" t="s">
        <v>62</v>
      </c>
    </row>
    <row r="8" spans="1:12" x14ac:dyDescent="0.25">
      <c r="E8" s="287" t="s">
        <v>63</v>
      </c>
      <c r="F8" s="287" t="s">
        <v>64</v>
      </c>
      <c r="G8" s="287" t="s">
        <v>65</v>
      </c>
    </row>
    <row r="9" spans="1:12" x14ac:dyDescent="0.25">
      <c r="E9" s="287" t="s">
        <v>66</v>
      </c>
      <c r="F9" s="287" t="s">
        <v>67</v>
      </c>
    </row>
    <row r="10" spans="1:12" x14ac:dyDescent="0.25">
      <c r="E10" s="287" t="s">
        <v>68</v>
      </c>
      <c r="F10" s="287" t="s">
        <v>69</v>
      </c>
    </row>
    <row r="11" spans="1:12" x14ac:dyDescent="0.25">
      <c r="E11" s="287" t="s">
        <v>70</v>
      </c>
      <c r="F11" s="287" t="s">
        <v>71</v>
      </c>
    </row>
    <row r="12" spans="1:12" x14ac:dyDescent="0.25">
      <c r="E12" s="287" t="s">
        <v>72</v>
      </c>
      <c r="F12" s="287" t="s">
        <v>73</v>
      </c>
    </row>
    <row r="13" spans="1:12" x14ac:dyDescent="0.25">
      <c r="E13" s="287" t="s">
        <v>74</v>
      </c>
      <c r="F13" s="287" t="s">
        <v>75</v>
      </c>
    </row>
    <row r="14" spans="1:12" x14ac:dyDescent="0.25">
      <c r="E14" s="287" t="s">
        <v>76</v>
      </c>
      <c r="F14" s="287" t="s">
        <v>77</v>
      </c>
    </row>
    <row r="15" spans="1:12" x14ac:dyDescent="0.25">
      <c r="E15" s="287" t="s">
        <v>78</v>
      </c>
      <c r="F15" s="287" t="s">
        <v>79</v>
      </c>
    </row>
    <row r="16" spans="1:12" x14ac:dyDescent="0.25">
      <c r="E16" s="287" t="s">
        <v>80</v>
      </c>
      <c r="F16" s="287" t="s">
        <v>81</v>
      </c>
    </row>
    <row r="17" spans="5:6" x14ac:dyDescent="0.25">
      <c r="E17" s="287" t="s">
        <v>82</v>
      </c>
      <c r="F17" s="287" t="s">
        <v>83</v>
      </c>
    </row>
    <row r="18" spans="5:6" x14ac:dyDescent="0.25">
      <c r="E18" s="287" t="s">
        <v>84</v>
      </c>
      <c r="F18" s="287" t="s">
        <v>85</v>
      </c>
    </row>
    <row r="19" spans="5:6" x14ac:dyDescent="0.25">
      <c r="E19" s="287" t="s">
        <v>86</v>
      </c>
    </row>
    <row r="20" spans="5:6" x14ac:dyDescent="0.25">
      <c r="E20" s="287" t="s">
        <v>87</v>
      </c>
    </row>
    <row r="21" spans="5:6" x14ac:dyDescent="0.25">
      <c r="E21" s="287" t="s">
        <v>88</v>
      </c>
    </row>
    <row r="22" spans="5:6" x14ac:dyDescent="0.25">
      <c r="E22" s="287" t="s">
        <v>89</v>
      </c>
    </row>
    <row r="23" spans="5:6" x14ac:dyDescent="0.25">
      <c r="E23" s="287"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B3064-3B72-42F0-B5FF-75749E8D7ECC}">
  <sheetPr>
    <tabColor theme="5" tint="0.59999389629810485"/>
    <pageSetUpPr fitToPage="1"/>
  </sheetPr>
  <dimension ref="A1:O128"/>
  <sheetViews>
    <sheetView showGridLines="0" topLeftCell="L13" zoomScale="70" zoomScaleNormal="70" workbookViewId="0">
      <selection activeCell="N28" sqref="N28"/>
    </sheetView>
  </sheetViews>
  <sheetFormatPr baseColWidth="10" defaultColWidth="10.85546875" defaultRowHeight="14.25" x14ac:dyDescent="0.25"/>
  <cols>
    <col min="1" max="1" width="49.7109375" style="68" customWidth="1"/>
    <col min="2" max="3" width="35.7109375" style="68" customWidth="1"/>
    <col min="4" max="4" width="38" style="68" customWidth="1"/>
    <col min="5" max="6" width="35.7109375" style="68" customWidth="1"/>
    <col min="7" max="7" width="56.7109375" style="68" customWidth="1"/>
    <col min="8"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4" customFormat="1" ht="32.25" customHeight="1" thickBot="1" x14ac:dyDescent="0.3">
      <c r="A1" s="702"/>
      <c r="B1" s="681" t="s">
        <v>182</v>
      </c>
      <c r="C1" s="682"/>
      <c r="D1" s="682"/>
      <c r="E1" s="682"/>
      <c r="F1" s="682"/>
      <c r="G1" s="682"/>
      <c r="H1" s="682"/>
      <c r="I1" s="682"/>
      <c r="J1" s="682"/>
      <c r="K1" s="682"/>
      <c r="L1" s="683"/>
      <c r="M1" s="678" t="s">
        <v>183</v>
      </c>
      <c r="N1" s="679"/>
      <c r="O1" s="680"/>
    </row>
    <row r="2" spans="1:15" s="154" customFormat="1" ht="30.75" customHeight="1" thickBot="1" x14ac:dyDescent="0.3">
      <c r="A2" s="703"/>
      <c r="B2" s="684" t="s">
        <v>184</v>
      </c>
      <c r="C2" s="685"/>
      <c r="D2" s="685"/>
      <c r="E2" s="685"/>
      <c r="F2" s="685"/>
      <c r="G2" s="685"/>
      <c r="H2" s="685"/>
      <c r="I2" s="685"/>
      <c r="J2" s="685"/>
      <c r="K2" s="685"/>
      <c r="L2" s="686"/>
      <c r="M2" s="678" t="s">
        <v>185</v>
      </c>
      <c r="N2" s="679"/>
      <c r="O2" s="680"/>
    </row>
    <row r="3" spans="1:15" s="154" customFormat="1" ht="24" customHeight="1" thickBot="1" x14ac:dyDescent="0.3">
      <c r="A3" s="703"/>
      <c r="B3" s="684" t="s">
        <v>186</v>
      </c>
      <c r="C3" s="685"/>
      <c r="D3" s="685"/>
      <c r="E3" s="685"/>
      <c r="F3" s="685"/>
      <c r="G3" s="685"/>
      <c r="H3" s="685"/>
      <c r="I3" s="685"/>
      <c r="J3" s="685"/>
      <c r="K3" s="685"/>
      <c r="L3" s="686"/>
      <c r="M3" s="678" t="s">
        <v>187</v>
      </c>
      <c r="N3" s="679"/>
      <c r="O3" s="680"/>
    </row>
    <row r="4" spans="1:15" s="154" customFormat="1" ht="21.75" customHeight="1" thickBot="1" x14ac:dyDescent="0.3">
      <c r="A4" s="704"/>
      <c r="B4" s="687" t="s">
        <v>188</v>
      </c>
      <c r="C4" s="688"/>
      <c r="D4" s="688"/>
      <c r="E4" s="688"/>
      <c r="F4" s="688"/>
      <c r="G4" s="688"/>
      <c r="H4" s="688"/>
      <c r="I4" s="688"/>
      <c r="J4" s="688"/>
      <c r="K4" s="688"/>
      <c r="L4" s="689"/>
      <c r="M4" s="678" t="s">
        <v>189</v>
      </c>
      <c r="N4" s="679"/>
      <c r="O4" s="680"/>
    </row>
    <row r="5" spans="1:15" s="154" customFormat="1" ht="21.75" customHeight="1" thickBot="1" x14ac:dyDescent="0.3">
      <c r="A5" s="155"/>
      <c r="B5" s="156"/>
      <c r="C5" s="156"/>
      <c r="D5" s="156"/>
      <c r="E5" s="156"/>
      <c r="F5" s="156"/>
      <c r="G5" s="156"/>
      <c r="H5" s="156"/>
      <c r="I5" s="156"/>
      <c r="J5" s="156"/>
      <c r="K5" s="156"/>
      <c r="L5" s="156"/>
      <c r="M5" s="157"/>
      <c r="N5" s="157"/>
      <c r="O5" s="157"/>
    </row>
    <row r="6" spans="1:15" s="154" customFormat="1" ht="41.25" customHeight="1" thickBot="1" x14ac:dyDescent="0.3">
      <c r="A6" s="124" t="s">
        <v>190</v>
      </c>
      <c r="B6" s="715" t="s">
        <v>191</v>
      </c>
      <c r="C6" s="716"/>
      <c r="D6" s="716"/>
      <c r="E6" s="716"/>
      <c r="F6" s="716"/>
      <c r="G6" s="716"/>
      <c r="H6" s="716"/>
      <c r="I6" s="716"/>
      <c r="J6" s="716"/>
      <c r="K6" s="717"/>
      <c r="L6" s="267" t="s">
        <v>192</v>
      </c>
      <c r="M6" s="529">
        <v>2024110010310</v>
      </c>
      <c r="N6" s="530"/>
      <c r="O6" s="531"/>
    </row>
    <row r="7" spans="1:15" s="154" customFormat="1" ht="11.25" customHeight="1" thickBot="1" x14ac:dyDescent="0.3">
      <c r="A7" s="155"/>
      <c r="B7" s="156"/>
      <c r="C7" s="156"/>
      <c r="D7" s="156"/>
      <c r="E7" s="156"/>
      <c r="F7" s="156"/>
      <c r="G7" s="156"/>
      <c r="H7" s="156"/>
      <c r="I7" s="156"/>
      <c r="J7" s="156"/>
      <c r="K7" s="156"/>
      <c r="L7" s="156"/>
      <c r="M7" s="157"/>
      <c r="N7" s="157"/>
      <c r="O7" s="157"/>
    </row>
    <row r="8" spans="1:15" s="154" customFormat="1" ht="21.75" customHeight="1" thickBot="1" x14ac:dyDescent="0.3">
      <c r="A8" s="706" t="s">
        <v>193</v>
      </c>
      <c r="B8" s="267" t="s">
        <v>194</v>
      </c>
      <c r="C8" s="219"/>
      <c r="D8" s="267" t="s">
        <v>195</v>
      </c>
      <c r="E8" s="220"/>
      <c r="F8" s="267" t="s">
        <v>196</v>
      </c>
      <c r="G8" s="220"/>
      <c r="H8" s="267" t="s">
        <v>197</v>
      </c>
      <c r="I8" s="221"/>
      <c r="J8" s="666" t="s">
        <v>198</v>
      </c>
      <c r="K8" s="705"/>
      <c r="L8" s="266" t="s">
        <v>199</v>
      </c>
      <c r="M8" s="663"/>
      <c r="N8" s="663"/>
      <c r="O8" s="663"/>
    </row>
    <row r="9" spans="1:15" s="154" customFormat="1" ht="21.75" customHeight="1" thickBot="1" x14ac:dyDescent="0.3">
      <c r="A9" s="706"/>
      <c r="B9" s="268" t="s">
        <v>200</v>
      </c>
      <c r="C9" s="222" t="s">
        <v>201</v>
      </c>
      <c r="D9" s="267" t="s">
        <v>202</v>
      </c>
      <c r="E9" s="223"/>
      <c r="F9" s="267" t="s">
        <v>203</v>
      </c>
      <c r="G9" s="223"/>
      <c r="H9" s="267" t="s">
        <v>204</v>
      </c>
      <c r="I9" s="221"/>
      <c r="J9" s="666"/>
      <c r="K9" s="705"/>
      <c r="L9" s="266" t="s">
        <v>205</v>
      </c>
      <c r="M9" s="663"/>
      <c r="N9" s="663"/>
      <c r="O9" s="663"/>
    </row>
    <row r="10" spans="1:15" s="154" customFormat="1" ht="21.75" customHeight="1" thickBot="1" x14ac:dyDescent="0.3">
      <c r="A10" s="706"/>
      <c r="B10" s="267" t="s">
        <v>206</v>
      </c>
      <c r="C10" s="219"/>
      <c r="D10" s="267" t="s">
        <v>207</v>
      </c>
      <c r="E10" s="223"/>
      <c r="F10" s="267" t="s">
        <v>208</v>
      </c>
      <c r="G10" s="223"/>
      <c r="H10" s="267" t="s">
        <v>209</v>
      </c>
      <c r="I10" s="221"/>
      <c r="J10" s="666"/>
      <c r="K10" s="705"/>
      <c r="L10" s="266" t="s">
        <v>210</v>
      </c>
      <c r="M10" s="663" t="s">
        <v>201</v>
      </c>
      <c r="N10" s="663"/>
      <c r="O10" s="663"/>
    </row>
    <row r="11" spans="1:15" s="154" customFormat="1" ht="21.75" customHeight="1" x14ac:dyDescent="0.25">
      <c r="A11" s="155"/>
      <c r="B11" s="156"/>
      <c r="C11" s="156"/>
      <c r="D11" s="156"/>
      <c r="E11" s="156"/>
      <c r="F11" s="156"/>
      <c r="G11" s="156"/>
      <c r="H11" s="156"/>
      <c r="I11" s="156"/>
      <c r="J11" s="156"/>
      <c r="K11" s="156"/>
      <c r="L11" s="156"/>
      <c r="M11" s="157"/>
      <c r="N11" s="157"/>
      <c r="O11" s="157"/>
    </row>
    <row r="12" spans="1:15" ht="15" customHeight="1" thickBot="1" x14ac:dyDescent="0.3">
      <c r="A12" s="73"/>
      <c r="B12" s="74"/>
      <c r="C12" s="74"/>
      <c r="D12" s="76"/>
      <c r="E12" s="75"/>
      <c r="F12" s="75"/>
      <c r="G12" s="360"/>
      <c r="H12" s="360"/>
      <c r="I12" s="77"/>
      <c r="J12" s="77"/>
      <c r="K12" s="74"/>
      <c r="L12" s="74"/>
      <c r="M12" s="74"/>
      <c r="N12" s="74"/>
      <c r="O12" s="74"/>
    </row>
    <row r="13" spans="1:15" ht="15" customHeight="1" x14ac:dyDescent="0.25">
      <c r="A13" s="712" t="s">
        <v>211</v>
      </c>
      <c r="B13" s="690" t="s">
        <v>436</v>
      </c>
      <c r="C13" s="691"/>
      <c r="D13" s="691"/>
      <c r="E13" s="691"/>
      <c r="F13" s="691"/>
      <c r="G13" s="691"/>
      <c r="H13" s="691"/>
      <c r="I13" s="691"/>
      <c r="J13" s="691"/>
      <c r="K13" s="691"/>
      <c r="L13" s="691"/>
      <c r="M13" s="691"/>
      <c r="N13" s="691"/>
      <c r="O13" s="692"/>
    </row>
    <row r="14" spans="1:15" ht="15" customHeight="1" x14ac:dyDescent="0.25">
      <c r="A14" s="713"/>
      <c r="B14" s="693"/>
      <c r="C14" s="694"/>
      <c r="D14" s="694"/>
      <c r="E14" s="694"/>
      <c r="F14" s="694"/>
      <c r="G14" s="694"/>
      <c r="H14" s="694"/>
      <c r="I14" s="694"/>
      <c r="J14" s="694"/>
      <c r="K14" s="694"/>
      <c r="L14" s="694"/>
      <c r="M14" s="694"/>
      <c r="N14" s="694"/>
      <c r="O14" s="695"/>
    </row>
    <row r="15" spans="1:15" ht="15" customHeight="1" thickBot="1" x14ac:dyDescent="0.3">
      <c r="A15" s="714"/>
      <c r="B15" s="696"/>
      <c r="C15" s="697"/>
      <c r="D15" s="697"/>
      <c r="E15" s="697"/>
      <c r="F15" s="697"/>
      <c r="G15" s="697"/>
      <c r="H15" s="697"/>
      <c r="I15" s="697"/>
      <c r="J15" s="697"/>
      <c r="K15" s="697"/>
      <c r="L15" s="697"/>
      <c r="M15" s="697"/>
      <c r="N15" s="697"/>
      <c r="O15" s="698"/>
    </row>
    <row r="16" spans="1:15" ht="9" customHeight="1" thickBot="1" x14ac:dyDescent="0.3">
      <c r="A16" s="81"/>
      <c r="B16" s="153"/>
      <c r="C16" s="82"/>
      <c r="D16" s="82"/>
      <c r="E16" s="82"/>
      <c r="F16" s="82"/>
      <c r="G16" s="83"/>
      <c r="H16" s="83"/>
      <c r="I16" s="83"/>
      <c r="J16" s="83"/>
      <c r="K16" s="83"/>
      <c r="L16" s="84"/>
      <c r="M16" s="84"/>
      <c r="N16" s="84"/>
      <c r="O16" s="84"/>
    </row>
    <row r="17" spans="1:15" s="85" customFormat="1" ht="37.5" customHeight="1" thickBot="1" x14ac:dyDescent="0.3">
      <c r="A17" s="124" t="s">
        <v>213</v>
      </c>
      <c r="B17" s="701" t="s">
        <v>437</v>
      </c>
      <c r="C17" s="701"/>
      <c r="D17" s="701"/>
      <c r="E17" s="701"/>
      <c r="F17" s="701"/>
      <c r="G17" s="706" t="s">
        <v>215</v>
      </c>
      <c r="H17" s="706"/>
      <c r="I17" s="699" t="s">
        <v>438</v>
      </c>
      <c r="J17" s="699"/>
      <c r="K17" s="699"/>
      <c r="L17" s="699"/>
      <c r="M17" s="699"/>
      <c r="N17" s="699"/>
      <c r="O17" s="699"/>
    </row>
    <row r="18" spans="1:15" ht="9" customHeight="1" thickBot="1" x14ac:dyDescent="0.3">
      <c r="A18" s="81"/>
      <c r="B18" s="83"/>
      <c r="C18" s="82"/>
      <c r="D18" s="82"/>
      <c r="E18" s="82"/>
      <c r="F18" s="82"/>
      <c r="G18" s="83"/>
      <c r="H18" s="83"/>
      <c r="I18" s="83"/>
      <c r="J18" s="83"/>
      <c r="K18" s="83"/>
      <c r="L18" s="84"/>
      <c r="M18" s="84"/>
      <c r="N18" s="84"/>
      <c r="O18" s="84"/>
    </row>
    <row r="19" spans="1:15" ht="56.25" customHeight="1" thickBot="1" x14ac:dyDescent="0.3">
      <c r="A19" s="124" t="s">
        <v>217</v>
      </c>
      <c r="B19" s="708" t="s">
        <v>218</v>
      </c>
      <c r="C19" s="709"/>
      <c r="D19" s="709"/>
      <c r="E19" s="710"/>
      <c r="F19" s="124" t="s">
        <v>219</v>
      </c>
      <c r="G19" s="858" t="s">
        <v>391</v>
      </c>
      <c r="H19" s="858"/>
      <c r="I19" s="858"/>
      <c r="J19" s="124" t="s">
        <v>221</v>
      </c>
      <c r="K19" s="701" t="s">
        <v>439</v>
      </c>
      <c r="L19" s="701"/>
      <c r="M19" s="701"/>
      <c r="N19" s="701"/>
      <c r="O19" s="701"/>
    </row>
    <row r="20" spans="1:15" ht="9" customHeight="1" x14ac:dyDescent="0.25">
      <c r="A20" s="72"/>
      <c r="B20" s="69"/>
      <c r="C20" s="711"/>
      <c r="D20" s="711"/>
      <c r="E20" s="711"/>
      <c r="F20" s="711"/>
      <c r="G20" s="711"/>
      <c r="H20" s="711"/>
      <c r="I20" s="711"/>
      <c r="J20" s="711"/>
      <c r="K20" s="711"/>
      <c r="L20" s="711"/>
      <c r="M20" s="711"/>
      <c r="N20" s="711"/>
      <c r="O20" s="711"/>
    </row>
    <row r="22" spans="1:15" ht="16.5" customHeight="1" thickBot="1" x14ac:dyDescent="0.3">
      <c r="A22" s="151"/>
      <c r="B22" s="152"/>
      <c r="C22" s="152"/>
      <c r="D22" s="152"/>
      <c r="E22" s="152"/>
      <c r="F22" s="152"/>
      <c r="G22" s="152"/>
      <c r="H22" s="152"/>
      <c r="I22" s="152"/>
      <c r="J22" s="152"/>
      <c r="K22" s="152"/>
      <c r="L22" s="152"/>
      <c r="M22" s="152"/>
      <c r="N22" s="152"/>
      <c r="O22" s="152"/>
    </row>
    <row r="23" spans="1:15" ht="32.1" customHeight="1" thickBot="1" x14ac:dyDescent="0.3">
      <c r="A23" s="664" t="s">
        <v>223</v>
      </c>
      <c r="B23" s="665"/>
      <c r="C23" s="665"/>
      <c r="D23" s="665"/>
      <c r="E23" s="665"/>
      <c r="F23" s="665"/>
      <c r="G23" s="665"/>
      <c r="H23" s="665"/>
      <c r="I23" s="665"/>
      <c r="J23" s="665"/>
      <c r="K23" s="665"/>
      <c r="L23" s="665"/>
      <c r="M23" s="665"/>
      <c r="N23" s="665"/>
      <c r="O23" s="666"/>
    </row>
    <row r="24" spans="1:15" ht="32.1" customHeight="1" thickBot="1" x14ac:dyDescent="0.3">
      <c r="A24" s="664" t="s">
        <v>224</v>
      </c>
      <c r="B24" s="665"/>
      <c r="C24" s="665"/>
      <c r="D24" s="665"/>
      <c r="E24" s="665"/>
      <c r="F24" s="665"/>
      <c r="G24" s="665"/>
      <c r="H24" s="665"/>
      <c r="I24" s="665"/>
      <c r="J24" s="665"/>
      <c r="K24" s="665"/>
      <c r="L24" s="665"/>
      <c r="M24" s="665"/>
      <c r="N24" s="665"/>
      <c r="O24" s="666"/>
    </row>
    <row r="25" spans="1:15" ht="32.1" customHeight="1" thickBot="1" x14ac:dyDescent="0.3">
      <c r="A25" s="96"/>
      <c r="B25" s="86" t="s">
        <v>194</v>
      </c>
      <c r="C25" s="86" t="s">
        <v>195</v>
      </c>
      <c r="D25" s="86" t="s">
        <v>196</v>
      </c>
      <c r="E25" s="86" t="s">
        <v>197</v>
      </c>
      <c r="F25" s="86" t="s">
        <v>200</v>
      </c>
      <c r="G25" s="86" t="s">
        <v>202</v>
      </c>
      <c r="H25" s="86" t="s">
        <v>203</v>
      </c>
      <c r="I25" s="86" t="s">
        <v>204</v>
      </c>
      <c r="J25" s="86" t="s">
        <v>206</v>
      </c>
      <c r="K25" s="86" t="s">
        <v>207</v>
      </c>
      <c r="L25" s="86" t="s">
        <v>208</v>
      </c>
      <c r="M25" s="86" t="s">
        <v>209</v>
      </c>
      <c r="N25" s="87" t="s">
        <v>225</v>
      </c>
      <c r="O25" s="87" t="s">
        <v>226</v>
      </c>
    </row>
    <row r="26" spans="1:15" ht="32.1" customHeight="1" x14ac:dyDescent="0.25">
      <c r="A26" s="90" t="s">
        <v>227</v>
      </c>
      <c r="B26" s="91">
        <v>515328570</v>
      </c>
      <c r="C26" s="91">
        <v>441816430</v>
      </c>
      <c r="D26" s="91"/>
      <c r="E26" s="91"/>
      <c r="F26" s="91"/>
      <c r="G26" s="91"/>
      <c r="H26" s="88"/>
      <c r="I26" s="88"/>
      <c r="J26" s="88"/>
      <c r="K26" s="88"/>
      <c r="L26" s="88"/>
      <c r="M26" s="88"/>
      <c r="N26" s="88">
        <f>SUM(B26:M26)</f>
        <v>957145000</v>
      </c>
      <c r="O26" s="89"/>
    </row>
    <row r="27" spans="1:15" ht="32.1" customHeight="1" x14ac:dyDescent="0.25">
      <c r="A27" s="90" t="s">
        <v>228</v>
      </c>
      <c r="B27" s="91">
        <v>515328570</v>
      </c>
      <c r="C27" s="91">
        <v>441811908</v>
      </c>
      <c r="D27" s="91"/>
      <c r="E27" s="91">
        <v>-6038849</v>
      </c>
      <c r="F27" s="91"/>
      <c r="G27" s="91"/>
      <c r="H27" s="91"/>
      <c r="I27" s="91"/>
      <c r="J27" s="91"/>
      <c r="K27" s="91"/>
      <c r="L27" s="91"/>
      <c r="M27" s="91"/>
      <c r="N27" s="91">
        <f t="shared" ref="N27:N31" si="0">SUM(B27:M27)</f>
        <v>951101629</v>
      </c>
      <c r="O27" s="123">
        <f>+(B27+C27+D27+E27+F27+G27+H27+I27+J27+K27+L27+M27)/N26</f>
        <v>0.99368604443422892</v>
      </c>
    </row>
    <row r="28" spans="1:15" ht="32.1" customHeight="1" x14ac:dyDescent="0.25">
      <c r="A28" s="90" t="s">
        <v>229</v>
      </c>
      <c r="B28" s="91"/>
      <c r="C28" s="91">
        <v>461028</v>
      </c>
      <c r="D28" s="91">
        <v>76142434</v>
      </c>
      <c r="E28" s="512">
        <v>109115110</v>
      </c>
      <c r="F28" s="91">
        <v>106348942</v>
      </c>
      <c r="G28" s="91"/>
      <c r="H28" s="91"/>
      <c r="I28" s="91"/>
      <c r="J28" s="91"/>
      <c r="K28" s="91"/>
      <c r="L28" s="91"/>
      <c r="M28" s="91"/>
      <c r="N28" s="512">
        <f t="shared" si="0"/>
        <v>292067514</v>
      </c>
      <c r="O28" s="123"/>
    </row>
    <row r="29" spans="1:15" ht="32.1" customHeight="1" x14ac:dyDescent="0.25">
      <c r="A29" s="90" t="s">
        <v>230</v>
      </c>
      <c r="B29" s="91"/>
      <c r="C29" s="91">
        <v>1790400</v>
      </c>
      <c r="D29" s="91"/>
      <c r="E29" s="91"/>
      <c r="F29" s="91"/>
      <c r="G29" s="91"/>
      <c r="H29" s="91"/>
      <c r="I29" s="91"/>
      <c r="J29" s="91"/>
      <c r="K29" s="91"/>
      <c r="L29" s="91"/>
      <c r="M29" s="91"/>
      <c r="N29" s="91">
        <f t="shared" si="0"/>
        <v>1790400</v>
      </c>
      <c r="O29" s="92"/>
    </row>
    <row r="30" spans="1:15" ht="32.1" customHeight="1" x14ac:dyDescent="0.25">
      <c r="A30" s="90" t="s">
        <v>231</v>
      </c>
      <c r="B30" s="91">
        <v>0</v>
      </c>
      <c r="C30" s="91"/>
      <c r="D30" s="91"/>
      <c r="E30" s="91"/>
      <c r="F30" s="91"/>
      <c r="G30" s="91"/>
      <c r="H30" s="91"/>
      <c r="I30" s="91"/>
      <c r="J30" s="91"/>
      <c r="K30" s="91"/>
      <c r="L30" s="91"/>
      <c r="M30" s="91"/>
      <c r="N30" s="91">
        <f t="shared" si="0"/>
        <v>0</v>
      </c>
      <c r="O30" s="92"/>
    </row>
    <row r="31" spans="1:15" ht="32.1" customHeight="1" thickBot="1" x14ac:dyDescent="0.3">
      <c r="A31" s="93" t="s">
        <v>232</v>
      </c>
      <c r="B31" s="94">
        <v>0</v>
      </c>
      <c r="C31" s="94">
        <v>1790400</v>
      </c>
      <c r="D31" s="94"/>
      <c r="E31" s="94"/>
      <c r="F31" s="94"/>
      <c r="G31" s="94"/>
      <c r="H31" s="94"/>
      <c r="I31" s="94"/>
      <c r="J31" s="94"/>
      <c r="K31" s="94"/>
      <c r="L31" s="94"/>
      <c r="M31" s="94"/>
      <c r="N31" s="94">
        <f t="shared" si="0"/>
        <v>1790400</v>
      </c>
      <c r="O31" s="97"/>
    </row>
    <row r="32" spans="1:15" s="95" customFormat="1" ht="16.5" customHeight="1" x14ac:dyDescent="0.2"/>
    <row r="33" spans="1:10" s="95" customFormat="1" ht="17.25" customHeight="1" x14ac:dyDescent="0.2"/>
    <row r="34" spans="1:10" ht="5.25" customHeight="1" thickBot="1" x14ac:dyDescent="0.3"/>
    <row r="35" spans="1:10" ht="48" customHeight="1" thickBot="1" x14ac:dyDescent="0.3">
      <c r="A35" s="723" t="s">
        <v>233</v>
      </c>
      <c r="B35" s="724"/>
      <c r="C35" s="724"/>
      <c r="D35" s="724"/>
      <c r="E35" s="724"/>
      <c r="F35" s="724"/>
      <c r="G35" s="724"/>
      <c r="H35" s="724"/>
      <c r="I35" s="725"/>
      <c r="J35" s="100"/>
    </row>
    <row r="36" spans="1:10" ht="50.25" customHeight="1" thickBot="1" x14ac:dyDescent="0.3">
      <c r="A36" s="108" t="s">
        <v>234</v>
      </c>
      <c r="B36" s="726" t="str">
        <f>+B13</f>
        <v>Brindar en las 20 localidades el servicio de asistencia técnica a las instancias de participación territorial y Fondos de Desarrollo Local en clave de transversalización de los enfoques</v>
      </c>
      <c r="C36" s="727"/>
      <c r="D36" s="727"/>
      <c r="E36" s="727"/>
      <c r="F36" s="727"/>
      <c r="G36" s="727"/>
      <c r="H36" s="727"/>
      <c r="I36" s="728"/>
      <c r="J36" s="98"/>
    </row>
    <row r="37" spans="1:10" ht="18.75" customHeight="1" thickBot="1" x14ac:dyDescent="0.3">
      <c r="A37" s="740" t="s">
        <v>235</v>
      </c>
      <c r="B37" s="160">
        <v>2024</v>
      </c>
      <c r="C37" s="160">
        <v>2025</v>
      </c>
      <c r="D37" s="160">
        <v>2026</v>
      </c>
      <c r="E37" s="160">
        <v>2027</v>
      </c>
      <c r="F37" s="160" t="s">
        <v>236</v>
      </c>
      <c r="G37" s="742" t="s">
        <v>237</v>
      </c>
      <c r="H37" s="742" t="s">
        <v>23</v>
      </c>
      <c r="I37" s="742"/>
      <c r="J37" s="98"/>
    </row>
    <row r="38" spans="1:10" ht="50.25" customHeight="1" thickBot="1" x14ac:dyDescent="0.3">
      <c r="A38" s="741"/>
      <c r="B38" s="419">
        <v>20</v>
      </c>
      <c r="C38" s="419">
        <v>20</v>
      </c>
      <c r="D38" s="419">
        <v>20</v>
      </c>
      <c r="E38" s="419">
        <v>20</v>
      </c>
      <c r="F38" s="421">
        <v>20</v>
      </c>
      <c r="G38" s="742"/>
      <c r="H38" s="742"/>
      <c r="I38" s="742"/>
      <c r="J38" s="98"/>
    </row>
    <row r="39" spans="1:10" ht="52.5" customHeight="1" thickBot="1" x14ac:dyDescent="0.3">
      <c r="A39" s="109" t="s">
        <v>238</v>
      </c>
      <c r="B39" s="729">
        <v>0.11</v>
      </c>
      <c r="C39" s="730"/>
      <c r="D39" s="735" t="s">
        <v>239</v>
      </c>
      <c r="E39" s="736"/>
      <c r="F39" s="736"/>
      <c r="G39" s="736"/>
      <c r="H39" s="736"/>
      <c r="I39" s="737"/>
    </row>
    <row r="40" spans="1:10" s="99" customFormat="1" ht="48" customHeight="1" thickBot="1" x14ac:dyDescent="0.3">
      <c r="A40" s="740" t="s">
        <v>240</v>
      </c>
      <c r="B40" s="109" t="s">
        <v>241</v>
      </c>
      <c r="C40" s="108" t="s">
        <v>242</v>
      </c>
      <c r="D40" s="721" t="s">
        <v>243</v>
      </c>
      <c r="E40" s="722"/>
      <c r="F40" s="721" t="s">
        <v>244</v>
      </c>
      <c r="G40" s="722"/>
      <c r="H40" s="110" t="s">
        <v>245</v>
      </c>
      <c r="I40" s="112" t="s">
        <v>246</v>
      </c>
    </row>
    <row r="41" spans="1:10" ht="217.5" customHeight="1" thickBot="1" x14ac:dyDescent="0.3">
      <c r="A41" s="741"/>
      <c r="B41" s="104">
        <v>20</v>
      </c>
      <c r="C41" s="105">
        <v>4</v>
      </c>
      <c r="D41" s="808" t="s">
        <v>440</v>
      </c>
      <c r="E41" s="809"/>
      <c r="F41" s="808" t="s">
        <v>441</v>
      </c>
      <c r="G41" s="809"/>
      <c r="H41" s="448" t="s">
        <v>353</v>
      </c>
      <c r="I41" s="445" t="s">
        <v>442</v>
      </c>
    </row>
    <row r="42" spans="1:10" s="99" customFormat="1" ht="54" customHeight="1" thickBot="1" x14ac:dyDescent="0.3">
      <c r="A42" s="740" t="s">
        <v>250</v>
      </c>
      <c r="B42" s="111" t="s">
        <v>241</v>
      </c>
      <c r="C42" s="110" t="s">
        <v>242</v>
      </c>
      <c r="D42" s="721" t="s">
        <v>243</v>
      </c>
      <c r="E42" s="722"/>
      <c r="F42" s="721" t="s">
        <v>244</v>
      </c>
      <c r="G42" s="722"/>
      <c r="H42" s="110" t="s">
        <v>245</v>
      </c>
      <c r="I42" s="112" t="s">
        <v>246</v>
      </c>
    </row>
    <row r="43" spans="1:10" ht="403.5" customHeight="1" thickBot="1" x14ac:dyDescent="0.3">
      <c r="A43" s="741"/>
      <c r="B43" s="104">
        <v>20</v>
      </c>
      <c r="C43" s="105">
        <v>17</v>
      </c>
      <c r="D43" s="808" t="s">
        <v>443</v>
      </c>
      <c r="E43" s="809"/>
      <c r="F43" s="808" t="s">
        <v>444</v>
      </c>
      <c r="G43" s="809"/>
      <c r="H43" s="448" t="s">
        <v>445</v>
      </c>
      <c r="I43" s="445" t="s">
        <v>442</v>
      </c>
    </row>
    <row r="44" spans="1:10" s="99" customFormat="1" ht="35.1" customHeight="1" x14ac:dyDescent="0.25">
      <c r="A44" s="740" t="s">
        <v>253</v>
      </c>
      <c r="B44" s="111" t="s">
        <v>241</v>
      </c>
      <c r="C44" s="110" t="s">
        <v>242</v>
      </c>
      <c r="D44" s="721" t="s">
        <v>243</v>
      </c>
      <c r="E44" s="722"/>
      <c r="F44" s="721" t="s">
        <v>244</v>
      </c>
      <c r="G44" s="722"/>
      <c r="H44" s="110" t="s">
        <v>245</v>
      </c>
      <c r="I44" s="112" t="s">
        <v>246</v>
      </c>
    </row>
    <row r="45" spans="1:10" ht="315" customHeight="1" x14ac:dyDescent="0.25">
      <c r="A45" s="741"/>
      <c r="B45" s="104">
        <v>20</v>
      </c>
      <c r="C45" s="105">
        <v>20</v>
      </c>
      <c r="D45" s="855" t="s">
        <v>446</v>
      </c>
      <c r="E45" s="856"/>
      <c r="F45" s="808" t="s">
        <v>447</v>
      </c>
      <c r="G45" s="809"/>
      <c r="H45" s="449"/>
      <c r="I45" s="446" t="s">
        <v>442</v>
      </c>
    </row>
    <row r="46" spans="1:10" s="99" customFormat="1" ht="35.1" customHeight="1" x14ac:dyDescent="0.25">
      <c r="A46" s="740" t="s">
        <v>257</v>
      </c>
      <c r="B46" s="111" t="s">
        <v>241</v>
      </c>
      <c r="C46" s="111" t="s">
        <v>242</v>
      </c>
      <c r="D46" s="721" t="s">
        <v>243</v>
      </c>
      <c r="E46" s="722"/>
      <c r="F46" s="721" t="s">
        <v>244</v>
      </c>
      <c r="G46" s="722"/>
      <c r="H46" s="110" t="s">
        <v>245</v>
      </c>
      <c r="I46" s="110" t="s">
        <v>246</v>
      </c>
    </row>
    <row r="47" spans="1:10" ht="409.5" customHeight="1" x14ac:dyDescent="0.25">
      <c r="A47" s="741"/>
      <c r="B47" s="104">
        <v>20</v>
      </c>
      <c r="C47" s="105">
        <v>20</v>
      </c>
      <c r="D47" s="855" t="s">
        <v>448</v>
      </c>
      <c r="E47" s="856"/>
      <c r="F47" s="808" t="s">
        <v>449</v>
      </c>
      <c r="G47" s="809"/>
      <c r="H47" s="120"/>
      <c r="I47" s="446" t="s">
        <v>450</v>
      </c>
    </row>
    <row r="48" spans="1:10" s="99" customFormat="1" ht="35.1" customHeight="1" x14ac:dyDescent="0.25">
      <c r="A48" s="740" t="s">
        <v>261</v>
      </c>
      <c r="B48" s="111" t="s">
        <v>241</v>
      </c>
      <c r="C48" s="110" t="s">
        <v>242</v>
      </c>
      <c r="D48" s="721" t="s">
        <v>243</v>
      </c>
      <c r="E48" s="722"/>
      <c r="F48" s="721" t="s">
        <v>244</v>
      </c>
      <c r="G48" s="722"/>
      <c r="H48" s="110" t="s">
        <v>245</v>
      </c>
      <c r="I48" s="112" t="s">
        <v>246</v>
      </c>
    </row>
    <row r="49" spans="1:9" ht="354.75" customHeight="1" x14ac:dyDescent="0.25">
      <c r="A49" s="741"/>
      <c r="B49" s="104">
        <v>20</v>
      </c>
      <c r="C49" s="105">
        <v>20</v>
      </c>
      <c r="D49" s="731" t="s">
        <v>1130</v>
      </c>
      <c r="E49" s="857"/>
      <c r="F49" s="731" t="s">
        <v>451</v>
      </c>
      <c r="G49" s="732"/>
      <c r="H49" s="101"/>
      <c r="I49" s="559" t="s">
        <v>452</v>
      </c>
    </row>
    <row r="50" spans="1:9" s="99" customFormat="1" ht="35.1" customHeight="1" x14ac:dyDescent="0.25">
      <c r="A50" s="740" t="s">
        <v>264</v>
      </c>
      <c r="B50" s="111" t="s">
        <v>241</v>
      </c>
      <c r="C50" s="110" t="s">
        <v>242</v>
      </c>
      <c r="D50" s="721" t="s">
        <v>243</v>
      </c>
      <c r="E50" s="722"/>
      <c r="F50" s="721" t="s">
        <v>244</v>
      </c>
      <c r="G50" s="722"/>
      <c r="H50" s="110" t="s">
        <v>245</v>
      </c>
      <c r="I50" s="112" t="s">
        <v>246</v>
      </c>
    </row>
    <row r="51" spans="1:9" ht="120.75" customHeight="1" thickBot="1" x14ac:dyDescent="0.3">
      <c r="A51" s="741"/>
      <c r="B51" s="106">
        <v>20</v>
      </c>
      <c r="C51" s="107"/>
      <c r="D51" s="648"/>
      <c r="E51" s="649"/>
      <c r="F51" s="648"/>
      <c r="G51" s="649"/>
      <c r="H51" s="101"/>
      <c r="I51" s="103"/>
    </row>
    <row r="52" spans="1:9" ht="35.1" customHeight="1" thickBot="1" x14ac:dyDescent="0.3">
      <c r="A52" s="740" t="s">
        <v>265</v>
      </c>
      <c r="B52" s="109" t="s">
        <v>241</v>
      </c>
      <c r="C52" s="108" t="s">
        <v>242</v>
      </c>
      <c r="D52" s="721" t="s">
        <v>243</v>
      </c>
      <c r="E52" s="722"/>
      <c r="F52" s="721" t="s">
        <v>244</v>
      </c>
      <c r="G52" s="722"/>
      <c r="H52" s="110" t="s">
        <v>245</v>
      </c>
      <c r="I52" s="112" t="s">
        <v>246</v>
      </c>
    </row>
    <row r="53" spans="1:9" ht="120.75" customHeight="1" thickBot="1" x14ac:dyDescent="0.3">
      <c r="A53" s="741"/>
      <c r="B53" s="106">
        <v>20</v>
      </c>
      <c r="C53" s="107"/>
      <c r="D53" s="648"/>
      <c r="E53" s="744"/>
      <c r="F53" s="648"/>
      <c r="G53" s="649"/>
      <c r="H53" s="101"/>
      <c r="I53" s="103"/>
    </row>
    <row r="54" spans="1:9" ht="35.1" customHeight="1" thickBot="1" x14ac:dyDescent="0.3">
      <c r="A54" s="740" t="s">
        <v>266</v>
      </c>
      <c r="B54" s="109" t="s">
        <v>241</v>
      </c>
      <c r="C54" s="108" t="s">
        <v>242</v>
      </c>
      <c r="D54" s="721" t="s">
        <v>243</v>
      </c>
      <c r="E54" s="722"/>
      <c r="F54" s="721" t="s">
        <v>244</v>
      </c>
      <c r="G54" s="722"/>
      <c r="H54" s="110" t="s">
        <v>245</v>
      </c>
      <c r="I54" s="112" t="s">
        <v>246</v>
      </c>
    </row>
    <row r="55" spans="1:9" ht="120.75" customHeight="1" thickBot="1" x14ac:dyDescent="0.3">
      <c r="A55" s="741"/>
      <c r="B55" s="106">
        <v>20</v>
      </c>
      <c r="C55" s="107"/>
      <c r="D55" s="648"/>
      <c r="E55" s="744"/>
      <c r="F55" s="648"/>
      <c r="G55" s="649"/>
      <c r="H55" s="121"/>
      <c r="I55" s="103"/>
    </row>
    <row r="56" spans="1:9" ht="35.1" customHeight="1" thickBot="1" x14ac:dyDescent="0.3">
      <c r="A56" s="740" t="s">
        <v>267</v>
      </c>
      <c r="B56" s="109" t="s">
        <v>241</v>
      </c>
      <c r="C56" s="108" t="s">
        <v>242</v>
      </c>
      <c r="D56" s="721" t="s">
        <v>243</v>
      </c>
      <c r="E56" s="722"/>
      <c r="F56" s="721" t="s">
        <v>244</v>
      </c>
      <c r="G56" s="722"/>
      <c r="H56" s="110" t="s">
        <v>245</v>
      </c>
      <c r="I56" s="112" t="s">
        <v>246</v>
      </c>
    </row>
    <row r="57" spans="1:9" ht="120.75" customHeight="1" thickBot="1" x14ac:dyDescent="0.3">
      <c r="A57" s="741"/>
      <c r="B57" s="106">
        <v>20</v>
      </c>
      <c r="C57" s="107"/>
      <c r="D57" s="648"/>
      <c r="E57" s="649"/>
      <c r="F57" s="648"/>
      <c r="G57" s="649"/>
      <c r="H57" s="101"/>
      <c r="I57" s="101"/>
    </row>
    <row r="58" spans="1:9" ht="35.1" customHeight="1" thickBot="1" x14ac:dyDescent="0.3">
      <c r="A58" s="740" t="s">
        <v>268</v>
      </c>
      <c r="B58" s="109" t="s">
        <v>241</v>
      </c>
      <c r="C58" s="108" t="s">
        <v>242</v>
      </c>
      <c r="D58" s="721" t="s">
        <v>243</v>
      </c>
      <c r="E58" s="722"/>
      <c r="F58" s="721" t="s">
        <v>244</v>
      </c>
      <c r="G58" s="722"/>
      <c r="H58" s="110" t="s">
        <v>245</v>
      </c>
      <c r="I58" s="112" t="s">
        <v>246</v>
      </c>
    </row>
    <row r="59" spans="1:9" ht="120.75" customHeight="1" thickBot="1" x14ac:dyDescent="0.3">
      <c r="A59" s="741"/>
      <c r="B59" s="106">
        <v>20</v>
      </c>
      <c r="C59" s="107"/>
      <c r="D59" s="648"/>
      <c r="E59" s="649"/>
      <c r="F59" s="648"/>
      <c r="G59" s="649"/>
      <c r="H59" s="101"/>
      <c r="I59" s="103"/>
    </row>
    <row r="60" spans="1:9" ht="35.1" customHeight="1" thickBot="1" x14ac:dyDescent="0.3">
      <c r="A60" s="740" t="s">
        <v>269</v>
      </c>
      <c r="B60" s="109" t="s">
        <v>241</v>
      </c>
      <c r="C60" s="108" t="s">
        <v>242</v>
      </c>
      <c r="D60" s="721" t="s">
        <v>243</v>
      </c>
      <c r="E60" s="722"/>
      <c r="F60" s="721" t="s">
        <v>244</v>
      </c>
      <c r="G60" s="722"/>
      <c r="H60" s="110" t="s">
        <v>245</v>
      </c>
      <c r="I60" s="112" t="s">
        <v>246</v>
      </c>
    </row>
    <row r="61" spans="1:9" ht="120.75" customHeight="1" thickBot="1" x14ac:dyDescent="0.3">
      <c r="A61" s="741"/>
      <c r="B61" s="106">
        <v>20</v>
      </c>
      <c r="C61" s="107"/>
      <c r="D61" s="648"/>
      <c r="E61" s="649"/>
      <c r="F61" s="744"/>
      <c r="G61" s="744"/>
      <c r="H61" s="101"/>
      <c r="I61" s="101"/>
    </row>
    <row r="62" spans="1:9" ht="35.1" customHeight="1" thickBot="1" x14ac:dyDescent="0.3">
      <c r="A62" s="740" t="s">
        <v>270</v>
      </c>
      <c r="B62" s="109" t="s">
        <v>241</v>
      </c>
      <c r="C62" s="108" t="s">
        <v>242</v>
      </c>
      <c r="D62" s="721" t="s">
        <v>243</v>
      </c>
      <c r="E62" s="722"/>
      <c r="F62" s="721" t="s">
        <v>244</v>
      </c>
      <c r="G62" s="722"/>
      <c r="H62" s="110" t="s">
        <v>245</v>
      </c>
      <c r="I62" s="112" t="s">
        <v>246</v>
      </c>
    </row>
    <row r="63" spans="1:9" ht="120.75" customHeight="1" thickBot="1" x14ac:dyDescent="0.3">
      <c r="A63" s="741"/>
      <c r="B63" s="106">
        <v>20</v>
      </c>
      <c r="C63" s="107"/>
      <c r="D63" s="648"/>
      <c r="E63" s="649"/>
      <c r="F63" s="648"/>
      <c r="G63" s="649"/>
      <c r="H63" s="101"/>
      <c r="I63" s="101"/>
    </row>
    <row r="66" spans="1:9" s="98" customFormat="1" ht="30" customHeight="1" x14ac:dyDescent="0.25">
      <c r="A66" s="68"/>
      <c r="B66" s="68"/>
      <c r="C66" s="68"/>
      <c r="D66" s="68"/>
      <c r="E66" s="68"/>
      <c r="F66" s="68"/>
      <c r="G66" s="68"/>
      <c r="H66" s="68"/>
      <c r="I66" s="68"/>
    </row>
    <row r="67" spans="1:9" ht="34.5" customHeight="1" x14ac:dyDescent="0.25">
      <c r="A67" s="667" t="s">
        <v>271</v>
      </c>
      <c r="B67" s="667"/>
      <c r="C67" s="667"/>
      <c r="D67" s="667"/>
      <c r="E67" s="667"/>
      <c r="F67" s="667"/>
      <c r="G67" s="667"/>
      <c r="H67" s="667"/>
      <c r="I67" s="667"/>
    </row>
    <row r="68" spans="1:9" ht="55.5" customHeight="1" x14ac:dyDescent="0.25">
      <c r="A68" s="113" t="s">
        <v>272</v>
      </c>
      <c r="B68" s="668" t="s">
        <v>453</v>
      </c>
      <c r="C68" s="669"/>
      <c r="D68" s="668" t="s">
        <v>454</v>
      </c>
      <c r="E68" s="669"/>
      <c r="F68" s="668" t="s">
        <v>455</v>
      </c>
      <c r="G68" s="669"/>
      <c r="H68" s="670" t="s">
        <v>456</v>
      </c>
      <c r="I68" s="671"/>
    </row>
    <row r="69" spans="1:9" ht="40.5" customHeight="1" x14ac:dyDescent="0.25">
      <c r="A69" s="113" t="s">
        <v>277</v>
      </c>
      <c r="B69" s="843">
        <v>7.6999999999999999E-2</v>
      </c>
      <c r="C69" s="844"/>
      <c r="D69" s="843">
        <v>1.0999999999999999E-2</v>
      </c>
      <c r="E69" s="844"/>
      <c r="F69" s="843">
        <v>2.1999999999999999E-2</v>
      </c>
      <c r="G69" s="844"/>
      <c r="H69" s="644"/>
      <c r="I69" s="645"/>
    </row>
    <row r="70" spans="1:9" ht="30" customHeight="1" x14ac:dyDescent="0.25">
      <c r="A70" s="646" t="s">
        <v>194</v>
      </c>
      <c r="B70" s="168" t="s">
        <v>99</v>
      </c>
      <c r="C70" s="168" t="s">
        <v>242</v>
      </c>
      <c r="D70" s="168" t="s">
        <v>99</v>
      </c>
      <c r="E70" s="168" t="s">
        <v>242</v>
      </c>
      <c r="F70" s="168" t="s">
        <v>99</v>
      </c>
      <c r="G70" s="168" t="s">
        <v>242</v>
      </c>
      <c r="H70" s="168" t="s">
        <v>99</v>
      </c>
      <c r="I70" s="168" t="s">
        <v>242</v>
      </c>
    </row>
    <row r="71" spans="1:9" ht="30" customHeight="1" x14ac:dyDescent="0.25">
      <c r="A71" s="647"/>
      <c r="B71" s="115">
        <v>0.05</v>
      </c>
      <c r="C71" s="513">
        <v>0.03</v>
      </c>
      <c r="D71" s="115">
        <v>0</v>
      </c>
      <c r="E71" s="116">
        <v>0</v>
      </c>
      <c r="F71" s="122">
        <v>0</v>
      </c>
      <c r="G71" s="116">
        <v>0</v>
      </c>
      <c r="H71" s="122"/>
      <c r="I71" s="116"/>
    </row>
    <row r="72" spans="1:9" ht="151.5" customHeight="1" x14ac:dyDescent="0.25">
      <c r="A72" s="113" t="s">
        <v>278</v>
      </c>
      <c r="B72" s="800" t="s">
        <v>457</v>
      </c>
      <c r="C72" s="801"/>
      <c r="D72" s="745" t="s">
        <v>458</v>
      </c>
      <c r="E72" s="746"/>
      <c r="F72" s="745" t="s">
        <v>458</v>
      </c>
      <c r="G72" s="746"/>
      <c r="H72" s="676"/>
      <c r="I72" s="677"/>
    </row>
    <row r="73" spans="1:9" ht="80.25" customHeight="1" x14ac:dyDescent="0.25">
      <c r="A73" s="113" t="s">
        <v>282</v>
      </c>
      <c r="B73" s="655" t="s">
        <v>459</v>
      </c>
      <c r="C73" s="656"/>
      <c r="D73" s="798" t="s">
        <v>456</v>
      </c>
      <c r="E73" s="799"/>
      <c r="F73" s="798" t="s">
        <v>460</v>
      </c>
      <c r="G73" s="799"/>
      <c r="H73" s="660"/>
      <c r="I73" s="659"/>
    </row>
    <row r="74" spans="1:9" ht="30.75" customHeight="1" x14ac:dyDescent="0.25">
      <c r="A74" s="646" t="s">
        <v>195</v>
      </c>
      <c r="B74" s="168" t="s">
        <v>99</v>
      </c>
      <c r="C74" s="168" t="s">
        <v>242</v>
      </c>
      <c r="D74" s="168" t="s">
        <v>99</v>
      </c>
      <c r="E74" s="168" t="s">
        <v>242</v>
      </c>
      <c r="F74" s="168" t="s">
        <v>99</v>
      </c>
      <c r="G74" s="168" t="s">
        <v>242</v>
      </c>
      <c r="H74" s="168" t="s">
        <v>99</v>
      </c>
      <c r="I74" s="168" t="s">
        <v>242</v>
      </c>
    </row>
    <row r="75" spans="1:9" ht="30.75" customHeight="1" x14ac:dyDescent="0.25">
      <c r="A75" s="647"/>
      <c r="B75" s="115">
        <v>0.1</v>
      </c>
      <c r="C75" s="115">
        <v>0.09</v>
      </c>
      <c r="D75" s="115">
        <v>0.1</v>
      </c>
      <c r="E75" s="115">
        <v>0.1</v>
      </c>
      <c r="F75" s="122">
        <v>0.1</v>
      </c>
      <c r="G75" s="115">
        <v>0.1</v>
      </c>
      <c r="H75" s="122"/>
      <c r="I75" s="117"/>
    </row>
    <row r="76" spans="1:9" ht="298.5" customHeight="1" x14ac:dyDescent="0.25">
      <c r="A76" s="113" t="s">
        <v>278</v>
      </c>
      <c r="B76" s="745" t="s">
        <v>461</v>
      </c>
      <c r="C76" s="673"/>
      <c r="D76" s="672" t="s">
        <v>462</v>
      </c>
      <c r="E76" s="673"/>
      <c r="F76" s="795" t="s">
        <v>463</v>
      </c>
      <c r="G76" s="796"/>
      <c r="H76" s="719"/>
      <c r="I76" s="720"/>
    </row>
    <row r="77" spans="1:9" ht="80.25" customHeight="1" x14ac:dyDescent="0.25">
      <c r="A77" s="113" t="s">
        <v>282</v>
      </c>
      <c r="B77" s="655" t="s">
        <v>464</v>
      </c>
      <c r="C77" s="656"/>
      <c r="D77" s="655" t="s">
        <v>465</v>
      </c>
      <c r="E77" s="656"/>
      <c r="F77" s="655" t="s">
        <v>466</v>
      </c>
      <c r="G77" s="656"/>
      <c r="H77" s="660"/>
      <c r="I77" s="659"/>
    </row>
    <row r="78" spans="1:9" ht="30.75" customHeight="1" x14ac:dyDescent="0.25">
      <c r="A78" s="646" t="s">
        <v>196</v>
      </c>
      <c r="B78" s="168" t="s">
        <v>99</v>
      </c>
      <c r="C78" s="168" t="s">
        <v>242</v>
      </c>
      <c r="D78" s="168" t="s">
        <v>99</v>
      </c>
      <c r="E78" s="168" t="s">
        <v>242</v>
      </c>
      <c r="F78" s="168" t="s">
        <v>99</v>
      </c>
      <c r="G78" s="168" t="s">
        <v>242</v>
      </c>
      <c r="H78" s="168" t="s">
        <v>99</v>
      </c>
      <c r="I78" s="168" t="s">
        <v>242</v>
      </c>
    </row>
    <row r="79" spans="1:9" ht="30.75" customHeight="1" x14ac:dyDescent="0.25">
      <c r="A79" s="647"/>
      <c r="B79" s="115">
        <v>0.1</v>
      </c>
      <c r="C79" s="116">
        <v>0.1</v>
      </c>
      <c r="D79" s="115">
        <v>0.1</v>
      </c>
      <c r="E79" s="116">
        <v>0.1</v>
      </c>
      <c r="F79" s="122">
        <v>0.1</v>
      </c>
      <c r="G79" s="117">
        <v>0.1</v>
      </c>
      <c r="H79" s="122"/>
      <c r="I79" s="117"/>
    </row>
    <row r="80" spans="1:9" ht="297.75" customHeight="1" x14ac:dyDescent="0.25">
      <c r="A80" s="113" t="s">
        <v>278</v>
      </c>
      <c r="B80" s="800" t="s">
        <v>467</v>
      </c>
      <c r="C80" s="801"/>
      <c r="D80" s="661" t="s">
        <v>468</v>
      </c>
      <c r="E80" s="801"/>
      <c r="F80" s="745" t="s">
        <v>469</v>
      </c>
      <c r="G80" s="673"/>
      <c r="H80" s="660"/>
      <c r="I80" s="659"/>
    </row>
    <row r="81" spans="1:9" ht="80.25" customHeight="1" x14ac:dyDescent="0.25">
      <c r="A81" s="113" t="s">
        <v>282</v>
      </c>
      <c r="B81" s="655" t="s">
        <v>470</v>
      </c>
      <c r="C81" s="656"/>
      <c r="D81" s="655" t="s">
        <v>471</v>
      </c>
      <c r="E81" s="656"/>
      <c r="F81" s="655" t="s">
        <v>472</v>
      </c>
      <c r="G81" s="656"/>
      <c r="H81" s="660"/>
      <c r="I81" s="659"/>
    </row>
    <row r="82" spans="1:9" ht="30.75" customHeight="1" x14ac:dyDescent="0.25">
      <c r="A82" s="646" t="s">
        <v>197</v>
      </c>
      <c r="B82" s="168" t="s">
        <v>99</v>
      </c>
      <c r="C82" s="168" t="s">
        <v>242</v>
      </c>
      <c r="D82" s="168" t="s">
        <v>99</v>
      </c>
      <c r="E82" s="168" t="s">
        <v>242</v>
      </c>
      <c r="F82" s="168" t="s">
        <v>99</v>
      </c>
      <c r="G82" s="168" t="s">
        <v>242</v>
      </c>
      <c r="H82" s="168" t="s">
        <v>99</v>
      </c>
      <c r="I82" s="168" t="s">
        <v>242</v>
      </c>
    </row>
    <row r="83" spans="1:9" ht="30.75" customHeight="1" x14ac:dyDescent="0.25">
      <c r="A83" s="647"/>
      <c r="B83" s="115">
        <v>0.1</v>
      </c>
      <c r="C83" s="115">
        <v>0.1</v>
      </c>
      <c r="D83" s="115">
        <v>0.1</v>
      </c>
      <c r="E83" s="115">
        <v>0.1</v>
      </c>
      <c r="F83" s="122">
        <v>0.1</v>
      </c>
      <c r="G83" s="115">
        <v>0.1</v>
      </c>
      <c r="H83" s="122"/>
      <c r="I83" s="117"/>
    </row>
    <row r="84" spans="1:9" ht="213" customHeight="1" x14ac:dyDescent="0.25">
      <c r="A84" s="113" t="s">
        <v>278</v>
      </c>
      <c r="B84" s="800" t="s">
        <v>473</v>
      </c>
      <c r="C84" s="801"/>
      <c r="D84" s="800" t="s">
        <v>474</v>
      </c>
      <c r="E84" s="801"/>
      <c r="F84" s="800" t="s">
        <v>475</v>
      </c>
      <c r="G84" s="801"/>
      <c r="H84" s="660"/>
      <c r="I84" s="659"/>
    </row>
    <row r="85" spans="1:9" ht="80.25" customHeight="1" x14ac:dyDescent="0.25">
      <c r="A85" s="113" t="s">
        <v>282</v>
      </c>
      <c r="B85" s="655" t="s">
        <v>476</v>
      </c>
      <c r="C85" s="656"/>
      <c r="D85" s="655" t="s">
        <v>477</v>
      </c>
      <c r="E85" s="656"/>
      <c r="F85" s="655" t="s">
        <v>478</v>
      </c>
      <c r="G85" s="656"/>
      <c r="H85" s="660"/>
      <c r="I85" s="659"/>
    </row>
    <row r="86" spans="1:9" ht="30" customHeight="1" x14ac:dyDescent="0.25">
      <c r="A86" s="646" t="s">
        <v>200</v>
      </c>
      <c r="B86" s="168" t="s">
        <v>99</v>
      </c>
      <c r="C86" s="168" t="s">
        <v>242</v>
      </c>
      <c r="D86" s="168" t="s">
        <v>99</v>
      </c>
      <c r="E86" s="168" t="s">
        <v>242</v>
      </c>
      <c r="F86" s="168" t="s">
        <v>99</v>
      </c>
      <c r="G86" s="168" t="s">
        <v>242</v>
      </c>
      <c r="H86" s="168" t="s">
        <v>99</v>
      </c>
      <c r="I86" s="168" t="s">
        <v>242</v>
      </c>
    </row>
    <row r="87" spans="1:9" ht="30" customHeight="1" x14ac:dyDescent="0.25">
      <c r="A87" s="647"/>
      <c r="B87" s="115">
        <v>0.1</v>
      </c>
      <c r="C87" s="115">
        <v>0.1</v>
      </c>
      <c r="D87" s="115">
        <v>0.1</v>
      </c>
      <c r="E87" s="115">
        <v>0.1</v>
      </c>
      <c r="F87" s="122">
        <v>0.1</v>
      </c>
      <c r="G87" s="115">
        <v>0.1</v>
      </c>
      <c r="H87" s="122"/>
      <c r="I87" s="117"/>
    </row>
    <row r="88" spans="1:9" ht="192.75" customHeight="1" x14ac:dyDescent="0.25">
      <c r="A88" s="113" t="s">
        <v>278</v>
      </c>
      <c r="B88" s="830" t="s">
        <v>479</v>
      </c>
      <c r="C88" s="831"/>
      <c r="D88" s="854" t="s">
        <v>480</v>
      </c>
      <c r="E88" s="854"/>
      <c r="F88" s="854" t="s">
        <v>481</v>
      </c>
      <c r="G88" s="854"/>
      <c r="H88" s="718"/>
      <c r="I88" s="718"/>
    </row>
    <row r="89" spans="1:9" ht="80.25" customHeight="1" x14ac:dyDescent="0.25">
      <c r="A89" s="113" t="s">
        <v>282</v>
      </c>
      <c r="B89" s="655" t="s">
        <v>482</v>
      </c>
      <c r="C89" s="656"/>
      <c r="D89" s="655" t="s">
        <v>483</v>
      </c>
      <c r="E89" s="656"/>
      <c r="F89" s="655" t="s">
        <v>484</v>
      </c>
      <c r="G89" s="656"/>
      <c r="H89" s="650"/>
      <c r="I89" s="651"/>
    </row>
    <row r="90" spans="1:9" ht="29.25" customHeight="1" x14ac:dyDescent="0.25">
      <c r="A90" s="646" t="s">
        <v>202</v>
      </c>
      <c r="B90" s="168" t="s">
        <v>99</v>
      </c>
      <c r="C90" s="168" t="s">
        <v>242</v>
      </c>
      <c r="D90" s="168" t="s">
        <v>99</v>
      </c>
      <c r="E90" s="168" t="s">
        <v>242</v>
      </c>
      <c r="F90" s="168" t="s">
        <v>99</v>
      </c>
      <c r="G90" s="168" t="s">
        <v>242</v>
      </c>
      <c r="H90" s="168" t="s">
        <v>99</v>
      </c>
      <c r="I90" s="168" t="s">
        <v>242</v>
      </c>
    </row>
    <row r="91" spans="1:9" ht="29.25" customHeight="1" x14ac:dyDescent="0.25">
      <c r="A91" s="647"/>
      <c r="B91" s="115">
        <v>0.1</v>
      </c>
      <c r="C91" s="116"/>
      <c r="D91" s="115">
        <v>0.1</v>
      </c>
      <c r="E91" s="116"/>
      <c r="F91" s="122">
        <v>0.1</v>
      </c>
      <c r="G91" s="117"/>
      <c r="H91" s="122"/>
      <c r="I91" s="117"/>
    </row>
    <row r="92" spans="1:9" ht="80.25" customHeight="1" x14ac:dyDescent="0.25">
      <c r="A92" s="113" t="s">
        <v>278</v>
      </c>
      <c r="B92" s="654"/>
      <c r="C92" s="654"/>
      <c r="D92" s="654"/>
      <c r="E92" s="654"/>
      <c r="F92" s="654"/>
      <c r="G92" s="654"/>
      <c r="H92" s="654"/>
      <c r="I92" s="654"/>
    </row>
    <row r="93" spans="1:9" ht="80.25" customHeight="1" x14ac:dyDescent="0.25">
      <c r="A93" s="113" t="s">
        <v>282</v>
      </c>
      <c r="B93" s="650"/>
      <c r="C93" s="651"/>
      <c r="D93" s="650"/>
      <c r="E93" s="651"/>
      <c r="F93" s="650"/>
      <c r="G93" s="651"/>
      <c r="H93" s="650"/>
      <c r="I93" s="651"/>
    </row>
    <row r="94" spans="1:9" ht="24.95" customHeight="1" x14ac:dyDescent="0.25">
      <c r="A94" s="646" t="s">
        <v>203</v>
      </c>
      <c r="B94" s="168" t="s">
        <v>99</v>
      </c>
      <c r="C94" s="168" t="s">
        <v>242</v>
      </c>
      <c r="D94" s="168" t="s">
        <v>99</v>
      </c>
      <c r="E94" s="168" t="s">
        <v>242</v>
      </c>
      <c r="F94" s="168" t="s">
        <v>99</v>
      </c>
      <c r="G94" s="168" t="s">
        <v>242</v>
      </c>
      <c r="H94" s="168" t="s">
        <v>99</v>
      </c>
      <c r="I94" s="168" t="s">
        <v>242</v>
      </c>
    </row>
    <row r="95" spans="1:9" ht="24.95" customHeight="1" x14ac:dyDescent="0.25">
      <c r="A95" s="647"/>
      <c r="B95" s="115">
        <v>0.1</v>
      </c>
      <c r="C95" s="116"/>
      <c r="D95" s="115">
        <v>0.1</v>
      </c>
      <c r="E95" s="116"/>
      <c r="F95" s="122">
        <v>0.1</v>
      </c>
      <c r="G95" s="117"/>
      <c r="H95" s="122"/>
      <c r="I95" s="117"/>
    </row>
    <row r="96" spans="1:9" ht="80.25" customHeight="1" x14ac:dyDescent="0.25">
      <c r="A96" s="113" t="s">
        <v>278</v>
      </c>
      <c r="B96" s="654"/>
      <c r="C96" s="654"/>
      <c r="D96" s="654"/>
      <c r="E96" s="654"/>
      <c r="F96" s="654"/>
      <c r="G96" s="654"/>
      <c r="H96" s="654"/>
      <c r="I96" s="654"/>
    </row>
    <row r="97" spans="1:9" ht="80.25" customHeight="1" x14ac:dyDescent="0.25">
      <c r="A97" s="113" t="s">
        <v>282</v>
      </c>
      <c r="B97" s="650"/>
      <c r="C97" s="651"/>
      <c r="D97" s="650"/>
      <c r="E97" s="651"/>
      <c r="F97" s="650"/>
      <c r="G97" s="651"/>
      <c r="H97" s="650"/>
      <c r="I97" s="651"/>
    </row>
    <row r="98" spans="1:9" ht="24.95" customHeight="1" x14ac:dyDescent="0.25">
      <c r="A98" s="646" t="s">
        <v>204</v>
      </c>
      <c r="B98" s="168" t="s">
        <v>99</v>
      </c>
      <c r="C98" s="168" t="s">
        <v>242</v>
      </c>
      <c r="D98" s="168" t="s">
        <v>99</v>
      </c>
      <c r="E98" s="168" t="s">
        <v>242</v>
      </c>
      <c r="F98" s="168" t="s">
        <v>99</v>
      </c>
      <c r="G98" s="168" t="s">
        <v>242</v>
      </c>
      <c r="H98" s="168" t="s">
        <v>99</v>
      </c>
      <c r="I98" s="168" t="s">
        <v>242</v>
      </c>
    </row>
    <row r="99" spans="1:9" ht="24.95" customHeight="1" x14ac:dyDescent="0.25">
      <c r="A99" s="647"/>
      <c r="B99" s="115">
        <v>0.1</v>
      </c>
      <c r="C99" s="116"/>
      <c r="D99" s="115">
        <v>0.1</v>
      </c>
      <c r="E99" s="116"/>
      <c r="F99" s="122">
        <v>0.1</v>
      </c>
      <c r="G99" s="117"/>
      <c r="H99" s="122"/>
      <c r="I99" s="117"/>
    </row>
    <row r="100" spans="1:9" ht="80.25" customHeight="1" x14ac:dyDescent="0.25">
      <c r="A100" s="113" t="s">
        <v>278</v>
      </c>
      <c r="B100" s="654"/>
      <c r="C100" s="654"/>
      <c r="D100" s="654"/>
      <c r="E100" s="654"/>
      <c r="F100" s="654"/>
      <c r="G100" s="654"/>
      <c r="H100" s="654"/>
      <c r="I100" s="654"/>
    </row>
    <row r="101" spans="1:9" ht="80.25" customHeight="1" x14ac:dyDescent="0.25">
      <c r="A101" s="113" t="s">
        <v>282</v>
      </c>
      <c r="B101" s="650"/>
      <c r="C101" s="651"/>
      <c r="D101" s="650"/>
      <c r="E101" s="651"/>
      <c r="F101" s="650"/>
      <c r="G101" s="651"/>
      <c r="H101" s="650"/>
      <c r="I101" s="651"/>
    </row>
    <row r="102" spans="1:9" ht="24.95" customHeight="1" x14ac:dyDescent="0.25">
      <c r="A102" s="646" t="s">
        <v>206</v>
      </c>
      <c r="B102" s="168" t="s">
        <v>99</v>
      </c>
      <c r="C102" s="168" t="s">
        <v>242</v>
      </c>
      <c r="D102" s="168" t="s">
        <v>99</v>
      </c>
      <c r="E102" s="168" t="s">
        <v>242</v>
      </c>
      <c r="F102" s="168" t="s">
        <v>99</v>
      </c>
      <c r="G102" s="168" t="s">
        <v>242</v>
      </c>
      <c r="H102" s="168" t="s">
        <v>99</v>
      </c>
      <c r="I102" s="168" t="s">
        <v>242</v>
      </c>
    </row>
    <row r="103" spans="1:9" ht="24.95" customHeight="1" x14ac:dyDescent="0.25">
      <c r="A103" s="647"/>
      <c r="B103" s="115">
        <v>0.1</v>
      </c>
      <c r="C103" s="116"/>
      <c r="D103" s="115">
        <v>0.1</v>
      </c>
      <c r="E103" s="116"/>
      <c r="F103" s="122">
        <v>0.1</v>
      </c>
      <c r="G103" s="117"/>
      <c r="H103" s="122"/>
      <c r="I103" s="117"/>
    </row>
    <row r="104" spans="1:9" ht="80.25" customHeight="1" x14ac:dyDescent="0.25">
      <c r="A104" s="113" t="s">
        <v>278</v>
      </c>
      <c r="B104" s="654"/>
      <c r="C104" s="654"/>
      <c r="D104" s="654"/>
      <c r="E104" s="654"/>
      <c r="F104" s="654"/>
      <c r="G104" s="654"/>
      <c r="H104" s="654"/>
      <c r="I104" s="654"/>
    </row>
    <row r="105" spans="1:9" ht="80.25" customHeight="1" x14ac:dyDescent="0.25">
      <c r="A105" s="113" t="s">
        <v>282</v>
      </c>
      <c r="B105" s="650"/>
      <c r="C105" s="651"/>
      <c r="D105" s="650"/>
      <c r="E105" s="651"/>
      <c r="F105" s="650"/>
      <c r="G105" s="651"/>
      <c r="H105" s="650"/>
      <c r="I105" s="651"/>
    </row>
    <row r="106" spans="1:9" ht="24.95" customHeight="1" x14ac:dyDescent="0.25">
      <c r="A106" s="646" t="s">
        <v>207</v>
      </c>
      <c r="B106" s="168" t="s">
        <v>99</v>
      </c>
      <c r="C106" s="168" t="s">
        <v>242</v>
      </c>
      <c r="D106" s="168" t="s">
        <v>99</v>
      </c>
      <c r="E106" s="168" t="s">
        <v>242</v>
      </c>
      <c r="F106" s="168" t="s">
        <v>99</v>
      </c>
      <c r="G106" s="168" t="s">
        <v>242</v>
      </c>
      <c r="H106" s="168" t="s">
        <v>99</v>
      </c>
      <c r="I106" s="168" t="s">
        <v>242</v>
      </c>
    </row>
    <row r="107" spans="1:9" ht="24.95" customHeight="1" x14ac:dyDescent="0.25">
      <c r="A107" s="647"/>
      <c r="B107" s="115">
        <v>0.05</v>
      </c>
      <c r="C107" s="118"/>
      <c r="D107" s="115">
        <v>0.05</v>
      </c>
      <c r="E107" s="116"/>
      <c r="F107" s="122">
        <v>0.05</v>
      </c>
      <c r="G107" s="117"/>
      <c r="H107" s="122"/>
      <c r="I107" s="117"/>
    </row>
    <row r="108" spans="1:9" ht="80.25" customHeight="1" x14ac:dyDescent="0.25">
      <c r="A108" s="113" t="s">
        <v>278</v>
      </c>
      <c r="B108" s="654"/>
      <c r="C108" s="654"/>
      <c r="D108" s="654"/>
      <c r="E108" s="654"/>
      <c r="F108" s="654"/>
      <c r="G108" s="654"/>
      <c r="H108" s="654"/>
      <c r="I108" s="654"/>
    </row>
    <row r="109" spans="1:9" ht="80.25" customHeight="1" x14ac:dyDescent="0.25">
      <c r="A109" s="113" t="s">
        <v>282</v>
      </c>
      <c r="B109" s="650"/>
      <c r="C109" s="651"/>
      <c r="D109" s="650"/>
      <c r="E109" s="651"/>
      <c r="F109" s="650"/>
      <c r="G109" s="651"/>
      <c r="H109" s="650"/>
      <c r="I109" s="651"/>
    </row>
    <row r="110" spans="1:9" ht="24.95" customHeight="1" x14ac:dyDescent="0.25">
      <c r="A110" s="646" t="s">
        <v>208</v>
      </c>
      <c r="B110" s="168" t="s">
        <v>99</v>
      </c>
      <c r="C110" s="168" t="s">
        <v>242</v>
      </c>
      <c r="D110" s="168" t="s">
        <v>99</v>
      </c>
      <c r="E110" s="168" t="s">
        <v>242</v>
      </c>
      <c r="F110" s="168" t="s">
        <v>99</v>
      </c>
      <c r="G110" s="168" t="s">
        <v>242</v>
      </c>
      <c r="H110" s="168" t="s">
        <v>99</v>
      </c>
      <c r="I110" s="168" t="s">
        <v>242</v>
      </c>
    </row>
    <row r="111" spans="1:9" ht="24.95" customHeight="1" x14ac:dyDescent="0.25">
      <c r="A111" s="647"/>
      <c r="B111" s="115">
        <v>0.1</v>
      </c>
      <c r="C111" s="118"/>
      <c r="D111" s="115">
        <v>7.0000000000000007E-2</v>
      </c>
      <c r="E111" s="116"/>
      <c r="F111" s="122">
        <v>7.0000000000000007E-2</v>
      </c>
      <c r="G111" s="117"/>
      <c r="H111" s="122"/>
      <c r="I111" s="117"/>
    </row>
    <row r="112" spans="1:9" ht="80.25" customHeight="1" x14ac:dyDescent="0.25">
      <c r="A112" s="113" t="s">
        <v>278</v>
      </c>
      <c r="B112" s="654"/>
      <c r="C112" s="654"/>
      <c r="D112" s="654"/>
      <c r="E112" s="654"/>
      <c r="F112" s="654"/>
      <c r="G112" s="654"/>
      <c r="H112" s="654"/>
      <c r="I112" s="654"/>
    </row>
    <row r="113" spans="1:9" ht="80.25" customHeight="1" x14ac:dyDescent="0.25">
      <c r="A113" s="113" t="s">
        <v>282</v>
      </c>
      <c r="B113" s="650"/>
      <c r="C113" s="651"/>
      <c r="D113" s="650"/>
      <c r="E113" s="651"/>
      <c r="F113" s="650"/>
      <c r="G113" s="651"/>
      <c r="H113" s="650"/>
      <c r="I113" s="651"/>
    </row>
    <row r="114" spans="1:9" ht="24.95" customHeight="1" x14ac:dyDescent="0.25">
      <c r="A114" s="646" t="s">
        <v>209</v>
      </c>
      <c r="B114" s="168" t="s">
        <v>99</v>
      </c>
      <c r="C114" s="168" t="s">
        <v>242</v>
      </c>
      <c r="D114" s="168" t="s">
        <v>99</v>
      </c>
      <c r="E114" s="168" t="s">
        <v>242</v>
      </c>
      <c r="F114" s="168" t="s">
        <v>99</v>
      </c>
      <c r="G114" s="168" t="s">
        <v>242</v>
      </c>
      <c r="H114" s="168" t="s">
        <v>99</v>
      </c>
      <c r="I114" s="168" t="s">
        <v>242</v>
      </c>
    </row>
    <row r="115" spans="1:9" ht="24.95" customHeight="1" x14ac:dyDescent="0.25">
      <c r="A115" s="647"/>
      <c r="B115" s="394">
        <v>0</v>
      </c>
      <c r="C115" s="298"/>
      <c r="D115" s="420">
        <v>0.08</v>
      </c>
      <c r="E115" s="298"/>
      <c r="F115" s="420">
        <v>0.08</v>
      </c>
      <c r="G115" s="299"/>
      <c r="H115" s="298"/>
      <c r="I115" s="299"/>
    </row>
    <row r="116" spans="1:9" ht="80.25" customHeight="1" x14ac:dyDescent="0.25">
      <c r="A116" s="113" t="s">
        <v>278</v>
      </c>
      <c r="B116" s="749"/>
      <c r="C116" s="749"/>
      <c r="D116" s="749"/>
      <c r="E116" s="749"/>
      <c r="F116" s="749"/>
      <c r="G116" s="749"/>
      <c r="H116" s="749"/>
      <c r="I116" s="749"/>
    </row>
    <row r="117" spans="1:9" ht="80.25" customHeight="1" x14ac:dyDescent="0.25">
      <c r="A117" s="113" t="s">
        <v>282</v>
      </c>
      <c r="B117" s="650"/>
      <c r="C117" s="651"/>
      <c r="D117" s="650"/>
      <c r="E117" s="651"/>
      <c r="F117" s="650"/>
      <c r="G117" s="651"/>
      <c r="H117" s="650"/>
      <c r="I117" s="651"/>
    </row>
    <row r="118" spans="1:9" ht="16.5" x14ac:dyDescent="0.25">
      <c r="A118" s="114" t="s">
        <v>299</v>
      </c>
      <c r="B118" s="119">
        <f t="shared" ref="B118:I118" si="1">(B71+B75+B79+B83+B87+B91+B95+B99+B103+B107+B111+B115)</f>
        <v>0.99999999999999989</v>
      </c>
      <c r="C118" s="119">
        <f t="shared" si="1"/>
        <v>0.42000000000000004</v>
      </c>
      <c r="D118" s="119">
        <f t="shared" si="1"/>
        <v>0.99999999999999989</v>
      </c>
      <c r="E118" s="119">
        <f t="shared" si="1"/>
        <v>0.4</v>
      </c>
      <c r="F118" s="119">
        <f t="shared" si="1"/>
        <v>0.99999999999999989</v>
      </c>
      <c r="G118" s="119">
        <f t="shared" si="1"/>
        <v>0.4</v>
      </c>
      <c r="H118" s="119">
        <f t="shared" si="1"/>
        <v>0</v>
      </c>
      <c r="I118" s="119">
        <f t="shared" si="1"/>
        <v>0</v>
      </c>
    </row>
    <row r="121" spans="1:9" ht="28.5" x14ac:dyDescent="0.25">
      <c r="A121" s="393" t="s">
        <v>300</v>
      </c>
    </row>
    <row r="123" spans="1:9" ht="37.5" customHeight="1" x14ac:dyDescent="0.25"/>
    <row r="124" spans="1:9" ht="19.5" customHeight="1" x14ac:dyDescent="0.25"/>
    <row r="125" spans="1:9" ht="19.5" customHeight="1" x14ac:dyDescent="0.25"/>
    <row r="126" spans="1:9" ht="34.5" customHeight="1" x14ac:dyDescent="0.25"/>
    <row r="127" spans="1:9" ht="15" customHeight="1" x14ac:dyDescent="0.25"/>
    <row r="128" spans="1:9" ht="15.75" customHeight="1" x14ac:dyDescent="0.25"/>
  </sheetData>
  <mergeCells count="210">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3:E73"/>
    <mergeCell ref="F73:G73"/>
    <mergeCell ref="H73:I73"/>
    <mergeCell ref="A74:A75"/>
    <mergeCell ref="B76:C76"/>
    <mergeCell ref="D76:E76"/>
    <mergeCell ref="F76:G76"/>
    <mergeCell ref="H76:I76"/>
    <mergeCell ref="B77:C77"/>
    <mergeCell ref="D77:E77"/>
    <mergeCell ref="F77:G77"/>
    <mergeCell ref="H77:I77"/>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s>
  <hyperlinks>
    <hyperlink ref="F77:G77" r:id="rId1" display="https://secretariadistritald-my.sharepoint.com/:w:/g/personal/territorializacion2021_sdmujer_gov_co/EWWbr7K7ur1Etk31hqBI5KkBwpIKWNkSOF8gA0RqWoi2jQ?e=StU7Ai" xr:uid="{18E78899-71E4-427A-8EA9-4774ABAC9A1C}"/>
    <hyperlink ref="B77:C77" r:id="rId2" display="https://secretariadistritald-my.sharepoint.com/:w:/g/personal/territorializacion2021_sdmujer_gov_co/Eaak-VxiQNVJgxHAwrgfyRMBTq0HzpxK0midJYePHpgFDQ?e=1cRLCa" xr:uid="{3CF27BA2-5E2F-4BA4-B40C-0B85414E5F66}"/>
    <hyperlink ref="B73:C73" r:id="rId3" display="https://secretariadistritald-my.sharepoint.com/:w:/g/personal/territorializacion2021_sdmujer_gov_co/EZSYMDPiSrNFi3462QsGNBYBJHX4hDShQ8LiBMbOZj3kLg?e=7IuMto" xr:uid="{4E203280-8CCF-492F-9AAB-193B747B99DC}"/>
    <hyperlink ref="D77:E77" r:id="rId4" display="https://secretariadistritald-my.sharepoint.com/:w:/g/personal/territorializacion2021_sdmujer_gov_co/EaR0-_QJKqpBjxq4EIYlI-IBINj6W3fC_R6QZSwRLWD26Q?e=RwqGXa" xr:uid="{3127EDDC-9541-4224-8853-621458B0913D}"/>
    <hyperlink ref="F81:G81" r:id="rId5" display="https://secretariadistritald-my.sharepoint.com/:w:/g/personal/territorializacion2021_sdmujer_gov_co/ES7chMbH4whOvyvw59NrcSABCVyNDeeaDCMvW9_5w0DJAg?e=6he2db" xr:uid="{E2B770C6-7660-4F9C-8ACB-9B2FC5763450}"/>
    <hyperlink ref="D81:E81" r:id="rId6" display="https://secretariadistritald-my.sharepoint.com/:w:/g/personal/territorializacion2021_sdmujer_gov_co/ERZh-VhSsp5OhVpeo2PX1VcB5NrK93ZkYprwTyKSWNIUmQ?e=PvQ8sI" xr:uid="{FF7E540C-C2D7-42BF-835F-8CD857A78147}"/>
    <hyperlink ref="B81:C81" r:id="rId7" display="https://secretariadistritald-my.sharepoint.com/:w:/g/personal/territorializacion2021_sdmujer_gov_co/EU1Q4mcNAp9PugRnfD1vvusBis4W9EwzB2F3sHmhisWMHQ?e=Lfvieg" xr:uid="{283DCA63-65DA-4FBF-A282-4EA01729C94D}"/>
    <hyperlink ref="F85:G85" r:id="rId8" display="https://secretariadistritald-my.sharepoint.com/:w:/g/personal/territorializacion2021_sdmujer_gov_co/EYnPSxgNGmdLvKqG390Ys4MB4rAVjSqkZYh0lGkUAue-wA?e=1wMDRj" xr:uid="{95F6CCDB-96B1-4BD5-859F-10A201982BD7}"/>
    <hyperlink ref="D85:E85" r:id="rId9" display="https://secretariadistritald-my.sharepoint.com/:w:/g/personal/territorializacion2021_sdmujer_gov_co/Ea_PS_T4Ub5Lv5ghDx4vYZ8BmCUyDgOmrtTa3b2Mb9vwUQ?e=U7vD7a" xr:uid="{0D9D0A07-9447-44A3-ACCB-968157E58FEE}"/>
    <hyperlink ref="B85:C85" r:id="rId10" display="https://secretariadistritald-my.sharepoint.com/:w:/g/personal/territorializacion2021_sdmujer_gov_co/EV08avhMV5lOv2sqk8KdiP4BOxN1w7EgjOaYB5p8fTFRPQ?e=54fKuB" xr:uid="{6191522B-93D7-47F2-8D05-958FEB299610}"/>
    <hyperlink ref="B89:C89" r:id="rId11" display="https://secretariadistritald-my.sharepoint.com/:w:/g/personal/territorializacion2021_sdmujer_gov_co/EQNv2MkAHgtInGdTh35nun0BWOKn185sVGrVogJDDC9l9Q?e=WFqb7I" xr:uid="{DC875E44-7598-4309-8C40-A0BD78A29126}"/>
    <hyperlink ref="F89:G89" r:id="rId12" display="https://secretariadistritald-my.sharepoint.com/:w:/g/personal/territorializacion2021_sdmujer_gov_co/Efp3d2Qyz1JAoaA0jCL3gfcBu4fuCaKciGz_x5Me486i0A?e=XNnJxG" xr:uid="{3E3576AA-4D09-4128-9FF3-D6FF071AABEA}"/>
    <hyperlink ref="D89:E89" r:id="rId13" display="https://secretariadistritald-my.sharepoint.com/:w:/g/personal/territorializacion2021_sdmujer_gov_co/EeBXNRRhO4NDivNUdNWipLsBOWvfKHuY-pcapjpO1-7BIg?e=cnHhHC" xr:uid="{B2C0F13B-5E8B-45CD-8B46-3C37332FF361}"/>
  </hyperlinks>
  <pageMargins left="0.25" right="0.25" top="0.75" bottom="0.75" header="0.3" footer="0.3"/>
  <pageSetup scale="10" orientation="landscape" r:id="rId14"/>
  <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70D8959C-5DDB-449D-AEB5-C36126EF296C}">
          <x14:formula1>
            <xm:f>Listas!$B$2:$B$4</xm:f>
          </x14:formula1>
          <xm:sqref>H37:I38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81974-0F42-4522-83A4-285CF3B5B839}">
  <sheetPr>
    <pageSetUpPr fitToPage="1"/>
  </sheetPr>
  <dimension ref="A1:L28"/>
  <sheetViews>
    <sheetView zoomScale="120" zoomScaleNormal="120" workbookViewId="0">
      <selection activeCell="E37" sqref="E37"/>
    </sheetView>
  </sheetViews>
  <sheetFormatPr baseColWidth="10" defaultColWidth="8.7109375" defaultRowHeight="12.75" x14ac:dyDescent="0.25"/>
  <cols>
    <col min="1" max="1" width="3.28515625" style="287" customWidth="1"/>
    <col min="2" max="2" width="9.28515625" style="287" customWidth="1"/>
    <col min="3" max="3" width="5.7109375" style="287" customWidth="1"/>
    <col min="4" max="4" width="6.7109375" style="287" customWidth="1"/>
    <col min="5" max="5" width="5.7109375" style="287" customWidth="1"/>
    <col min="6" max="6" width="10.28515625" style="287" customWidth="1"/>
    <col min="7" max="7" width="2.140625" style="287" customWidth="1"/>
    <col min="8" max="8" width="18.7109375" style="287" customWidth="1"/>
    <col min="9" max="9" width="12.7109375" style="287" customWidth="1"/>
    <col min="10" max="10" width="6.7109375" style="287" customWidth="1"/>
    <col min="11" max="11" width="18.7109375" style="287" customWidth="1"/>
    <col min="12" max="12" width="25.7109375" style="287" customWidth="1"/>
    <col min="13" max="16384" width="8.7109375" style="287"/>
  </cols>
  <sheetData>
    <row r="1" spans="1:12" ht="18.75" customHeight="1" x14ac:dyDescent="0.25">
      <c r="A1" s="814"/>
      <c r="B1" s="815"/>
      <c r="C1" s="815"/>
      <c r="D1" s="815"/>
      <c r="E1" s="816"/>
      <c r="F1" s="787" t="s">
        <v>301</v>
      </c>
      <c r="G1" s="788"/>
      <c r="H1" s="788"/>
      <c r="I1" s="788"/>
      <c r="J1" s="788"/>
      <c r="K1" s="788"/>
      <c r="L1" s="286"/>
    </row>
    <row r="2" spans="1:12" ht="18.75" customHeight="1" x14ac:dyDescent="0.25">
      <c r="A2" s="817"/>
      <c r="B2" s="818"/>
      <c r="C2" s="818"/>
      <c r="D2" s="818"/>
      <c r="E2" s="819"/>
      <c r="F2" s="789"/>
      <c r="G2" s="790"/>
      <c r="H2" s="790"/>
      <c r="I2" s="790"/>
      <c r="J2" s="790"/>
      <c r="K2" s="790"/>
      <c r="L2" s="286"/>
    </row>
    <row r="3" spans="1:12" ht="18.75" customHeight="1" x14ac:dyDescent="0.25">
      <c r="A3" s="817"/>
      <c r="B3" s="818"/>
      <c r="C3" s="818"/>
      <c r="D3" s="818"/>
      <c r="E3" s="819"/>
      <c r="F3" s="787" t="s">
        <v>302</v>
      </c>
      <c r="G3" s="788"/>
      <c r="H3" s="788"/>
      <c r="I3" s="788"/>
      <c r="J3" s="788"/>
      <c r="K3" s="788"/>
      <c r="L3" s="286"/>
    </row>
    <row r="4" spans="1:12" ht="18.75" customHeight="1" x14ac:dyDescent="0.25">
      <c r="A4" s="820"/>
      <c r="B4" s="821"/>
      <c r="C4" s="821"/>
      <c r="D4" s="821"/>
      <c r="E4" s="822"/>
      <c r="F4" s="789"/>
      <c r="G4" s="790"/>
      <c r="H4" s="790"/>
      <c r="I4" s="790"/>
      <c r="J4" s="790"/>
      <c r="K4" s="790"/>
      <c r="L4" s="286"/>
    </row>
    <row r="5" spans="1:12" ht="15.75" customHeight="1" x14ac:dyDescent="0.25">
      <c r="A5" s="758" t="s">
        <v>303</v>
      </c>
      <c r="B5" s="759"/>
      <c r="C5" s="759"/>
      <c r="D5" s="759"/>
      <c r="E5" s="759"/>
      <c r="F5" s="759"/>
      <c r="G5" s="759"/>
      <c r="H5" s="759"/>
      <c r="I5" s="759"/>
      <c r="J5" s="759"/>
      <c r="K5" s="759"/>
      <c r="L5" s="771"/>
    </row>
    <row r="6" spans="1:12" ht="23.25" customHeight="1" x14ac:dyDescent="0.25">
      <c r="A6" s="758" t="s">
        <v>304</v>
      </c>
      <c r="B6" s="759"/>
      <c r="C6" s="760"/>
      <c r="D6" s="761" t="s">
        <v>12</v>
      </c>
      <c r="E6" s="762"/>
      <c r="F6" s="762"/>
      <c r="G6" s="762"/>
      <c r="H6" s="763"/>
      <c r="I6" s="758" t="s">
        <v>305</v>
      </c>
      <c r="J6" s="760"/>
      <c r="K6" s="761" t="s">
        <v>37</v>
      </c>
      <c r="L6" s="763"/>
    </row>
    <row r="7" spans="1:12" ht="17.850000000000001" customHeight="1" x14ac:dyDescent="0.25">
      <c r="A7" s="758" t="s">
        <v>306</v>
      </c>
      <c r="B7" s="759"/>
      <c r="C7" s="760"/>
      <c r="D7" s="761" t="s">
        <v>26</v>
      </c>
      <c r="E7" s="762"/>
      <c r="F7" s="762"/>
      <c r="G7" s="762"/>
      <c r="H7" s="763"/>
      <c r="I7" s="758" t="s">
        <v>98</v>
      </c>
      <c r="J7" s="760"/>
      <c r="K7" s="761" t="s">
        <v>15</v>
      </c>
      <c r="L7" s="763"/>
    </row>
    <row r="8" spans="1:12" ht="35.85" customHeight="1" x14ac:dyDescent="0.25">
      <c r="A8" s="758" t="s">
        <v>307</v>
      </c>
      <c r="B8" s="759"/>
      <c r="C8" s="760"/>
      <c r="D8" s="761" t="s">
        <v>74</v>
      </c>
      <c r="E8" s="762"/>
      <c r="F8" s="762"/>
      <c r="G8" s="762"/>
      <c r="H8" s="763"/>
      <c r="I8" s="758" t="s">
        <v>308</v>
      </c>
      <c r="J8" s="760"/>
      <c r="K8" s="761" t="s">
        <v>75</v>
      </c>
      <c r="L8" s="763"/>
    </row>
    <row r="9" spans="1:12" ht="15.75" customHeight="1" x14ac:dyDescent="0.25">
      <c r="A9" s="778" t="s">
        <v>309</v>
      </c>
      <c r="B9" s="779"/>
      <c r="C9" s="779"/>
      <c r="D9" s="779"/>
      <c r="E9" s="759"/>
      <c r="F9" s="759"/>
      <c r="G9" s="759"/>
      <c r="H9" s="759"/>
      <c r="I9" s="759"/>
      <c r="J9" s="759"/>
      <c r="K9" s="759"/>
      <c r="L9" s="771"/>
    </row>
    <row r="10" spans="1:12" ht="35.25" customHeight="1" x14ac:dyDescent="0.25">
      <c r="A10" s="756" t="s">
        <v>310</v>
      </c>
      <c r="B10" s="756"/>
      <c r="C10" s="756"/>
      <c r="D10" s="756"/>
      <c r="E10" s="757" t="str">
        <f>+ACTIVIDAD_4!B36</f>
        <v>Brindar en las 20 localidades el servicio de asistencia técnica a las instancias de participación territorial y Fondos de Desarrollo Local en clave de transversalización de los enfoques</v>
      </c>
      <c r="F10" s="757"/>
      <c r="G10" s="757"/>
      <c r="H10" s="757"/>
      <c r="I10" s="757"/>
      <c r="J10" s="757"/>
      <c r="K10" s="757"/>
      <c r="L10" s="757"/>
    </row>
    <row r="11" spans="1:12" ht="34.5" customHeight="1" x14ac:dyDescent="0.25">
      <c r="A11" s="769" t="s">
        <v>311</v>
      </c>
      <c r="B11" s="770"/>
      <c r="C11" s="770"/>
      <c r="D11" s="771"/>
      <c r="E11" s="764" t="str">
        <f>+ACTIVIDAD_4!I17</f>
        <v>Número de localidades con servicio de asistencia técnica a las instancias de participación territorial y Fondos de Desarrollo Local en clave de transversalización de los enfoques brindado</v>
      </c>
      <c r="F11" s="757"/>
      <c r="G11" s="757"/>
      <c r="H11" s="757"/>
      <c r="I11" s="757"/>
      <c r="J11" s="757"/>
      <c r="K11" s="757"/>
      <c r="L11" s="765"/>
    </row>
    <row r="12" spans="1:12" ht="47.25" customHeight="1" x14ac:dyDescent="0.25">
      <c r="A12" s="758" t="s">
        <v>312</v>
      </c>
      <c r="B12" s="759"/>
      <c r="C12" s="759"/>
      <c r="D12" s="760"/>
      <c r="E12" s="780" t="s">
        <v>485</v>
      </c>
      <c r="F12" s="781"/>
      <c r="G12" s="781"/>
      <c r="H12" s="781"/>
      <c r="I12" s="781"/>
      <c r="J12" s="781"/>
      <c r="K12" s="781"/>
      <c r="L12" s="782"/>
    </row>
    <row r="13" spans="1:12" ht="28.5" customHeight="1" x14ac:dyDescent="0.25">
      <c r="A13" s="758" t="s">
        <v>314</v>
      </c>
      <c r="B13" s="759"/>
      <c r="C13" s="760"/>
      <c r="D13" s="761"/>
      <c r="E13" s="762"/>
      <c r="F13" s="762"/>
      <c r="G13" s="762"/>
      <c r="H13" s="763"/>
      <c r="I13" s="758" t="s">
        <v>315</v>
      </c>
      <c r="J13" s="760"/>
      <c r="K13" s="761" t="s">
        <v>49</v>
      </c>
      <c r="L13" s="763"/>
    </row>
    <row r="14" spans="1:12" ht="15.75" customHeight="1" x14ac:dyDescent="0.25">
      <c r="A14" s="758" t="s">
        <v>316</v>
      </c>
      <c r="B14" s="759"/>
      <c r="C14" s="759"/>
      <c r="D14" s="759"/>
      <c r="E14" s="759"/>
      <c r="F14" s="759"/>
      <c r="G14" s="759"/>
      <c r="H14" s="759"/>
      <c r="I14" s="759"/>
      <c r="J14" s="759"/>
      <c r="K14" s="759"/>
      <c r="L14" s="771"/>
    </row>
    <row r="15" spans="1:12" ht="25.5" customHeight="1" x14ac:dyDescent="0.25">
      <c r="A15" s="758" t="s">
        <v>317</v>
      </c>
      <c r="B15" s="759"/>
      <c r="C15" s="760"/>
      <c r="D15" s="761" t="s">
        <v>19</v>
      </c>
      <c r="E15" s="762"/>
      <c r="F15" s="762"/>
      <c r="G15" s="762"/>
      <c r="H15" s="763"/>
      <c r="I15" s="758" t="s">
        <v>318</v>
      </c>
      <c r="J15" s="760"/>
      <c r="K15" s="761" t="s">
        <v>20</v>
      </c>
      <c r="L15" s="763"/>
    </row>
    <row r="16" spans="1:12" ht="25.5" customHeight="1" x14ac:dyDescent="0.25">
      <c r="A16" s="758" t="s">
        <v>319</v>
      </c>
      <c r="B16" s="759"/>
      <c r="C16" s="760"/>
      <c r="D16" s="851">
        <v>20</v>
      </c>
      <c r="E16" s="852"/>
      <c r="F16" s="852"/>
      <c r="G16" s="852"/>
      <c r="H16" s="853"/>
      <c r="I16" s="758" t="s">
        <v>237</v>
      </c>
      <c r="J16" s="760"/>
      <c r="K16" s="761" t="s">
        <v>23</v>
      </c>
      <c r="L16" s="763"/>
    </row>
    <row r="17" spans="1:12" ht="27.6" customHeight="1" x14ac:dyDescent="0.25">
      <c r="A17" s="758" t="s">
        <v>320</v>
      </c>
      <c r="B17" s="759"/>
      <c r="C17" s="760"/>
      <c r="D17" s="761"/>
      <c r="E17" s="762"/>
      <c r="F17" s="762"/>
      <c r="G17" s="762"/>
      <c r="H17" s="763"/>
      <c r="I17" s="766"/>
      <c r="J17" s="767"/>
      <c r="K17" s="767"/>
      <c r="L17" s="768"/>
    </row>
    <row r="18" spans="1:12" ht="12" customHeight="1" x14ac:dyDescent="0.25">
      <c r="A18" s="293" t="s">
        <v>321</v>
      </c>
      <c r="B18" s="293" t="s">
        <v>322</v>
      </c>
      <c r="C18" s="758" t="s">
        <v>323</v>
      </c>
      <c r="D18" s="759"/>
      <c r="E18" s="759"/>
      <c r="F18" s="759"/>
      <c r="G18" s="760"/>
      <c r="H18" s="758" t="s">
        <v>324</v>
      </c>
      <c r="I18" s="760"/>
      <c r="J18" s="758" t="s">
        <v>325</v>
      </c>
      <c r="K18" s="760"/>
      <c r="L18" s="293" t="s">
        <v>326</v>
      </c>
    </row>
    <row r="19" spans="1:12" ht="114.75" customHeight="1" x14ac:dyDescent="0.25">
      <c r="A19" s="288">
        <v>1</v>
      </c>
      <c r="B19" s="289" t="s">
        <v>276</v>
      </c>
      <c r="C19" s="761" t="s">
        <v>486</v>
      </c>
      <c r="D19" s="762"/>
      <c r="E19" s="762"/>
      <c r="F19" s="762"/>
      <c r="G19" s="763"/>
      <c r="H19" s="826" t="s">
        <v>487</v>
      </c>
      <c r="I19" s="827"/>
      <c r="J19" s="766" t="s">
        <v>22</v>
      </c>
      <c r="K19" s="768"/>
      <c r="L19" s="289" t="s">
        <v>385</v>
      </c>
    </row>
    <row r="20" spans="1:12" ht="54.75" customHeight="1" x14ac:dyDescent="0.25">
      <c r="A20" s="288">
        <v>2</v>
      </c>
      <c r="B20" s="289" t="s">
        <v>276</v>
      </c>
      <c r="C20" s="761"/>
      <c r="D20" s="762"/>
      <c r="E20" s="762"/>
      <c r="F20" s="762"/>
      <c r="G20" s="763"/>
      <c r="H20" s="826"/>
      <c r="I20" s="827"/>
      <c r="J20" s="766"/>
      <c r="K20" s="768"/>
      <c r="L20" s="289"/>
    </row>
    <row r="21" spans="1:12" ht="34.35" customHeight="1" x14ac:dyDescent="0.25">
      <c r="A21" s="288">
        <v>3</v>
      </c>
      <c r="B21" s="289" t="s">
        <v>276</v>
      </c>
      <c r="C21" s="761"/>
      <c r="D21" s="762"/>
      <c r="E21" s="762"/>
      <c r="F21" s="762"/>
      <c r="G21" s="763"/>
      <c r="H21" s="761"/>
      <c r="I21" s="763"/>
      <c r="J21" s="766"/>
      <c r="K21" s="768"/>
      <c r="L21" s="289"/>
    </row>
    <row r="22" spans="1:12" ht="25.5" customHeight="1" x14ac:dyDescent="0.25">
      <c r="A22" s="293" t="s">
        <v>321</v>
      </c>
      <c r="B22" s="758" t="s">
        <v>334</v>
      </c>
      <c r="C22" s="759"/>
      <c r="D22" s="759"/>
      <c r="E22" s="759"/>
      <c r="F22" s="759"/>
      <c r="G22" s="759"/>
      <c r="H22" s="759"/>
      <c r="I22" s="759"/>
      <c r="J22" s="759"/>
      <c r="K22" s="760"/>
      <c r="L22" s="293" t="s">
        <v>335</v>
      </c>
    </row>
    <row r="23" spans="1:12" ht="28.35" customHeight="1" x14ac:dyDescent="0.25">
      <c r="A23" s="288">
        <v>1</v>
      </c>
      <c r="B23" s="761" t="s">
        <v>488</v>
      </c>
      <c r="C23" s="762"/>
      <c r="D23" s="762"/>
      <c r="E23" s="762"/>
      <c r="F23" s="762"/>
      <c r="G23" s="762"/>
      <c r="H23" s="762"/>
      <c r="I23" s="762"/>
      <c r="J23" s="762"/>
      <c r="K23" s="763"/>
      <c r="L23" s="289" t="s">
        <v>22</v>
      </c>
    </row>
    <row r="24" spans="1:12" ht="15.75" customHeight="1" x14ac:dyDescent="0.25">
      <c r="A24" s="758" t="s">
        <v>337</v>
      </c>
      <c r="B24" s="759"/>
      <c r="C24" s="759"/>
      <c r="D24" s="759"/>
      <c r="E24" s="759"/>
      <c r="F24" s="779"/>
      <c r="G24" s="779"/>
      <c r="H24" s="759"/>
      <c r="I24" s="779"/>
      <c r="J24" s="779"/>
      <c r="K24" s="779"/>
      <c r="L24" s="828"/>
    </row>
    <row r="25" spans="1:12" ht="26.25" customHeight="1" x14ac:dyDescent="0.25">
      <c r="A25" s="758" t="s">
        <v>338</v>
      </c>
      <c r="B25" s="759"/>
      <c r="C25" s="760"/>
      <c r="D25" s="761">
        <v>20</v>
      </c>
      <c r="E25" s="762"/>
      <c r="F25" s="756" t="s">
        <v>339</v>
      </c>
      <c r="G25" s="756"/>
      <c r="H25" s="301">
        <v>2024</v>
      </c>
      <c r="I25" s="756" t="s">
        <v>340</v>
      </c>
      <c r="J25" s="756"/>
      <c r="K25" s="829" t="s">
        <v>385</v>
      </c>
      <c r="L25" s="829"/>
    </row>
    <row r="26" spans="1:12" ht="26.25" customHeight="1" x14ac:dyDescent="0.25">
      <c r="A26" s="758" t="s">
        <v>342</v>
      </c>
      <c r="B26" s="759"/>
      <c r="C26" s="760"/>
      <c r="D26" s="761" t="s">
        <v>489</v>
      </c>
      <c r="E26" s="762"/>
      <c r="F26" s="755"/>
      <c r="G26" s="755"/>
      <c r="H26" s="762"/>
      <c r="I26" s="755"/>
      <c r="J26" s="755"/>
      <c r="K26" s="755"/>
      <c r="L26" s="772"/>
    </row>
    <row r="27" spans="1:12" ht="45.75" customHeight="1" x14ac:dyDescent="0.25">
      <c r="A27" s="758" t="s">
        <v>344</v>
      </c>
      <c r="B27" s="759"/>
      <c r="C27" s="760"/>
      <c r="D27" s="766"/>
      <c r="E27" s="767"/>
      <c r="F27" s="767"/>
      <c r="G27" s="767"/>
      <c r="H27" s="767"/>
      <c r="I27" s="767"/>
      <c r="J27" s="767"/>
      <c r="K27" s="767"/>
      <c r="L27" s="768"/>
    </row>
    <row r="28" spans="1:12" ht="17.850000000000001" customHeight="1" x14ac:dyDescent="0.25">
      <c r="A28" s="758" t="s">
        <v>345</v>
      </c>
      <c r="B28" s="759"/>
      <c r="C28" s="760"/>
      <c r="D28" s="761"/>
      <c r="E28" s="762"/>
      <c r="F28" s="762"/>
      <c r="G28" s="762"/>
      <c r="H28" s="762"/>
      <c r="I28" s="762"/>
      <c r="J28" s="762"/>
      <c r="K28" s="762"/>
      <c r="L28" s="763"/>
    </row>
  </sheetData>
  <mergeCells count="65">
    <mergeCell ref="A26:C26"/>
    <mergeCell ref="D26:L26"/>
    <mergeCell ref="A27:C27"/>
    <mergeCell ref="D27:L27"/>
    <mergeCell ref="A28:C28"/>
    <mergeCell ref="D28:L28"/>
    <mergeCell ref="B22:K22"/>
    <mergeCell ref="B23:K23"/>
    <mergeCell ref="A24:L24"/>
    <mergeCell ref="A25:C25"/>
    <mergeCell ref="D25:E25"/>
    <mergeCell ref="F25:G25"/>
    <mergeCell ref="I25:J25"/>
    <mergeCell ref="K25:L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735D7AC-93B6-4905-8B66-B54517180296}">
          <x14:formula1>
            <xm:f>Datos!$K$2:$K$3</xm:f>
          </x14:formula1>
          <xm:sqref>J19:K21</xm:sqref>
        </x14:dataValidation>
        <x14:dataValidation type="list" allowBlank="1" showInputMessage="1" showErrorMessage="1" xr:uid="{025C24E5-E3E4-4266-B492-A5B72E1C9CBC}">
          <x14:formula1>
            <xm:f>Datos!$K$2:$K$4</xm:f>
          </x14:formula1>
          <xm:sqref>L23</xm:sqref>
        </x14:dataValidation>
        <x14:dataValidation type="list" allowBlank="1" showInputMessage="1" showErrorMessage="1" xr:uid="{8A57168A-98ED-4993-8EA4-CA76379B4433}">
          <x14:formula1>
            <xm:f>Datos!$J$2:$J$5</xm:f>
          </x14:formula1>
          <xm:sqref>K16:L16</xm:sqref>
        </x14:dataValidation>
        <x14:dataValidation type="list" allowBlank="1" showInputMessage="1" showErrorMessage="1" xr:uid="{CD077AB4-6B28-4925-AABA-3629D54334D9}">
          <x14:formula1>
            <xm:f>Datos!$I$2:$I$7</xm:f>
          </x14:formula1>
          <xm:sqref>K15:L15</xm:sqref>
        </x14:dataValidation>
        <x14:dataValidation type="list" allowBlank="1" showInputMessage="1" showErrorMessage="1" xr:uid="{7F3A0D43-6840-49B2-ACF3-9C750569715D}">
          <x14:formula1>
            <xm:f>Datos!$H$2:$H$3</xm:f>
          </x14:formula1>
          <xm:sqref>D15:H15</xm:sqref>
        </x14:dataValidation>
        <x14:dataValidation type="list" allowBlank="1" showInputMessage="1" showErrorMessage="1" xr:uid="{2F62B427-A462-484B-BA3D-570E68D58CE0}">
          <x14:formula1>
            <xm:f>Datos!$G$2:$G$8</xm:f>
          </x14:formula1>
          <xm:sqref>K13:L13</xm:sqref>
        </x14:dataValidation>
        <x14:dataValidation type="list" allowBlank="1" showInputMessage="1" showErrorMessage="1" xr:uid="{74ADD6FF-68C3-4459-8735-217B3F4D0C74}">
          <x14:formula1>
            <xm:f>Datos!$F$2:$F$18</xm:f>
          </x14:formula1>
          <xm:sqref>K8:L8</xm:sqref>
        </x14:dataValidation>
        <x14:dataValidation type="list" allowBlank="1" showInputMessage="1" showErrorMessage="1" xr:uid="{564E10EE-C7CC-467B-82EF-4421095CB8BC}">
          <x14:formula1>
            <xm:f>Datos!$E$2:$E$23</xm:f>
          </x14:formula1>
          <xm:sqref>D8:H8</xm:sqref>
        </x14:dataValidation>
        <x14:dataValidation type="list" allowBlank="1" showInputMessage="1" showErrorMessage="1" xr:uid="{C4AEF61F-E502-48E4-A436-75CB2F5709CE}">
          <x14:formula1>
            <xm:f>Datos!$D$2:$D$7</xm:f>
          </x14:formula1>
          <xm:sqref>K7:L7</xm:sqref>
        </x14:dataValidation>
        <x14:dataValidation type="list" allowBlank="1" showInputMessage="1" showErrorMessage="1" xr:uid="{7DE4457E-F3FB-476D-9898-B75076330DCA}">
          <x14:formula1>
            <xm:f>Datos!$C$2:$C$3</xm:f>
          </x14:formula1>
          <xm:sqref>D7:H7</xm:sqref>
        </x14:dataValidation>
        <x14:dataValidation type="list" allowBlank="1" showInputMessage="1" showErrorMessage="1" xr:uid="{BD90896E-2803-4456-9FA3-BBB91FB2C28A}">
          <x14:formula1>
            <xm:f>Datos!$B$2:$B$6</xm:f>
          </x14:formula1>
          <xm:sqref>K6:L6</xm:sqref>
        </x14:dataValidation>
        <x14:dataValidation type="list" allowBlank="1" showInputMessage="1" showErrorMessage="1" xr:uid="{7E4CE6C8-AEB0-4315-B447-3B40FA50CF58}">
          <x14:formula1>
            <xm:f>Datos!$A$2:$A$5</xm:f>
          </x14:formula1>
          <xm:sqref>D6:H6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3C216-9204-4DCC-A692-EFB6675E6940}">
  <sheetPr>
    <tabColor theme="5" tint="0.59999389629810485"/>
    <pageSetUpPr fitToPage="1"/>
  </sheetPr>
  <dimension ref="A1:O128"/>
  <sheetViews>
    <sheetView showGridLines="0" topLeftCell="K19" zoomScale="70" zoomScaleNormal="70" workbookViewId="0">
      <selection activeCell="O29" sqref="O29"/>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4" customFormat="1" ht="32.25" customHeight="1" thickBot="1" x14ac:dyDescent="0.3">
      <c r="A1" s="702"/>
      <c r="B1" s="681" t="s">
        <v>182</v>
      </c>
      <c r="C1" s="682"/>
      <c r="D1" s="682"/>
      <c r="E1" s="682"/>
      <c r="F1" s="682"/>
      <c r="G1" s="682"/>
      <c r="H1" s="682"/>
      <c r="I1" s="682"/>
      <c r="J1" s="682"/>
      <c r="K1" s="682"/>
      <c r="L1" s="683"/>
      <c r="M1" s="678" t="s">
        <v>183</v>
      </c>
      <c r="N1" s="679"/>
      <c r="O1" s="680"/>
    </row>
    <row r="2" spans="1:15" s="154" customFormat="1" ht="30.75" customHeight="1" thickBot="1" x14ac:dyDescent="0.3">
      <c r="A2" s="703"/>
      <c r="B2" s="684" t="s">
        <v>184</v>
      </c>
      <c r="C2" s="685"/>
      <c r="D2" s="685"/>
      <c r="E2" s="685"/>
      <c r="F2" s="685"/>
      <c r="G2" s="685"/>
      <c r="H2" s="685"/>
      <c r="I2" s="685"/>
      <c r="J2" s="685"/>
      <c r="K2" s="685"/>
      <c r="L2" s="686"/>
      <c r="M2" s="678" t="s">
        <v>185</v>
      </c>
      <c r="N2" s="679"/>
      <c r="O2" s="680"/>
    </row>
    <row r="3" spans="1:15" s="154" customFormat="1" ht="24" customHeight="1" thickBot="1" x14ac:dyDescent="0.3">
      <c r="A3" s="703"/>
      <c r="B3" s="684" t="s">
        <v>490</v>
      </c>
      <c r="C3" s="685"/>
      <c r="D3" s="685"/>
      <c r="E3" s="685"/>
      <c r="F3" s="685"/>
      <c r="G3" s="685"/>
      <c r="H3" s="685"/>
      <c r="I3" s="685"/>
      <c r="J3" s="685"/>
      <c r="K3" s="685"/>
      <c r="L3" s="686"/>
      <c r="M3" s="678" t="s">
        <v>187</v>
      </c>
      <c r="N3" s="679"/>
      <c r="O3" s="680"/>
    </row>
    <row r="4" spans="1:15" s="154" customFormat="1" ht="21.75" customHeight="1" thickBot="1" x14ac:dyDescent="0.3">
      <c r="A4" s="704"/>
      <c r="B4" s="687" t="s">
        <v>188</v>
      </c>
      <c r="C4" s="688"/>
      <c r="D4" s="688"/>
      <c r="E4" s="688"/>
      <c r="F4" s="688"/>
      <c r="G4" s="688"/>
      <c r="H4" s="688"/>
      <c r="I4" s="688"/>
      <c r="J4" s="688"/>
      <c r="K4" s="688"/>
      <c r="L4" s="689"/>
      <c r="M4" s="678" t="s">
        <v>189</v>
      </c>
      <c r="N4" s="679"/>
      <c r="O4" s="680"/>
    </row>
    <row r="5" spans="1:15" s="154" customFormat="1" ht="21.75" customHeight="1" thickBot="1" x14ac:dyDescent="0.3">
      <c r="A5" s="155"/>
      <c r="B5" s="156"/>
      <c r="C5" s="156"/>
      <c r="D5" s="156"/>
      <c r="E5" s="156"/>
      <c r="F5" s="156"/>
      <c r="G5" s="156"/>
      <c r="H5" s="156"/>
      <c r="I5" s="156"/>
      <c r="J5" s="156"/>
      <c r="K5" s="156"/>
      <c r="L5" s="156"/>
      <c r="M5" s="157"/>
      <c r="N5" s="157"/>
      <c r="O5" s="157"/>
    </row>
    <row r="6" spans="1:15" s="154" customFormat="1" ht="48.75" customHeight="1" thickBot="1" x14ac:dyDescent="0.3">
      <c r="A6" s="124" t="s">
        <v>190</v>
      </c>
      <c r="B6" s="715" t="s">
        <v>191</v>
      </c>
      <c r="C6" s="716"/>
      <c r="D6" s="716"/>
      <c r="E6" s="716"/>
      <c r="F6" s="716"/>
      <c r="G6" s="716"/>
      <c r="H6" s="716"/>
      <c r="I6" s="716"/>
      <c r="J6" s="716"/>
      <c r="K6" s="717"/>
      <c r="L6" s="267" t="s">
        <v>192</v>
      </c>
      <c r="M6" s="529">
        <v>2024110010310</v>
      </c>
      <c r="N6" s="530"/>
      <c r="O6" s="531"/>
    </row>
    <row r="7" spans="1:15" s="154" customFormat="1" ht="9.75" customHeight="1" thickBot="1" x14ac:dyDescent="0.3">
      <c r="A7" s="155"/>
      <c r="B7" s="156"/>
      <c r="C7" s="156"/>
      <c r="D7" s="156"/>
      <c r="E7" s="156"/>
      <c r="F7" s="156"/>
      <c r="G7" s="156"/>
      <c r="H7" s="156"/>
      <c r="I7" s="156"/>
      <c r="J7" s="156"/>
      <c r="K7" s="156"/>
      <c r="L7" s="156"/>
      <c r="M7" s="157"/>
      <c r="N7" s="157"/>
      <c r="O7" s="157"/>
    </row>
    <row r="8" spans="1:15" s="154" customFormat="1" ht="21.75" customHeight="1" thickBot="1" x14ac:dyDescent="0.3">
      <c r="A8" s="706" t="s">
        <v>193</v>
      </c>
      <c r="B8" s="267" t="s">
        <v>194</v>
      </c>
      <c r="C8" s="219"/>
      <c r="D8" s="267" t="s">
        <v>195</v>
      </c>
      <c r="E8" s="220"/>
      <c r="F8" s="267" t="s">
        <v>196</v>
      </c>
      <c r="G8" s="220"/>
      <c r="H8" s="267" t="s">
        <v>197</v>
      </c>
      <c r="I8" s="221"/>
      <c r="J8" s="666" t="s">
        <v>198</v>
      </c>
      <c r="K8" s="705"/>
      <c r="L8" s="266" t="s">
        <v>199</v>
      </c>
      <c r="M8" s="663"/>
      <c r="N8" s="663"/>
      <c r="O8" s="663"/>
    </row>
    <row r="9" spans="1:15" s="154" customFormat="1" ht="21.75" customHeight="1" thickBot="1" x14ac:dyDescent="0.3">
      <c r="A9" s="706"/>
      <c r="B9" s="268" t="s">
        <v>200</v>
      </c>
      <c r="C9" s="222" t="s">
        <v>201</v>
      </c>
      <c r="D9" s="267" t="s">
        <v>202</v>
      </c>
      <c r="E9" s="223"/>
      <c r="F9" s="267" t="s">
        <v>203</v>
      </c>
      <c r="G9" s="223"/>
      <c r="H9" s="267" t="s">
        <v>204</v>
      </c>
      <c r="I9" s="221"/>
      <c r="J9" s="666"/>
      <c r="K9" s="705"/>
      <c r="L9" s="266" t="s">
        <v>205</v>
      </c>
      <c r="M9" s="663"/>
      <c r="N9" s="663"/>
      <c r="O9" s="663"/>
    </row>
    <row r="10" spans="1:15" s="154" customFormat="1" ht="21.75" customHeight="1" thickBot="1" x14ac:dyDescent="0.3">
      <c r="A10" s="706"/>
      <c r="B10" s="267" t="s">
        <v>206</v>
      </c>
      <c r="C10" s="219"/>
      <c r="D10" s="267" t="s">
        <v>207</v>
      </c>
      <c r="E10" s="223"/>
      <c r="F10" s="267" t="s">
        <v>208</v>
      </c>
      <c r="G10" s="223"/>
      <c r="H10" s="267" t="s">
        <v>209</v>
      </c>
      <c r="I10" s="221"/>
      <c r="J10" s="666"/>
      <c r="K10" s="705"/>
      <c r="L10" s="266" t="s">
        <v>210</v>
      </c>
      <c r="M10" s="663" t="s">
        <v>201</v>
      </c>
      <c r="N10" s="663"/>
      <c r="O10" s="663"/>
    </row>
    <row r="11" spans="1:15" s="154" customFormat="1" ht="21.75" customHeight="1" x14ac:dyDescent="0.25">
      <c r="A11" s="155"/>
      <c r="B11" s="156"/>
      <c r="C11" s="156"/>
      <c r="D11" s="156"/>
      <c r="E11" s="156"/>
      <c r="F11" s="156"/>
      <c r="G11" s="156"/>
      <c r="H11" s="156"/>
      <c r="I11" s="156"/>
      <c r="J11" s="156"/>
      <c r="K11" s="156"/>
      <c r="L11" s="156"/>
      <c r="M11" s="157"/>
      <c r="N11" s="157"/>
      <c r="O11" s="157"/>
    </row>
    <row r="12" spans="1:15" ht="15" customHeight="1" thickBot="1" x14ac:dyDescent="0.3">
      <c r="A12" s="73"/>
      <c r="B12" s="74"/>
      <c r="C12" s="74"/>
      <c r="D12" s="76"/>
      <c r="E12" s="75"/>
      <c r="F12" s="75"/>
      <c r="G12" s="360"/>
      <c r="H12" s="360"/>
      <c r="I12" s="77"/>
      <c r="J12" s="77"/>
      <c r="K12" s="74"/>
      <c r="L12" s="74"/>
      <c r="M12" s="74"/>
      <c r="N12" s="74"/>
      <c r="O12" s="74"/>
    </row>
    <row r="13" spans="1:15" ht="15" customHeight="1" x14ac:dyDescent="0.25">
      <c r="A13" s="712" t="s">
        <v>211</v>
      </c>
      <c r="B13" s="690" t="s">
        <v>491</v>
      </c>
      <c r="C13" s="691"/>
      <c r="D13" s="691"/>
      <c r="E13" s="691"/>
      <c r="F13" s="691"/>
      <c r="G13" s="691"/>
      <c r="H13" s="691"/>
      <c r="I13" s="691"/>
      <c r="J13" s="691"/>
      <c r="K13" s="691"/>
      <c r="L13" s="691"/>
      <c r="M13" s="691"/>
      <c r="N13" s="691"/>
      <c r="O13" s="692"/>
    </row>
    <row r="14" spans="1:15" ht="15" customHeight="1" x14ac:dyDescent="0.25">
      <c r="A14" s="713"/>
      <c r="B14" s="693"/>
      <c r="C14" s="694"/>
      <c r="D14" s="694"/>
      <c r="E14" s="694"/>
      <c r="F14" s="694"/>
      <c r="G14" s="694"/>
      <c r="H14" s="694"/>
      <c r="I14" s="694"/>
      <c r="J14" s="694"/>
      <c r="K14" s="694"/>
      <c r="L14" s="694"/>
      <c r="M14" s="694"/>
      <c r="N14" s="694"/>
      <c r="O14" s="695"/>
    </row>
    <row r="15" spans="1:15" ht="15" customHeight="1" thickBot="1" x14ac:dyDescent="0.3">
      <c r="A15" s="714"/>
      <c r="B15" s="696"/>
      <c r="C15" s="697"/>
      <c r="D15" s="697"/>
      <c r="E15" s="697"/>
      <c r="F15" s="697"/>
      <c r="G15" s="697"/>
      <c r="H15" s="697"/>
      <c r="I15" s="697"/>
      <c r="J15" s="697"/>
      <c r="K15" s="697"/>
      <c r="L15" s="697"/>
      <c r="M15" s="697"/>
      <c r="N15" s="697"/>
      <c r="O15" s="698"/>
    </row>
    <row r="16" spans="1:15" ht="9" customHeight="1" x14ac:dyDescent="0.25">
      <c r="A16" s="81"/>
      <c r="B16" s="153"/>
      <c r="C16" s="82"/>
      <c r="D16" s="82"/>
      <c r="E16" s="82"/>
      <c r="F16" s="82"/>
      <c r="G16" s="83"/>
      <c r="H16" s="83"/>
      <c r="I16" s="83"/>
      <c r="J16" s="83"/>
      <c r="K16" s="83"/>
      <c r="L16" s="84"/>
      <c r="M16" s="84"/>
      <c r="N16" s="84"/>
      <c r="O16" s="84"/>
    </row>
    <row r="17" spans="1:15" s="85" customFormat="1" ht="37.5" customHeight="1" x14ac:dyDescent="0.25">
      <c r="A17" s="124" t="s">
        <v>213</v>
      </c>
      <c r="B17" s="701" t="s">
        <v>492</v>
      </c>
      <c r="C17" s="701"/>
      <c r="D17" s="701"/>
      <c r="E17" s="701"/>
      <c r="F17" s="701"/>
      <c r="G17" s="706" t="s">
        <v>215</v>
      </c>
      <c r="H17" s="706"/>
      <c r="I17" s="867" t="s">
        <v>493</v>
      </c>
      <c r="J17" s="868"/>
      <c r="K17" s="868"/>
      <c r="L17" s="868"/>
      <c r="M17" s="868"/>
      <c r="N17" s="868"/>
      <c r="O17" s="869"/>
    </row>
    <row r="18" spans="1:15" ht="9" customHeight="1" x14ac:dyDescent="0.25">
      <c r="A18" s="81"/>
      <c r="B18" s="83"/>
      <c r="C18" s="82"/>
      <c r="D18" s="82"/>
      <c r="E18" s="82"/>
      <c r="F18" s="82"/>
      <c r="G18" s="83"/>
      <c r="H18" s="83"/>
      <c r="I18" s="83"/>
      <c r="J18" s="83"/>
      <c r="K18" s="83"/>
      <c r="L18" s="84"/>
      <c r="M18" s="84"/>
      <c r="N18" s="84"/>
      <c r="O18" s="84"/>
    </row>
    <row r="19" spans="1:15" ht="56.25" customHeight="1" thickBot="1" x14ac:dyDescent="0.3">
      <c r="A19" s="124" t="s">
        <v>217</v>
      </c>
      <c r="B19" s="870" t="s">
        <v>218</v>
      </c>
      <c r="C19" s="701"/>
      <c r="D19" s="701"/>
      <c r="E19" s="701"/>
      <c r="F19" s="124" t="s">
        <v>219</v>
      </c>
      <c r="G19" s="858" t="s">
        <v>391</v>
      </c>
      <c r="H19" s="858"/>
      <c r="I19" s="858"/>
      <c r="J19" s="124" t="s">
        <v>221</v>
      </c>
      <c r="K19" s="701" t="s">
        <v>494</v>
      </c>
      <c r="L19" s="701"/>
      <c r="M19" s="701"/>
      <c r="N19" s="701"/>
      <c r="O19" s="701"/>
    </row>
    <row r="20" spans="1:15" ht="9" customHeight="1" x14ac:dyDescent="0.25">
      <c r="A20" s="72"/>
      <c r="B20" s="69"/>
      <c r="C20" s="711"/>
      <c r="D20" s="711"/>
      <c r="E20" s="711"/>
      <c r="F20" s="711"/>
      <c r="G20" s="711"/>
      <c r="H20" s="711"/>
      <c r="I20" s="711"/>
      <c r="J20" s="711"/>
      <c r="K20" s="711"/>
      <c r="L20" s="711"/>
      <c r="M20" s="711"/>
      <c r="N20" s="711"/>
      <c r="O20" s="711"/>
    </row>
    <row r="22" spans="1:15" ht="16.5" customHeight="1" thickBot="1" x14ac:dyDescent="0.3">
      <c r="A22" s="151"/>
      <c r="B22" s="152"/>
      <c r="C22" s="152"/>
      <c r="D22" s="152"/>
      <c r="E22" s="152"/>
      <c r="F22" s="152"/>
      <c r="G22" s="152"/>
      <c r="H22" s="152"/>
      <c r="I22" s="152"/>
      <c r="J22" s="152"/>
      <c r="K22" s="152"/>
      <c r="L22" s="152"/>
      <c r="M22" s="152"/>
      <c r="N22" s="152"/>
      <c r="O22" s="152"/>
    </row>
    <row r="23" spans="1:15" ht="32.1" customHeight="1" thickBot="1" x14ac:dyDescent="0.3">
      <c r="A23" s="664" t="s">
        <v>223</v>
      </c>
      <c r="B23" s="665"/>
      <c r="C23" s="665"/>
      <c r="D23" s="665"/>
      <c r="E23" s="665"/>
      <c r="F23" s="665"/>
      <c r="G23" s="665"/>
      <c r="H23" s="665"/>
      <c r="I23" s="665"/>
      <c r="J23" s="665"/>
      <c r="K23" s="665"/>
      <c r="L23" s="665"/>
      <c r="M23" s="665"/>
      <c r="N23" s="665"/>
      <c r="O23" s="666"/>
    </row>
    <row r="24" spans="1:15" ht="32.1" customHeight="1" thickBot="1" x14ac:dyDescent="0.3">
      <c r="A24" s="664" t="s">
        <v>224</v>
      </c>
      <c r="B24" s="665"/>
      <c r="C24" s="665"/>
      <c r="D24" s="665"/>
      <c r="E24" s="665"/>
      <c r="F24" s="665"/>
      <c r="G24" s="665"/>
      <c r="H24" s="665"/>
      <c r="I24" s="665"/>
      <c r="J24" s="665"/>
      <c r="K24" s="665"/>
      <c r="L24" s="665"/>
      <c r="M24" s="665"/>
      <c r="N24" s="665"/>
      <c r="O24" s="666"/>
    </row>
    <row r="25" spans="1:15" ht="32.1" customHeight="1" thickBot="1" x14ac:dyDescent="0.3">
      <c r="A25" s="96"/>
      <c r="B25" s="86" t="s">
        <v>194</v>
      </c>
      <c r="C25" s="86" t="s">
        <v>195</v>
      </c>
      <c r="D25" s="86" t="s">
        <v>196</v>
      </c>
      <c r="E25" s="86" t="s">
        <v>197</v>
      </c>
      <c r="F25" s="86" t="s">
        <v>200</v>
      </c>
      <c r="G25" s="86" t="s">
        <v>202</v>
      </c>
      <c r="H25" s="86" t="s">
        <v>203</v>
      </c>
      <c r="I25" s="86" t="s">
        <v>204</v>
      </c>
      <c r="J25" s="86" t="s">
        <v>206</v>
      </c>
      <c r="K25" s="86" t="s">
        <v>207</v>
      </c>
      <c r="L25" s="86" t="s">
        <v>208</v>
      </c>
      <c r="M25" s="86" t="s">
        <v>209</v>
      </c>
      <c r="N25" s="87" t="s">
        <v>225</v>
      </c>
      <c r="O25" s="87" t="s">
        <v>226</v>
      </c>
    </row>
    <row r="26" spans="1:15" ht="32.1" customHeight="1" x14ac:dyDescent="0.25">
      <c r="A26" s="90" t="s">
        <v>227</v>
      </c>
      <c r="B26" s="91"/>
      <c r="C26" s="91">
        <v>471883000</v>
      </c>
      <c r="D26" s="91"/>
      <c r="E26" s="91"/>
      <c r="F26" s="91"/>
      <c r="G26" s="91"/>
      <c r="H26" s="88"/>
      <c r="I26" s="88"/>
      <c r="J26" s="88"/>
      <c r="K26" s="88"/>
      <c r="L26" s="88"/>
      <c r="M26" s="88"/>
      <c r="N26" s="88">
        <f>SUM(B26:M26)</f>
        <v>471883000</v>
      </c>
      <c r="O26" s="89"/>
    </row>
    <row r="27" spans="1:15" ht="32.1" customHeight="1" x14ac:dyDescent="0.25">
      <c r="A27" s="90" t="s">
        <v>228</v>
      </c>
      <c r="B27" s="91"/>
      <c r="C27" s="91">
        <v>421525440</v>
      </c>
      <c r="D27" s="91"/>
      <c r="E27" s="91">
        <v>-3122410</v>
      </c>
      <c r="F27" s="91"/>
      <c r="G27" s="91"/>
      <c r="H27" s="91"/>
      <c r="I27" s="91"/>
      <c r="J27" s="91"/>
      <c r="K27" s="91"/>
      <c r="L27" s="91"/>
      <c r="M27" s="91"/>
      <c r="N27" s="512">
        <f t="shared" ref="N27:N31" si="0">SUM(B27:M27)</f>
        <v>418403030</v>
      </c>
      <c r="O27" s="123">
        <f>+(B27+C27+D27+E27+F27+G27+H27+I27+J27+K27+L27+M27)/N26</f>
        <v>0.88666688564750162</v>
      </c>
    </row>
    <row r="28" spans="1:15" ht="32.1" customHeight="1" x14ac:dyDescent="0.25">
      <c r="A28" s="90" t="s">
        <v>229</v>
      </c>
      <c r="B28" s="91"/>
      <c r="C28" s="91"/>
      <c r="D28" s="91">
        <v>30035900</v>
      </c>
      <c r="E28" s="91">
        <v>46836160</v>
      </c>
      <c r="F28" s="512">
        <v>46836160</v>
      </c>
      <c r="G28" s="91"/>
      <c r="H28" s="91"/>
      <c r="I28" s="91"/>
      <c r="J28" s="91"/>
      <c r="K28" s="91"/>
      <c r="L28" s="91"/>
      <c r="M28" s="91"/>
      <c r="N28" s="512">
        <f t="shared" si="0"/>
        <v>123708220</v>
      </c>
      <c r="O28" s="123"/>
    </row>
    <row r="29" spans="1:15" ht="32.1" customHeight="1" x14ac:dyDescent="0.25">
      <c r="A29" s="90" t="s">
        <v>230</v>
      </c>
      <c r="B29" s="91">
        <v>1991733</v>
      </c>
      <c r="C29" s="91">
        <v>3440267</v>
      </c>
      <c r="D29" s="91"/>
      <c r="E29" s="91"/>
      <c r="F29" s="91"/>
      <c r="G29" s="91"/>
      <c r="H29" s="91"/>
      <c r="I29" s="91"/>
      <c r="J29" s="91"/>
      <c r="K29" s="91"/>
      <c r="L29" s="91"/>
      <c r="M29" s="91"/>
      <c r="N29" s="91">
        <f t="shared" si="0"/>
        <v>5432000</v>
      </c>
      <c r="O29" s="92"/>
    </row>
    <row r="30" spans="1:15" ht="32.1" customHeight="1" x14ac:dyDescent="0.25">
      <c r="A30" s="90" t="s">
        <v>231</v>
      </c>
      <c r="B30" s="91">
        <v>0</v>
      </c>
      <c r="C30" s="91"/>
      <c r="D30" s="91"/>
      <c r="E30" s="91"/>
      <c r="F30" s="91"/>
      <c r="G30" s="91"/>
      <c r="H30" s="91"/>
      <c r="I30" s="91"/>
      <c r="J30" s="91"/>
      <c r="K30" s="91"/>
      <c r="L30" s="91"/>
      <c r="M30" s="91"/>
      <c r="N30" s="91">
        <f t="shared" si="0"/>
        <v>0</v>
      </c>
      <c r="O30" s="92"/>
    </row>
    <row r="31" spans="1:15" ht="32.1" customHeight="1" thickBot="1" x14ac:dyDescent="0.3">
      <c r="A31" s="93" t="s">
        <v>232</v>
      </c>
      <c r="B31" s="94">
        <v>1991733</v>
      </c>
      <c r="C31" s="94">
        <v>3440267</v>
      </c>
      <c r="D31" s="94"/>
      <c r="E31" s="94"/>
      <c r="F31" s="94"/>
      <c r="G31" s="94"/>
      <c r="H31" s="94"/>
      <c r="I31" s="94"/>
      <c r="J31" s="94"/>
      <c r="K31" s="94"/>
      <c r="L31" s="94"/>
      <c r="M31" s="94"/>
      <c r="N31" s="94">
        <f t="shared" si="0"/>
        <v>5432000</v>
      </c>
      <c r="O31" s="97"/>
    </row>
    <row r="32" spans="1:15" s="95" customFormat="1" ht="16.5" customHeight="1" x14ac:dyDescent="0.2"/>
    <row r="33" spans="1:10" s="95" customFormat="1" ht="17.25" customHeight="1" x14ac:dyDescent="0.2"/>
    <row r="34" spans="1:10" ht="5.25" customHeight="1" thickBot="1" x14ac:dyDescent="0.3"/>
    <row r="35" spans="1:10" ht="48" customHeight="1" thickBot="1" x14ac:dyDescent="0.3">
      <c r="A35" s="723" t="s">
        <v>233</v>
      </c>
      <c r="B35" s="724"/>
      <c r="C35" s="724"/>
      <c r="D35" s="724"/>
      <c r="E35" s="724"/>
      <c r="F35" s="724"/>
      <c r="G35" s="724"/>
      <c r="H35" s="724"/>
      <c r="I35" s="725"/>
      <c r="J35" s="100"/>
    </row>
    <row r="36" spans="1:10" ht="50.25" customHeight="1" thickBot="1" x14ac:dyDescent="0.3">
      <c r="A36" s="108" t="s">
        <v>234</v>
      </c>
      <c r="B36" s="726" t="str">
        <f>+B13</f>
        <v>Implementar 1 estrategia denominada: Tejiendo Mundos de Igualdad para NNA en los territorios rurales y urbanos de Bogotá</v>
      </c>
      <c r="C36" s="727"/>
      <c r="D36" s="727"/>
      <c r="E36" s="727"/>
      <c r="F36" s="727"/>
      <c r="G36" s="727"/>
      <c r="H36" s="727"/>
      <c r="I36" s="728"/>
      <c r="J36" s="98"/>
    </row>
    <row r="37" spans="1:10" ht="18.75" customHeight="1" thickBot="1" x14ac:dyDescent="0.3">
      <c r="A37" s="740" t="s">
        <v>235</v>
      </c>
      <c r="B37" s="160">
        <v>2024</v>
      </c>
      <c r="C37" s="160">
        <v>2025</v>
      </c>
      <c r="D37" s="160">
        <v>2026</v>
      </c>
      <c r="E37" s="160">
        <v>2027</v>
      </c>
      <c r="F37" s="160" t="s">
        <v>236</v>
      </c>
      <c r="G37" s="742" t="s">
        <v>237</v>
      </c>
      <c r="H37" s="742" t="s">
        <v>23</v>
      </c>
      <c r="I37" s="742"/>
      <c r="J37" s="98"/>
    </row>
    <row r="38" spans="1:10" ht="50.25" customHeight="1" thickBot="1" x14ac:dyDescent="0.3">
      <c r="A38" s="741"/>
      <c r="B38" s="419">
        <v>1</v>
      </c>
      <c r="C38" s="419">
        <v>1</v>
      </c>
      <c r="D38" s="419">
        <v>1</v>
      </c>
      <c r="E38" s="419">
        <v>1</v>
      </c>
      <c r="F38" s="421">
        <v>1</v>
      </c>
      <c r="G38" s="742"/>
      <c r="H38" s="742"/>
      <c r="I38" s="742"/>
      <c r="J38" s="98"/>
    </row>
    <row r="39" spans="1:10" ht="52.5" customHeight="1" thickBot="1" x14ac:dyDescent="0.3">
      <c r="A39" s="109" t="s">
        <v>238</v>
      </c>
      <c r="B39" s="729">
        <v>0.1</v>
      </c>
      <c r="C39" s="730"/>
      <c r="D39" s="735" t="s">
        <v>239</v>
      </c>
      <c r="E39" s="736"/>
      <c r="F39" s="736"/>
      <c r="G39" s="736"/>
      <c r="H39" s="736"/>
      <c r="I39" s="737"/>
    </row>
    <row r="40" spans="1:10" s="99" customFormat="1" ht="48" customHeight="1" thickBot="1" x14ac:dyDescent="0.3">
      <c r="A40" s="740" t="s">
        <v>240</v>
      </c>
      <c r="B40" s="109" t="s">
        <v>241</v>
      </c>
      <c r="C40" s="108" t="s">
        <v>242</v>
      </c>
      <c r="D40" s="721" t="s">
        <v>243</v>
      </c>
      <c r="E40" s="722"/>
      <c r="F40" s="721" t="s">
        <v>244</v>
      </c>
      <c r="G40" s="722"/>
      <c r="H40" s="110" t="s">
        <v>245</v>
      </c>
      <c r="I40" s="112" t="s">
        <v>246</v>
      </c>
    </row>
    <row r="41" spans="1:10" ht="120.75" customHeight="1" thickBot="1" x14ac:dyDescent="0.3">
      <c r="A41" s="741"/>
      <c r="B41" s="104">
        <v>0</v>
      </c>
      <c r="C41" s="105">
        <v>0</v>
      </c>
      <c r="D41" s="808" t="s">
        <v>495</v>
      </c>
      <c r="E41" s="809"/>
      <c r="F41" s="808" t="s">
        <v>495</v>
      </c>
      <c r="G41" s="809"/>
      <c r="H41" s="101"/>
      <c r="I41" s="102"/>
    </row>
    <row r="42" spans="1:10" s="99" customFormat="1" ht="54" customHeight="1" thickBot="1" x14ac:dyDescent="0.3">
      <c r="A42" s="740" t="s">
        <v>250</v>
      </c>
      <c r="B42" s="111" t="s">
        <v>241</v>
      </c>
      <c r="C42" s="110" t="s">
        <v>242</v>
      </c>
      <c r="D42" s="721"/>
      <c r="E42" s="722"/>
      <c r="F42" s="721" t="s">
        <v>244</v>
      </c>
      <c r="G42" s="722"/>
      <c r="H42" s="110" t="s">
        <v>245</v>
      </c>
      <c r="I42" s="112" t="s">
        <v>246</v>
      </c>
    </row>
    <row r="43" spans="1:10" ht="168.75" customHeight="1" thickBot="1" x14ac:dyDescent="0.3">
      <c r="A43" s="741"/>
      <c r="B43" s="104">
        <v>1</v>
      </c>
      <c r="C43" s="105">
        <v>1</v>
      </c>
      <c r="D43" s="808" t="s">
        <v>496</v>
      </c>
      <c r="E43" s="809"/>
      <c r="F43" s="808" t="s">
        <v>497</v>
      </c>
      <c r="G43" s="809"/>
      <c r="H43" s="449" t="s">
        <v>353</v>
      </c>
      <c r="I43" s="446" t="s">
        <v>498</v>
      </c>
    </row>
    <row r="44" spans="1:10" s="99" customFormat="1" ht="35.1" customHeight="1" x14ac:dyDescent="0.25">
      <c r="A44" s="740" t="s">
        <v>253</v>
      </c>
      <c r="B44" s="111" t="s">
        <v>241</v>
      </c>
      <c r="C44" s="110" t="s">
        <v>242</v>
      </c>
      <c r="D44" s="721" t="s">
        <v>243</v>
      </c>
      <c r="E44" s="722"/>
      <c r="F44" s="721" t="s">
        <v>244</v>
      </c>
      <c r="G44" s="722"/>
      <c r="H44" s="110" t="s">
        <v>245</v>
      </c>
      <c r="I44" s="112" t="s">
        <v>246</v>
      </c>
    </row>
    <row r="45" spans="1:10" ht="165" customHeight="1" x14ac:dyDescent="0.25">
      <c r="A45" s="741"/>
      <c r="B45" s="104">
        <v>1</v>
      </c>
      <c r="C45" s="105">
        <v>1</v>
      </c>
      <c r="D45" s="731" t="s">
        <v>499</v>
      </c>
      <c r="E45" s="732"/>
      <c r="F45" s="808" t="s">
        <v>500</v>
      </c>
      <c r="G45" s="809"/>
      <c r="H45" s="449"/>
      <c r="I45" s="446" t="s">
        <v>498</v>
      </c>
    </row>
    <row r="46" spans="1:10" s="99" customFormat="1" ht="35.1" customHeight="1" x14ac:dyDescent="0.25">
      <c r="A46" s="740" t="s">
        <v>257</v>
      </c>
      <c r="B46" s="111" t="s">
        <v>241</v>
      </c>
      <c r="C46" s="111" t="s">
        <v>242</v>
      </c>
      <c r="D46" s="721" t="s">
        <v>243</v>
      </c>
      <c r="E46" s="722"/>
      <c r="F46" s="721" t="s">
        <v>244</v>
      </c>
      <c r="G46" s="722"/>
      <c r="H46" s="110" t="s">
        <v>245</v>
      </c>
      <c r="I46" s="110" t="s">
        <v>246</v>
      </c>
    </row>
    <row r="47" spans="1:10" ht="160.5" customHeight="1" x14ac:dyDescent="0.25">
      <c r="A47" s="741"/>
      <c r="B47" s="104">
        <v>1</v>
      </c>
      <c r="C47" s="105">
        <v>1</v>
      </c>
      <c r="D47" s="731" t="s">
        <v>501</v>
      </c>
      <c r="E47" s="732"/>
      <c r="F47" s="808" t="s">
        <v>502</v>
      </c>
      <c r="G47" s="809"/>
      <c r="H47" s="120"/>
      <c r="I47" s="447" t="s">
        <v>503</v>
      </c>
    </row>
    <row r="48" spans="1:10" s="99" customFormat="1" ht="35.1" customHeight="1" x14ac:dyDescent="0.25">
      <c r="A48" s="740" t="s">
        <v>261</v>
      </c>
      <c r="B48" s="111" t="s">
        <v>241</v>
      </c>
      <c r="C48" s="110" t="s">
        <v>242</v>
      </c>
      <c r="D48" s="721" t="s">
        <v>243</v>
      </c>
      <c r="E48" s="722"/>
      <c r="F48" s="721" t="s">
        <v>244</v>
      </c>
      <c r="G48" s="722"/>
      <c r="H48" s="110" t="s">
        <v>245</v>
      </c>
      <c r="I48" s="112" t="s">
        <v>246</v>
      </c>
    </row>
    <row r="49" spans="1:9" ht="200.25" customHeight="1" x14ac:dyDescent="0.25">
      <c r="A49" s="741"/>
      <c r="B49" s="104">
        <v>1</v>
      </c>
      <c r="C49" s="105">
        <v>1</v>
      </c>
      <c r="D49" s="865" t="s">
        <v>504</v>
      </c>
      <c r="E49" s="809"/>
      <c r="F49" s="866" t="s">
        <v>505</v>
      </c>
      <c r="G49" s="809"/>
      <c r="H49" s="101"/>
      <c r="I49" s="558" t="s">
        <v>506</v>
      </c>
    </row>
    <row r="50" spans="1:9" s="99" customFormat="1" ht="35.1" customHeight="1" x14ac:dyDescent="0.25">
      <c r="A50" s="740" t="s">
        <v>264</v>
      </c>
      <c r="B50" s="111" t="s">
        <v>241</v>
      </c>
      <c r="C50" s="110" t="s">
        <v>242</v>
      </c>
      <c r="D50" s="721" t="s">
        <v>243</v>
      </c>
      <c r="E50" s="722"/>
      <c r="F50" s="721" t="s">
        <v>244</v>
      </c>
      <c r="G50" s="722"/>
      <c r="H50" s="110" t="s">
        <v>245</v>
      </c>
      <c r="I50" s="112" t="s">
        <v>246</v>
      </c>
    </row>
    <row r="51" spans="1:9" ht="120.75" customHeight="1" thickBot="1" x14ac:dyDescent="0.3">
      <c r="A51" s="741"/>
      <c r="B51" s="106">
        <v>1</v>
      </c>
      <c r="C51" s="107"/>
      <c r="D51" s="648"/>
      <c r="E51" s="649"/>
      <c r="F51" s="648"/>
      <c r="G51" s="649"/>
      <c r="H51" s="101"/>
      <c r="I51" s="103"/>
    </row>
    <row r="52" spans="1:9" ht="35.1" customHeight="1" thickBot="1" x14ac:dyDescent="0.3">
      <c r="A52" s="740" t="s">
        <v>265</v>
      </c>
      <c r="B52" s="109" t="s">
        <v>241</v>
      </c>
      <c r="C52" s="108" t="s">
        <v>242</v>
      </c>
      <c r="D52" s="721" t="s">
        <v>243</v>
      </c>
      <c r="E52" s="722"/>
      <c r="F52" s="721" t="s">
        <v>244</v>
      </c>
      <c r="G52" s="722"/>
      <c r="H52" s="110" t="s">
        <v>245</v>
      </c>
      <c r="I52" s="112" t="s">
        <v>246</v>
      </c>
    </row>
    <row r="53" spans="1:9" ht="120.75" customHeight="1" thickBot="1" x14ac:dyDescent="0.3">
      <c r="A53" s="741"/>
      <c r="B53" s="106">
        <v>1</v>
      </c>
      <c r="C53" s="107"/>
      <c r="D53" s="648"/>
      <c r="E53" s="744"/>
      <c r="F53" s="648"/>
      <c r="G53" s="649"/>
      <c r="H53" s="101"/>
      <c r="I53" s="103"/>
    </row>
    <row r="54" spans="1:9" ht="35.1" customHeight="1" thickBot="1" x14ac:dyDescent="0.3">
      <c r="A54" s="740" t="s">
        <v>266</v>
      </c>
      <c r="B54" s="109" t="s">
        <v>241</v>
      </c>
      <c r="C54" s="108" t="s">
        <v>242</v>
      </c>
      <c r="D54" s="721" t="s">
        <v>243</v>
      </c>
      <c r="E54" s="722"/>
      <c r="F54" s="721" t="s">
        <v>244</v>
      </c>
      <c r="G54" s="722"/>
      <c r="H54" s="110" t="s">
        <v>245</v>
      </c>
      <c r="I54" s="112" t="s">
        <v>246</v>
      </c>
    </row>
    <row r="55" spans="1:9" ht="120.75" customHeight="1" thickBot="1" x14ac:dyDescent="0.3">
      <c r="A55" s="741"/>
      <c r="B55" s="106">
        <v>1</v>
      </c>
      <c r="C55" s="107"/>
      <c r="D55" s="648"/>
      <c r="E55" s="744"/>
      <c r="F55" s="648"/>
      <c r="G55" s="649"/>
      <c r="H55" s="121"/>
      <c r="I55" s="103"/>
    </row>
    <row r="56" spans="1:9" ht="35.1" customHeight="1" thickBot="1" x14ac:dyDescent="0.3">
      <c r="A56" s="740" t="s">
        <v>267</v>
      </c>
      <c r="B56" s="109" t="s">
        <v>241</v>
      </c>
      <c r="C56" s="108" t="s">
        <v>242</v>
      </c>
      <c r="D56" s="721" t="s">
        <v>243</v>
      </c>
      <c r="E56" s="722"/>
      <c r="F56" s="721" t="s">
        <v>244</v>
      </c>
      <c r="G56" s="722"/>
      <c r="H56" s="110" t="s">
        <v>245</v>
      </c>
      <c r="I56" s="112" t="s">
        <v>246</v>
      </c>
    </row>
    <row r="57" spans="1:9" ht="120.75" customHeight="1" thickBot="1" x14ac:dyDescent="0.3">
      <c r="A57" s="741"/>
      <c r="B57" s="106">
        <v>1</v>
      </c>
      <c r="C57" s="107"/>
      <c r="D57" s="648"/>
      <c r="E57" s="649"/>
      <c r="F57" s="648"/>
      <c r="G57" s="649"/>
      <c r="H57" s="101"/>
      <c r="I57" s="101"/>
    </row>
    <row r="58" spans="1:9" ht="35.1" customHeight="1" thickBot="1" x14ac:dyDescent="0.3">
      <c r="A58" s="740" t="s">
        <v>268</v>
      </c>
      <c r="B58" s="109" t="s">
        <v>241</v>
      </c>
      <c r="C58" s="108" t="s">
        <v>242</v>
      </c>
      <c r="D58" s="721" t="s">
        <v>243</v>
      </c>
      <c r="E58" s="722"/>
      <c r="F58" s="721" t="s">
        <v>244</v>
      </c>
      <c r="G58" s="722"/>
      <c r="H58" s="110" t="s">
        <v>245</v>
      </c>
      <c r="I58" s="112" t="s">
        <v>246</v>
      </c>
    </row>
    <row r="59" spans="1:9" ht="120.75" customHeight="1" thickBot="1" x14ac:dyDescent="0.3">
      <c r="A59" s="741"/>
      <c r="B59" s="106">
        <v>1</v>
      </c>
      <c r="C59" s="107"/>
      <c r="D59" s="648"/>
      <c r="E59" s="649"/>
      <c r="F59" s="648"/>
      <c r="G59" s="649"/>
      <c r="H59" s="101"/>
      <c r="I59" s="103"/>
    </row>
    <row r="60" spans="1:9" ht="35.1" customHeight="1" thickBot="1" x14ac:dyDescent="0.3">
      <c r="A60" s="740" t="s">
        <v>269</v>
      </c>
      <c r="B60" s="109" t="s">
        <v>241</v>
      </c>
      <c r="C60" s="108" t="s">
        <v>242</v>
      </c>
      <c r="D60" s="721" t="s">
        <v>243</v>
      </c>
      <c r="E60" s="722"/>
      <c r="F60" s="721" t="s">
        <v>244</v>
      </c>
      <c r="G60" s="722"/>
      <c r="H60" s="110" t="s">
        <v>245</v>
      </c>
      <c r="I60" s="112" t="s">
        <v>246</v>
      </c>
    </row>
    <row r="61" spans="1:9" ht="120.75" customHeight="1" thickBot="1" x14ac:dyDescent="0.3">
      <c r="A61" s="741"/>
      <c r="B61" s="106">
        <v>1</v>
      </c>
      <c r="C61" s="107"/>
      <c r="D61" s="648"/>
      <c r="E61" s="649"/>
      <c r="F61" s="744"/>
      <c r="G61" s="744"/>
      <c r="H61" s="101"/>
      <c r="I61" s="101"/>
    </row>
    <row r="62" spans="1:9" ht="35.1" customHeight="1" thickBot="1" x14ac:dyDescent="0.3">
      <c r="A62" s="740" t="s">
        <v>270</v>
      </c>
      <c r="B62" s="109" t="s">
        <v>241</v>
      </c>
      <c r="C62" s="108" t="s">
        <v>242</v>
      </c>
      <c r="D62" s="721" t="s">
        <v>243</v>
      </c>
      <c r="E62" s="722"/>
      <c r="F62" s="721" t="s">
        <v>244</v>
      </c>
      <c r="G62" s="722"/>
      <c r="H62" s="110" t="s">
        <v>245</v>
      </c>
      <c r="I62" s="112" t="s">
        <v>246</v>
      </c>
    </row>
    <row r="63" spans="1:9" ht="120.75" customHeight="1" thickBot="1" x14ac:dyDescent="0.3">
      <c r="A63" s="741"/>
      <c r="B63" s="106">
        <v>1</v>
      </c>
      <c r="C63" s="107"/>
      <c r="D63" s="648"/>
      <c r="E63" s="649"/>
      <c r="F63" s="648"/>
      <c r="G63" s="649"/>
      <c r="H63" s="101"/>
      <c r="I63" s="101"/>
    </row>
    <row r="66" spans="1:9" s="98" customFormat="1" ht="30" customHeight="1" x14ac:dyDescent="0.25">
      <c r="A66" s="68"/>
      <c r="B66" s="68"/>
      <c r="C66" s="68"/>
      <c r="D66" s="68"/>
      <c r="E66" s="68"/>
      <c r="F66" s="68"/>
      <c r="G66" s="68"/>
      <c r="H66" s="68"/>
      <c r="I66" s="68"/>
    </row>
    <row r="67" spans="1:9" ht="34.5" customHeight="1" x14ac:dyDescent="0.25">
      <c r="A67" s="667" t="s">
        <v>271</v>
      </c>
      <c r="B67" s="667"/>
      <c r="C67" s="667"/>
      <c r="D67" s="667"/>
      <c r="E67" s="667"/>
      <c r="F67" s="667"/>
      <c r="G67" s="667"/>
      <c r="H67" s="667"/>
      <c r="I67" s="667"/>
    </row>
    <row r="68" spans="1:9" ht="41.25" customHeight="1" x14ac:dyDescent="0.25">
      <c r="A68" s="113" t="s">
        <v>272</v>
      </c>
      <c r="B68" s="862" t="s">
        <v>507</v>
      </c>
      <c r="C68" s="863"/>
      <c r="D68" s="862" t="s">
        <v>508</v>
      </c>
      <c r="E68" s="863"/>
      <c r="F68" s="668" t="s">
        <v>367</v>
      </c>
      <c r="G68" s="669"/>
      <c r="H68" s="670" t="s">
        <v>368</v>
      </c>
      <c r="I68" s="671"/>
    </row>
    <row r="69" spans="1:9" ht="40.5" customHeight="1" x14ac:dyDescent="0.25">
      <c r="A69" s="113" t="s">
        <v>277</v>
      </c>
      <c r="B69" s="806">
        <v>0.03</v>
      </c>
      <c r="C69" s="807"/>
      <c r="D69" s="806">
        <v>7.0000000000000007E-2</v>
      </c>
      <c r="E69" s="807"/>
      <c r="F69" s="806">
        <v>0</v>
      </c>
      <c r="G69" s="807"/>
      <c r="H69" s="864"/>
      <c r="I69" s="807"/>
    </row>
    <row r="70" spans="1:9" ht="30" customHeight="1" x14ac:dyDescent="0.25">
      <c r="A70" s="646" t="s">
        <v>194</v>
      </c>
      <c r="B70" s="168" t="s">
        <v>99</v>
      </c>
      <c r="C70" s="168" t="s">
        <v>242</v>
      </c>
      <c r="D70" s="168" t="s">
        <v>99</v>
      </c>
      <c r="E70" s="168" t="s">
        <v>242</v>
      </c>
      <c r="F70" s="168" t="s">
        <v>99</v>
      </c>
      <c r="G70" s="168" t="s">
        <v>242</v>
      </c>
      <c r="H70" s="168" t="s">
        <v>99</v>
      </c>
      <c r="I70" s="168" t="s">
        <v>242</v>
      </c>
    </row>
    <row r="71" spans="1:9" ht="30" customHeight="1" x14ac:dyDescent="0.25">
      <c r="A71" s="647"/>
      <c r="B71" s="115">
        <v>0</v>
      </c>
      <c r="C71" s="116">
        <v>0</v>
      </c>
      <c r="D71" s="115">
        <v>0</v>
      </c>
      <c r="E71" s="116">
        <v>0</v>
      </c>
      <c r="F71" s="122">
        <v>0</v>
      </c>
      <c r="G71" s="116"/>
      <c r="H71" s="122"/>
      <c r="I71" s="116"/>
    </row>
    <row r="72" spans="1:9" ht="89.25" customHeight="1" x14ac:dyDescent="0.25">
      <c r="A72" s="113" t="s">
        <v>278</v>
      </c>
      <c r="B72" s="840"/>
      <c r="C72" s="841"/>
      <c r="D72" s="676"/>
      <c r="E72" s="677"/>
      <c r="F72" s="676"/>
      <c r="G72" s="797"/>
      <c r="H72" s="676"/>
      <c r="I72" s="677"/>
    </row>
    <row r="73" spans="1:9" ht="80.25" customHeight="1" x14ac:dyDescent="0.25">
      <c r="A73" s="113" t="s">
        <v>282</v>
      </c>
      <c r="F73" s="660"/>
      <c r="G73" s="659"/>
      <c r="H73" s="660"/>
      <c r="I73" s="659"/>
    </row>
    <row r="74" spans="1:9" ht="30.75" customHeight="1" x14ac:dyDescent="0.25">
      <c r="A74" s="646" t="s">
        <v>195</v>
      </c>
      <c r="B74" s="168" t="s">
        <v>99</v>
      </c>
      <c r="C74" s="168" t="s">
        <v>242</v>
      </c>
      <c r="D74" s="168" t="s">
        <v>99</v>
      </c>
      <c r="E74" s="168" t="s">
        <v>242</v>
      </c>
      <c r="F74" s="168" t="s">
        <v>99</v>
      </c>
      <c r="G74" s="168" t="s">
        <v>242</v>
      </c>
      <c r="H74" s="168" t="s">
        <v>99</v>
      </c>
      <c r="I74" s="168" t="s">
        <v>242</v>
      </c>
    </row>
    <row r="75" spans="1:9" ht="30.75" customHeight="1" x14ac:dyDescent="0.25">
      <c r="A75" s="647"/>
      <c r="B75" s="115">
        <v>0.1</v>
      </c>
      <c r="C75" s="116">
        <v>0.1</v>
      </c>
      <c r="D75" s="115">
        <v>0.1</v>
      </c>
      <c r="E75" s="116">
        <v>0.1</v>
      </c>
      <c r="F75" s="122">
        <v>0</v>
      </c>
      <c r="G75" s="117"/>
      <c r="H75" s="122"/>
      <c r="I75" s="117"/>
    </row>
    <row r="76" spans="1:9" ht="100.5" customHeight="1" x14ac:dyDescent="0.25">
      <c r="A76" s="113" t="s">
        <v>278</v>
      </c>
      <c r="B76" s="672" t="s">
        <v>509</v>
      </c>
      <c r="C76" s="673"/>
      <c r="D76" s="836" t="s">
        <v>510</v>
      </c>
      <c r="E76" s="837"/>
      <c r="F76" s="676"/>
      <c r="G76" s="797"/>
      <c r="H76" s="719"/>
      <c r="I76" s="720"/>
    </row>
    <row r="77" spans="1:9" ht="80.25" customHeight="1" x14ac:dyDescent="0.25">
      <c r="A77" s="113" t="s">
        <v>282</v>
      </c>
      <c r="B77" s="655" t="s">
        <v>511</v>
      </c>
      <c r="C77" s="656"/>
      <c r="D77" s="655" t="s">
        <v>512</v>
      </c>
      <c r="E77" s="656"/>
      <c r="F77" s="660"/>
      <c r="G77" s="659"/>
      <c r="H77" s="660"/>
      <c r="I77" s="659"/>
    </row>
    <row r="78" spans="1:9" ht="30.75" customHeight="1" x14ac:dyDescent="0.25">
      <c r="A78" s="646" t="s">
        <v>196</v>
      </c>
      <c r="B78" s="168" t="s">
        <v>99</v>
      </c>
      <c r="C78" s="168" t="s">
        <v>242</v>
      </c>
      <c r="D78" s="168" t="s">
        <v>99</v>
      </c>
      <c r="E78" s="168" t="s">
        <v>242</v>
      </c>
      <c r="F78" s="168" t="s">
        <v>99</v>
      </c>
      <c r="G78" s="168" t="s">
        <v>242</v>
      </c>
      <c r="H78" s="168" t="s">
        <v>99</v>
      </c>
      <c r="I78" s="168" t="s">
        <v>242</v>
      </c>
    </row>
    <row r="79" spans="1:9" ht="30.75" customHeight="1" x14ac:dyDescent="0.25">
      <c r="A79" s="647"/>
      <c r="B79" s="115">
        <v>0.1</v>
      </c>
      <c r="C79" s="116">
        <v>0.1</v>
      </c>
      <c r="D79" s="115">
        <v>0.1</v>
      </c>
      <c r="E79" s="116">
        <v>0.1</v>
      </c>
      <c r="F79" s="122">
        <v>0</v>
      </c>
      <c r="G79" s="117"/>
      <c r="H79" s="122"/>
      <c r="I79" s="117"/>
    </row>
    <row r="80" spans="1:9" ht="119.25" customHeight="1" x14ac:dyDescent="0.25">
      <c r="A80" s="113" t="s">
        <v>278</v>
      </c>
      <c r="B80" s="800" t="s">
        <v>513</v>
      </c>
      <c r="C80" s="801"/>
      <c r="D80" s="661" t="s">
        <v>514</v>
      </c>
      <c r="E80" s="662"/>
      <c r="F80" s="676"/>
      <c r="G80" s="797"/>
      <c r="H80" s="660"/>
      <c r="I80" s="659"/>
    </row>
    <row r="81" spans="1:9" ht="80.25" customHeight="1" x14ac:dyDescent="0.25">
      <c r="A81" s="113" t="s">
        <v>282</v>
      </c>
      <c r="B81" s="655" t="s">
        <v>515</v>
      </c>
      <c r="C81" s="656"/>
      <c r="D81" s="655" t="s">
        <v>515</v>
      </c>
      <c r="E81" s="656"/>
      <c r="F81" s="660"/>
      <c r="G81" s="659"/>
      <c r="H81" s="660"/>
      <c r="I81" s="659"/>
    </row>
    <row r="82" spans="1:9" ht="30.75" customHeight="1" x14ac:dyDescent="0.25">
      <c r="A82" s="646" t="s">
        <v>197</v>
      </c>
      <c r="B82" s="168" t="s">
        <v>99</v>
      </c>
      <c r="C82" s="168" t="s">
        <v>242</v>
      </c>
      <c r="D82" s="168" t="s">
        <v>99</v>
      </c>
      <c r="E82" s="168" t="s">
        <v>242</v>
      </c>
      <c r="F82" s="168" t="s">
        <v>99</v>
      </c>
      <c r="G82" s="168" t="s">
        <v>242</v>
      </c>
      <c r="H82" s="168" t="s">
        <v>99</v>
      </c>
      <c r="I82" s="168" t="s">
        <v>242</v>
      </c>
    </row>
    <row r="83" spans="1:9" ht="30.75" customHeight="1" x14ac:dyDescent="0.25">
      <c r="A83" s="647"/>
      <c r="B83" s="115">
        <v>0.1</v>
      </c>
      <c r="C83" s="116">
        <v>0.1</v>
      </c>
      <c r="D83" s="115">
        <v>0.1</v>
      </c>
      <c r="E83" s="116">
        <v>0.1</v>
      </c>
      <c r="F83" s="122">
        <v>0</v>
      </c>
      <c r="G83" s="117"/>
      <c r="H83" s="122"/>
      <c r="I83" s="117"/>
    </row>
    <row r="84" spans="1:9" ht="138" customHeight="1" x14ac:dyDescent="0.25">
      <c r="A84" s="113" t="s">
        <v>278</v>
      </c>
      <c r="B84" s="800" t="s">
        <v>516</v>
      </c>
      <c r="C84" s="801"/>
      <c r="D84" s="661" t="s">
        <v>517</v>
      </c>
      <c r="E84" s="662"/>
      <c r="F84" s="676"/>
      <c r="G84" s="797"/>
      <c r="H84" s="660"/>
      <c r="I84" s="659"/>
    </row>
    <row r="85" spans="1:9" ht="80.25" customHeight="1" x14ac:dyDescent="0.25">
      <c r="A85" s="113" t="s">
        <v>282</v>
      </c>
      <c r="B85" s="655" t="s">
        <v>518</v>
      </c>
      <c r="C85" s="656"/>
      <c r="D85" s="655" t="s">
        <v>518</v>
      </c>
      <c r="E85" s="656"/>
      <c r="F85" s="660"/>
      <c r="G85" s="659"/>
      <c r="H85" s="660"/>
      <c r="I85" s="659"/>
    </row>
    <row r="86" spans="1:9" ht="30" customHeight="1" x14ac:dyDescent="0.25">
      <c r="A86" s="646" t="s">
        <v>200</v>
      </c>
      <c r="B86" s="168" t="s">
        <v>99</v>
      </c>
      <c r="C86" s="168" t="s">
        <v>242</v>
      </c>
      <c r="D86" s="168" t="s">
        <v>99</v>
      </c>
      <c r="E86" s="168" t="s">
        <v>242</v>
      </c>
      <c r="F86" s="168" t="s">
        <v>99</v>
      </c>
      <c r="G86" s="168" t="s">
        <v>242</v>
      </c>
      <c r="H86" s="168" t="s">
        <v>99</v>
      </c>
      <c r="I86" s="168" t="s">
        <v>242</v>
      </c>
    </row>
    <row r="87" spans="1:9" ht="30" customHeight="1" x14ac:dyDescent="0.25">
      <c r="A87" s="647"/>
      <c r="B87" s="115">
        <v>0.1</v>
      </c>
      <c r="C87" s="116">
        <v>1</v>
      </c>
      <c r="D87" s="115">
        <v>0.1</v>
      </c>
      <c r="E87" s="116">
        <v>1</v>
      </c>
      <c r="F87" s="122">
        <v>0</v>
      </c>
      <c r="G87" s="117"/>
      <c r="H87" s="122"/>
      <c r="I87" s="117"/>
    </row>
    <row r="88" spans="1:9" ht="238.5" customHeight="1" x14ac:dyDescent="0.25">
      <c r="A88" s="113" t="s">
        <v>278</v>
      </c>
      <c r="B88" s="859" t="s">
        <v>519</v>
      </c>
      <c r="C88" s="718"/>
      <c r="D88" s="859" t="s">
        <v>520</v>
      </c>
      <c r="E88" s="859"/>
      <c r="F88" s="718"/>
      <c r="G88" s="718"/>
      <c r="H88" s="718"/>
      <c r="I88" s="718"/>
    </row>
    <row r="89" spans="1:9" ht="80.25" customHeight="1" x14ac:dyDescent="0.25">
      <c r="A89" s="113" t="s">
        <v>282</v>
      </c>
      <c r="B89" s="860" t="s">
        <v>521</v>
      </c>
      <c r="C89" s="861"/>
      <c r="D89" s="860" t="s">
        <v>521</v>
      </c>
      <c r="E89" s="861"/>
      <c r="F89" s="650"/>
      <c r="G89" s="651"/>
      <c r="H89" s="650"/>
      <c r="I89" s="651"/>
    </row>
    <row r="90" spans="1:9" ht="29.25" customHeight="1" x14ac:dyDescent="0.25">
      <c r="A90" s="646" t="s">
        <v>202</v>
      </c>
      <c r="B90" s="168" t="s">
        <v>99</v>
      </c>
      <c r="C90" s="168" t="s">
        <v>242</v>
      </c>
      <c r="D90" s="168" t="s">
        <v>99</v>
      </c>
      <c r="E90" s="168" t="s">
        <v>242</v>
      </c>
      <c r="F90" s="168" t="s">
        <v>99</v>
      </c>
      <c r="G90" s="168" t="s">
        <v>242</v>
      </c>
      <c r="H90" s="168" t="s">
        <v>99</v>
      </c>
      <c r="I90" s="168" t="s">
        <v>242</v>
      </c>
    </row>
    <row r="91" spans="1:9" ht="29.25" customHeight="1" x14ac:dyDescent="0.25">
      <c r="A91" s="647"/>
      <c r="B91" s="115">
        <v>0.1</v>
      </c>
      <c r="C91" s="116"/>
      <c r="D91" s="115">
        <v>0.1</v>
      </c>
      <c r="E91" s="116"/>
      <c r="F91" s="122">
        <v>0</v>
      </c>
      <c r="G91" s="117"/>
      <c r="H91" s="122"/>
      <c r="I91" s="117"/>
    </row>
    <row r="92" spans="1:9" ht="80.25" customHeight="1" x14ac:dyDescent="0.25">
      <c r="A92" s="113" t="s">
        <v>278</v>
      </c>
      <c r="B92" s="654"/>
      <c r="C92" s="654"/>
      <c r="D92" s="654"/>
      <c r="E92" s="654"/>
      <c r="F92" s="654"/>
      <c r="G92" s="654"/>
      <c r="H92" s="654"/>
      <c r="I92" s="654"/>
    </row>
    <row r="93" spans="1:9" ht="80.25" customHeight="1" x14ac:dyDescent="0.25">
      <c r="A93" s="113" t="s">
        <v>282</v>
      </c>
      <c r="B93" s="650"/>
      <c r="C93" s="651"/>
      <c r="D93" s="650"/>
      <c r="E93" s="651"/>
      <c r="F93" s="650"/>
      <c r="G93" s="651"/>
      <c r="H93" s="650"/>
      <c r="I93" s="651"/>
    </row>
    <row r="94" spans="1:9" ht="24.95" customHeight="1" x14ac:dyDescent="0.25">
      <c r="A94" s="646" t="s">
        <v>203</v>
      </c>
      <c r="B94" s="168" t="s">
        <v>99</v>
      </c>
      <c r="C94" s="168" t="s">
        <v>242</v>
      </c>
      <c r="D94" s="168" t="s">
        <v>99</v>
      </c>
      <c r="E94" s="168" t="s">
        <v>242</v>
      </c>
      <c r="F94" s="168" t="s">
        <v>99</v>
      </c>
      <c r="G94" s="168" t="s">
        <v>242</v>
      </c>
      <c r="H94" s="168" t="s">
        <v>99</v>
      </c>
      <c r="I94" s="168" t="s">
        <v>242</v>
      </c>
    </row>
    <row r="95" spans="1:9" ht="24.95" customHeight="1" x14ac:dyDescent="0.25">
      <c r="A95" s="647"/>
      <c r="B95" s="115">
        <v>0.1</v>
      </c>
      <c r="C95" s="116"/>
      <c r="D95" s="115">
        <v>0.1</v>
      </c>
      <c r="E95" s="116"/>
      <c r="F95" s="122">
        <v>0</v>
      </c>
      <c r="G95" s="117"/>
      <c r="H95" s="122"/>
      <c r="I95" s="117"/>
    </row>
    <row r="96" spans="1:9" ht="80.25" customHeight="1" x14ac:dyDescent="0.25">
      <c r="A96" s="113" t="s">
        <v>278</v>
      </c>
      <c r="B96" s="654"/>
      <c r="C96" s="654"/>
      <c r="D96" s="654"/>
      <c r="E96" s="654"/>
      <c r="F96" s="654"/>
      <c r="G96" s="654"/>
      <c r="H96" s="654"/>
      <c r="I96" s="654"/>
    </row>
    <row r="97" spans="1:9" ht="80.25" customHeight="1" x14ac:dyDescent="0.25">
      <c r="A97" s="113" t="s">
        <v>282</v>
      </c>
      <c r="B97" s="650"/>
      <c r="C97" s="651"/>
      <c r="D97" s="650"/>
      <c r="E97" s="651"/>
      <c r="F97" s="650"/>
      <c r="G97" s="651"/>
      <c r="H97" s="650"/>
      <c r="I97" s="651"/>
    </row>
    <row r="98" spans="1:9" ht="24.95" customHeight="1" x14ac:dyDescent="0.25">
      <c r="A98" s="646" t="s">
        <v>204</v>
      </c>
      <c r="B98" s="168" t="s">
        <v>99</v>
      </c>
      <c r="C98" s="168" t="s">
        <v>242</v>
      </c>
      <c r="D98" s="168" t="s">
        <v>99</v>
      </c>
      <c r="E98" s="168" t="s">
        <v>242</v>
      </c>
      <c r="F98" s="168" t="s">
        <v>99</v>
      </c>
      <c r="G98" s="168" t="s">
        <v>242</v>
      </c>
      <c r="H98" s="168" t="s">
        <v>99</v>
      </c>
      <c r="I98" s="168" t="s">
        <v>242</v>
      </c>
    </row>
    <row r="99" spans="1:9" ht="24.95" customHeight="1" x14ac:dyDescent="0.25">
      <c r="A99" s="647"/>
      <c r="B99" s="115">
        <v>0.1</v>
      </c>
      <c r="C99" s="116"/>
      <c r="D99" s="115">
        <v>0.1</v>
      </c>
      <c r="E99" s="116"/>
      <c r="F99" s="122">
        <v>0</v>
      </c>
      <c r="G99" s="117"/>
      <c r="H99" s="122"/>
      <c r="I99" s="117"/>
    </row>
    <row r="100" spans="1:9" ht="80.25" customHeight="1" x14ac:dyDescent="0.25">
      <c r="A100" s="113" t="s">
        <v>278</v>
      </c>
      <c r="B100" s="654"/>
      <c r="C100" s="654"/>
      <c r="D100" s="654"/>
      <c r="E100" s="654"/>
      <c r="F100" s="654"/>
      <c r="G100" s="654"/>
      <c r="H100" s="654"/>
      <c r="I100" s="654"/>
    </row>
    <row r="101" spans="1:9" ht="80.25" customHeight="1" x14ac:dyDescent="0.25">
      <c r="A101" s="113" t="s">
        <v>282</v>
      </c>
      <c r="B101" s="650"/>
      <c r="C101" s="651"/>
      <c r="D101" s="650"/>
      <c r="E101" s="651"/>
      <c r="F101" s="650"/>
      <c r="G101" s="651"/>
      <c r="H101" s="650"/>
      <c r="I101" s="651"/>
    </row>
    <row r="102" spans="1:9" ht="24.95" customHeight="1" x14ac:dyDescent="0.25">
      <c r="A102" s="646" t="s">
        <v>206</v>
      </c>
      <c r="B102" s="168" t="s">
        <v>99</v>
      </c>
      <c r="C102" s="168" t="s">
        <v>242</v>
      </c>
      <c r="D102" s="168" t="s">
        <v>99</v>
      </c>
      <c r="E102" s="168" t="s">
        <v>242</v>
      </c>
      <c r="F102" s="168" t="s">
        <v>99</v>
      </c>
      <c r="G102" s="168" t="s">
        <v>242</v>
      </c>
      <c r="H102" s="168" t="s">
        <v>99</v>
      </c>
      <c r="I102" s="168" t="s">
        <v>242</v>
      </c>
    </row>
    <row r="103" spans="1:9" ht="24.95" customHeight="1" x14ac:dyDescent="0.25">
      <c r="A103" s="647"/>
      <c r="B103" s="115">
        <v>0.1</v>
      </c>
      <c r="C103" s="116"/>
      <c r="D103" s="115">
        <v>0.1</v>
      </c>
      <c r="E103" s="116"/>
      <c r="F103" s="122">
        <v>0</v>
      </c>
      <c r="G103" s="117"/>
      <c r="H103" s="122"/>
      <c r="I103" s="117"/>
    </row>
    <row r="104" spans="1:9" ht="80.25" customHeight="1" x14ac:dyDescent="0.25">
      <c r="A104" s="113" t="s">
        <v>278</v>
      </c>
      <c r="B104" s="654"/>
      <c r="C104" s="654"/>
      <c r="D104" s="654"/>
      <c r="E104" s="654"/>
      <c r="F104" s="654"/>
      <c r="G104" s="654"/>
      <c r="H104" s="654"/>
      <c r="I104" s="654"/>
    </row>
    <row r="105" spans="1:9" ht="80.25" customHeight="1" x14ac:dyDescent="0.25">
      <c r="A105" s="113" t="s">
        <v>282</v>
      </c>
      <c r="B105" s="650"/>
      <c r="C105" s="651"/>
      <c r="D105" s="650"/>
      <c r="E105" s="651"/>
      <c r="F105" s="650"/>
      <c r="G105" s="651"/>
      <c r="H105" s="650"/>
      <c r="I105" s="651"/>
    </row>
    <row r="106" spans="1:9" ht="24.95" customHeight="1" x14ac:dyDescent="0.25">
      <c r="A106" s="646" t="s">
        <v>207</v>
      </c>
      <c r="B106" s="168" t="s">
        <v>99</v>
      </c>
      <c r="C106" s="168" t="s">
        <v>242</v>
      </c>
      <c r="D106" s="168" t="s">
        <v>99</v>
      </c>
      <c r="E106" s="168" t="s">
        <v>242</v>
      </c>
      <c r="F106" s="168" t="s">
        <v>99</v>
      </c>
      <c r="G106" s="168" t="s">
        <v>242</v>
      </c>
      <c r="H106" s="168" t="s">
        <v>99</v>
      </c>
      <c r="I106" s="168" t="s">
        <v>242</v>
      </c>
    </row>
    <row r="107" spans="1:9" ht="24.95" customHeight="1" x14ac:dyDescent="0.25">
      <c r="A107" s="647"/>
      <c r="B107" s="115">
        <v>0.1</v>
      </c>
      <c r="C107" s="116"/>
      <c r="D107" s="115">
        <v>0.1</v>
      </c>
      <c r="E107" s="116"/>
      <c r="F107" s="122">
        <v>0</v>
      </c>
      <c r="G107" s="117"/>
      <c r="H107" s="122"/>
      <c r="I107" s="117"/>
    </row>
    <row r="108" spans="1:9" ht="80.25" customHeight="1" x14ac:dyDescent="0.25">
      <c r="A108" s="113" t="s">
        <v>278</v>
      </c>
      <c r="B108" s="654"/>
      <c r="C108" s="654"/>
      <c r="D108" s="654"/>
      <c r="E108" s="654"/>
      <c r="F108" s="654"/>
      <c r="G108" s="654"/>
      <c r="H108" s="654"/>
      <c r="I108" s="654"/>
    </row>
    <row r="109" spans="1:9" ht="80.25" customHeight="1" x14ac:dyDescent="0.25">
      <c r="A109" s="113" t="s">
        <v>282</v>
      </c>
      <c r="B109" s="650"/>
      <c r="C109" s="651"/>
      <c r="D109" s="650"/>
      <c r="E109" s="651"/>
      <c r="F109" s="650"/>
      <c r="G109" s="651"/>
      <c r="H109" s="650"/>
      <c r="I109" s="651"/>
    </row>
    <row r="110" spans="1:9" ht="24.95" customHeight="1" x14ac:dyDescent="0.25">
      <c r="A110" s="646" t="s">
        <v>208</v>
      </c>
      <c r="B110" s="168" t="s">
        <v>99</v>
      </c>
      <c r="C110" s="168" t="s">
        <v>242</v>
      </c>
      <c r="D110" s="168" t="s">
        <v>99</v>
      </c>
      <c r="E110" s="168" t="s">
        <v>242</v>
      </c>
      <c r="F110" s="168" t="s">
        <v>99</v>
      </c>
      <c r="G110" s="168" t="s">
        <v>242</v>
      </c>
      <c r="H110" s="168" t="s">
        <v>99</v>
      </c>
      <c r="I110" s="168" t="s">
        <v>242</v>
      </c>
    </row>
    <row r="111" spans="1:9" ht="24.95" customHeight="1" x14ac:dyDescent="0.25">
      <c r="A111" s="647"/>
      <c r="B111" s="115">
        <v>0.05</v>
      </c>
      <c r="C111" s="118"/>
      <c r="D111" s="115">
        <v>0.05</v>
      </c>
      <c r="E111" s="116"/>
      <c r="F111" s="122">
        <v>0</v>
      </c>
      <c r="G111" s="117"/>
      <c r="H111" s="122"/>
      <c r="I111" s="117"/>
    </row>
    <row r="112" spans="1:9" ht="80.25" customHeight="1" x14ac:dyDescent="0.25">
      <c r="A112" s="113" t="s">
        <v>278</v>
      </c>
      <c r="B112" s="654"/>
      <c r="C112" s="654"/>
      <c r="D112" s="654"/>
      <c r="E112" s="654"/>
      <c r="F112" s="654"/>
      <c r="G112" s="654"/>
      <c r="H112" s="654"/>
      <c r="I112" s="654"/>
    </row>
    <row r="113" spans="1:9" ht="80.25" customHeight="1" x14ac:dyDescent="0.25">
      <c r="A113" s="113" t="s">
        <v>282</v>
      </c>
      <c r="B113" s="650"/>
      <c r="C113" s="651"/>
      <c r="D113" s="650"/>
      <c r="E113" s="651"/>
      <c r="F113" s="650"/>
      <c r="G113" s="651"/>
      <c r="H113" s="650"/>
      <c r="I113" s="651"/>
    </row>
    <row r="114" spans="1:9" ht="24.95" customHeight="1" x14ac:dyDescent="0.25">
      <c r="A114" s="646" t="s">
        <v>209</v>
      </c>
      <c r="B114" s="168" t="s">
        <v>99</v>
      </c>
      <c r="C114" s="168" t="s">
        <v>242</v>
      </c>
      <c r="D114" s="168" t="s">
        <v>99</v>
      </c>
      <c r="E114" s="168" t="s">
        <v>242</v>
      </c>
      <c r="F114" s="168" t="s">
        <v>99</v>
      </c>
      <c r="G114" s="168" t="s">
        <v>242</v>
      </c>
      <c r="H114" s="168" t="s">
        <v>99</v>
      </c>
      <c r="I114" s="168" t="s">
        <v>242</v>
      </c>
    </row>
    <row r="115" spans="1:9" ht="24.95" customHeight="1" x14ac:dyDescent="0.25">
      <c r="A115" s="647"/>
      <c r="B115" s="394">
        <v>0.05</v>
      </c>
      <c r="C115" s="394"/>
      <c r="D115" s="394">
        <v>0.05</v>
      </c>
      <c r="E115" s="298"/>
      <c r="F115" s="298">
        <v>0</v>
      </c>
      <c r="G115" s="299"/>
      <c r="H115" s="298"/>
      <c r="I115" s="299"/>
    </row>
    <row r="116" spans="1:9" ht="80.25" customHeight="1" x14ac:dyDescent="0.25">
      <c r="A116" s="113" t="s">
        <v>278</v>
      </c>
      <c r="B116" s="749"/>
      <c r="C116" s="749"/>
      <c r="D116" s="749"/>
      <c r="E116" s="749"/>
      <c r="F116" s="749"/>
      <c r="G116" s="749"/>
      <c r="H116" s="749"/>
      <c r="I116" s="749"/>
    </row>
    <row r="117" spans="1:9" ht="80.25" customHeight="1" x14ac:dyDescent="0.25">
      <c r="A117" s="113" t="s">
        <v>282</v>
      </c>
      <c r="B117" s="650"/>
      <c r="C117" s="651"/>
      <c r="D117" s="650"/>
      <c r="E117" s="651"/>
      <c r="F117" s="650"/>
      <c r="G117" s="651"/>
      <c r="H117" s="650"/>
      <c r="I117" s="651"/>
    </row>
    <row r="118" spans="1:9" ht="16.5" x14ac:dyDescent="0.25">
      <c r="A118" s="114" t="s">
        <v>299</v>
      </c>
      <c r="B118" s="119">
        <f t="shared" ref="B118:I118" si="1">(B71+B75+B79+B83+B87+B91+B95+B99+B103+B107+B111+B115)</f>
        <v>1</v>
      </c>
      <c r="C118" s="119">
        <f t="shared" si="1"/>
        <v>1.3</v>
      </c>
      <c r="D118" s="119">
        <f t="shared" si="1"/>
        <v>1</v>
      </c>
      <c r="E118" s="119">
        <f t="shared" si="1"/>
        <v>1.3</v>
      </c>
      <c r="F118" s="119">
        <f t="shared" si="1"/>
        <v>0</v>
      </c>
      <c r="G118" s="119">
        <f t="shared" si="1"/>
        <v>0</v>
      </c>
      <c r="H118" s="119">
        <f t="shared" si="1"/>
        <v>0</v>
      </c>
      <c r="I118" s="119">
        <f t="shared" si="1"/>
        <v>0</v>
      </c>
    </row>
    <row r="121" spans="1:9" ht="28.5" x14ac:dyDescent="0.25">
      <c r="A121" s="393" t="s">
        <v>300</v>
      </c>
    </row>
    <row r="123" spans="1:9" ht="37.5" customHeight="1" x14ac:dyDescent="0.25"/>
    <row r="124" spans="1:9" ht="19.5" customHeight="1" x14ac:dyDescent="0.25"/>
    <row r="125" spans="1:9" ht="19.5" customHeight="1" x14ac:dyDescent="0.25"/>
    <row r="126" spans="1:9" ht="34.5" customHeight="1" x14ac:dyDescent="0.25"/>
    <row r="127" spans="1:9" ht="15" customHeight="1" x14ac:dyDescent="0.25"/>
    <row r="128" spans="1:9" ht="15.75" customHeight="1" x14ac:dyDescent="0.25"/>
  </sheetData>
  <mergeCells count="208">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7:C77"/>
    <mergeCell ref="D77:E77"/>
    <mergeCell ref="F73:G73"/>
    <mergeCell ref="H73:I73"/>
    <mergeCell ref="A74:A75"/>
    <mergeCell ref="B76:C76"/>
    <mergeCell ref="D76:E76"/>
    <mergeCell ref="F76:G76"/>
    <mergeCell ref="H76:I76"/>
    <mergeCell ref="F77:G77"/>
    <mergeCell ref="H77:I77"/>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s>
  <hyperlinks>
    <hyperlink ref="D77:E77" r:id="rId1" display="https://secretariadistritald-my.sharepoint.com/:b:/g/personal/territorializacion2021_sdmujer_gov_co/EQnfhqMm6DtHu4CK6t1MQW0BrW02fXQzkJJspXhNanJeAg?e=UOokrm" xr:uid="{3C833FAF-AC91-4FC1-8BD2-54631005CF9C}"/>
    <hyperlink ref="B77:C77" r:id="rId2" display="https://secretariadistritald-my.sharepoint.com/:b:/g/personal/territorializacion2021_sdmujer_gov_co/EcA7p7FKX3tDqrko_MXcQHgBbeta0N1ZgN3WcRBTidZtFA?e=KZlAuC" xr:uid="{96747E86-4335-45CD-B0AD-F8394345136D}"/>
    <hyperlink ref="B81:C81" r:id="rId3" display="https://secretariadistritald-my.sharepoint.com/:b:/g/personal/territorializacion2021_sdmujer_gov_co/EYXE_nDGL9xJiJgnf1ujrUABm32PkB8RDpq_-J3kpmpsdw?e=gpDwHQ" xr:uid="{9793F8DA-A59C-418E-9A73-927D2B3BEF3B}"/>
    <hyperlink ref="D81:E81" r:id="rId4" display="https://secretariadistritald-my.sharepoint.com/:b:/g/personal/territorializacion2021_sdmujer_gov_co/EYXE_nDGL9xJiJgnf1ujrUABm32PkB8RDpq_-J3kpmpsdw?e=gpDwHQ" xr:uid="{3A73A2E8-A9C2-4B36-953C-3EF015F71D68}"/>
    <hyperlink ref="B85:C85" r:id="rId5" display="https://secretariadistritald-my.sharepoint.com/:b:/g/personal/territorializacion2021_sdmujer_gov_co/EfJ1UCMYeQ1Oie342qgb2_UBJ2tOZsV7GpGL36I92j45iA?e=3nuoGC" xr:uid="{96F8C680-F12F-4E28-8C96-69E9CF2310FB}"/>
    <hyperlink ref="D85:E85" r:id="rId6" display="https://secretariadistritald-my.sharepoint.com/:b:/g/personal/territorializacion2021_sdmujer_gov_co/EfJ1UCMYeQ1Oie342qgb2_UBJ2tOZsV7GpGL36I92j45iA?e=3nuoGC" xr:uid="{4D1DEC9D-2934-487C-A1ED-7C96A5A02BC6}"/>
    <hyperlink ref="B89:C89" r:id="rId7" display="https://secretariadistritald-my.sharepoint.com/:b:/g/personal/territorializacion2021_sdmujer_gov_co/EYs5qe4Rp09BhJaXyqzNmDsBjDSLeID_vJtUB0kMAMpFPQ?e=ezBkvV" xr:uid="{A3273E62-31AD-48C9-A67A-8159C0080B7C}"/>
    <hyperlink ref="D89:E89" r:id="rId8" display="https://secretariadistritald-my.sharepoint.com/:b:/g/personal/territorializacion2021_sdmujer_gov_co/EYs5qe4Rp09BhJaXyqzNmDsBjDSLeID_vJtUB0kMAMpFPQ?e=ezBkvV" xr:uid="{AA43B7CB-B29A-4D58-B835-E862EC6CD0F0}"/>
  </hyperlinks>
  <pageMargins left="0.25" right="0.25" top="0.75" bottom="0.75" header="0.3" footer="0.3"/>
  <pageSetup scale="10" orientation="landscape" r:id="rId9"/>
  <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DE82389C-10D8-4441-A2F6-034D8DFCEA8A}">
          <x14:formula1>
            <xm:f>Listas!$B$2:$B$4</xm:f>
          </x14:formula1>
          <xm:sqref>H37:I38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59C45-4137-48EB-9592-2801337A0582}">
  <dimension ref="A1:L28"/>
  <sheetViews>
    <sheetView topLeftCell="K8" zoomScale="120" zoomScaleNormal="120" workbookViewId="0">
      <selection activeCell="K8" sqref="K8:L8"/>
    </sheetView>
  </sheetViews>
  <sheetFormatPr baseColWidth="10" defaultColWidth="9.140625" defaultRowHeight="15" x14ac:dyDescent="0.25"/>
  <sheetData>
    <row r="1" spans="1:12" x14ac:dyDescent="0.25">
      <c r="A1" s="814"/>
      <c r="B1" s="815"/>
      <c r="C1" s="815"/>
      <c r="D1" s="815"/>
      <c r="E1" s="816"/>
      <c r="F1" s="787" t="s">
        <v>301</v>
      </c>
      <c r="G1" s="788"/>
      <c r="H1" s="788"/>
      <c r="I1" s="788"/>
      <c r="J1" s="788"/>
      <c r="K1" s="788"/>
      <c r="L1" s="286"/>
    </row>
    <row r="2" spans="1:12" x14ac:dyDescent="0.25">
      <c r="A2" s="817"/>
      <c r="B2" s="818"/>
      <c r="C2" s="818"/>
      <c r="D2" s="818"/>
      <c r="E2" s="819"/>
      <c r="F2" s="789"/>
      <c r="G2" s="790"/>
      <c r="H2" s="790"/>
      <c r="I2" s="790"/>
      <c r="J2" s="790"/>
      <c r="K2" s="790"/>
      <c r="L2" s="286"/>
    </row>
    <row r="3" spans="1:12" x14ac:dyDescent="0.25">
      <c r="A3" s="817"/>
      <c r="B3" s="818"/>
      <c r="C3" s="818"/>
      <c r="D3" s="818"/>
      <c r="E3" s="819"/>
      <c r="F3" s="787" t="s">
        <v>302</v>
      </c>
      <c r="G3" s="788"/>
      <c r="H3" s="788"/>
      <c r="I3" s="788"/>
      <c r="J3" s="788"/>
      <c r="K3" s="788"/>
      <c r="L3" s="286"/>
    </row>
    <row r="4" spans="1:12" x14ac:dyDescent="0.25">
      <c r="A4" s="820"/>
      <c r="B4" s="821"/>
      <c r="C4" s="821"/>
      <c r="D4" s="821"/>
      <c r="E4" s="822"/>
      <c r="F4" s="789"/>
      <c r="G4" s="790"/>
      <c r="H4" s="790"/>
      <c r="I4" s="790"/>
      <c r="J4" s="790"/>
      <c r="K4" s="790"/>
      <c r="L4" s="286"/>
    </row>
    <row r="5" spans="1:12" x14ac:dyDescent="0.25">
      <c r="A5" s="758" t="s">
        <v>303</v>
      </c>
      <c r="B5" s="759"/>
      <c r="C5" s="759"/>
      <c r="D5" s="759"/>
      <c r="E5" s="759"/>
      <c r="F5" s="759"/>
      <c r="G5" s="759"/>
      <c r="H5" s="759"/>
      <c r="I5" s="759"/>
      <c r="J5" s="759"/>
      <c r="K5" s="759"/>
      <c r="L5" s="771"/>
    </row>
    <row r="6" spans="1:12" x14ac:dyDescent="0.25">
      <c r="A6" s="758" t="s">
        <v>304</v>
      </c>
      <c r="B6" s="759"/>
      <c r="C6" s="760"/>
      <c r="D6" s="761" t="s">
        <v>12</v>
      </c>
      <c r="E6" s="762"/>
      <c r="F6" s="762"/>
      <c r="G6" s="762"/>
      <c r="H6" s="763"/>
      <c r="I6" s="758" t="s">
        <v>305</v>
      </c>
      <c r="J6" s="760"/>
      <c r="K6" s="761" t="s">
        <v>37</v>
      </c>
      <c r="L6" s="763"/>
    </row>
    <row r="7" spans="1:12" x14ac:dyDescent="0.25">
      <c r="A7" s="758" t="s">
        <v>306</v>
      </c>
      <c r="B7" s="759"/>
      <c r="C7" s="760"/>
      <c r="D7" s="761" t="s">
        <v>26</v>
      </c>
      <c r="E7" s="762"/>
      <c r="F7" s="762"/>
      <c r="G7" s="762"/>
      <c r="H7" s="763"/>
      <c r="I7" s="758" t="s">
        <v>98</v>
      </c>
      <c r="J7" s="760"/>
      <c r="K7" s="761" t="s">
        <v>15</v>
      </c>
      <c r="L7" s="763"/>
    </row>
    <row r="8" spans="1:12" x14ac:dyDescent="0.25">
      <c r="A8" s="758" t="s">
        <v>307</v>
      </c>
      <c r="B8" s="759"/>
      <c r="C8" s="760"/>
      <c r="D8" s="761" t="s">
        <v>74</v>
      </c>
      <c r="E8" s="762"/>
      <c r="F8" s="762"/>
      <c r="G8" s="762"/>
      <c r="H8" s="763"/>
      <c r="I8" s="758" t="s">
        <v>308</v>
      </c>
      <c r="J8" s="760"/>
      <c r="K8" s="761" t="s">
        <v>75</v>
      </c>
      <c r="L8" s="763"/>
    </row>
    <row r="9" spans="1:12" x14ac:dyDescent="0.25">
      <c r="A9" s="778" t="s">
        <v>309</v>
      </c>
      <c r="B9" s="779"/>
      <c r="C9" s="779"/>
      <c r="D9" s="779"/>
      <c r="E9" s="759"/>
      <c r="F9" s="759"/>
      <c r="G9" s="759"/>
      <c r="H9" s="759"/>
      <c r="I9" s="759"/>
      <c r="J9" s="759"/>
      <c r="K9" s="759"/>
      <c r="L9" s="771"/>
    </row>
    <row r="10" spans="1:12" ht="26.25" customHeight="1" x14ac:dyDescent="0.25">
      <c r="A10" s="756" t="s">
        <v>310</v>
      </c>
      <c r="B10" s="756"/>
      <c r="C10" s="756"/>
      <c r="D10" s="756"/>
      <c r="E10" s="757" t="str">
        <f>+ACTIVIDAD_5!B13</f>
        <v>Implementar 1 estrategia denominada: Tejiendo Mundos de Igualdad para NNA en los territorios rurales y urbanos de Bogotá</v>
      </c>
      <c r="F10" s="757"/>
      <c r="G10" s="757"/>
      <c r="H10" s="757"/>
      <c r="I10" s="757"/>
      <c r="J10" s="757"/>
      <c r="K10" s="757"/>
      <c r="L10" s="757"/>
    </row>
    <row r="11" spans="1:12" x14ac:dyDescent="0.25">
      <c r="A11" s="769" t="s">
        <v>311</v>
      </c>
      <c r="B11" s="770"/>
      <c r="C11" s="770"/>
      <c r="D11" s="771"/>
      <c r="E11" s="764" t="str">
        <f>+ACTIVIDAD_5!I17</f>
        <v>Número de estrategias asociadas a ETMINNA en los territorios rurales y urbanos implementadas</v>
      </c>
      <c r="F11" s="757"/>
      <c r="G11" s="757"/>
      <c r="H11" s="757"/>
      <c r="I11" s="757"/>
      <c r="J11" s="757"/>
      <c r="K11" s="757"/>
      <c r="L11" s="765"/>
    </row>
    <row r="12" spans="1:12" ht="42" customHeight="1" x14ac:dyDescent="0.25">
      <c r="A12" s="758" t="s">
        <v>312</v>
      </c>
      <c r="B12" s="759"/>
      <c r="C12" s="759"/>
      <c r="D12" s="760"/>
      <c r="E12" s="780" t="s">
        <v>522</v>
      </c>
      <c r="F12" s="781"/>
      <c r="G12" s="781"/>
      <c r="H12" s="781"/>
      <c r="I12" s="781"/>
      <c r="J12" s="781"/>
      <c r="K12" s="781"/>
      <c r="L12" s="782"/>
    </row>
    <row r="13" spans="1:12" ht="24" customHeight="1" x14ac:dyDescent="0.25">
      <c r="A13" s="758" t="s">
        <v>314</v>
      </c>
      <c r="B13" s="759"/>
      <c r="C13" s="760"/>
      <c r="D13" s="761"/>
      <c r="E13" s="762"/>
      <c r="F13" s="762"/>
      <c r="G13" s="762"/>
      <c r="H13" s="763"/>
      <c r="I13" s="758" t="s">
        <v>315</v>
      </c>
      <c r="J13" s="760"/>
      <c r="K13" s="761" t="s">
        <v>49</v>
      </c>
      <c r="L13" s="763"/>
    </row>
    <row r="14" spans="1:12" x14ac:dyDescent="0.25">
      <c r="A14" s="758" t="s">
        <v>316</v>
      </c>
      <c r="B14" s="759"/>
      <c r="C14" s="759"/>
      <c r="D14" s="759"/>
      <c r="E14" s="759"/>
      <c r="F14" s="759"/>
      <c r="G14" s="759"/>
      <c r="H14" s="759"/>
      <c r="I14" s="759"/>
      <c r="J14" s="759"/>
      <c r="K14" s="759"/>
      <c r="L14" s="771"/>
    </row>
    <row r="15" spans="1:12" x14ac:dyDescent="0.25">
      <c r="A15" s="758" t="s">
        <v>317</v>
      </c>
      <c r="B15" s="759"/>
      <c r="C15" s="760"/>
      <c r="D15" s="761" t="s">
        <v>19</v>
      </c>
      <c r="E15" s="762"/>
      <c r="F15" s="762"/>
      <c r="G15" s="762"/>
      <c r="H15" s="763"/>
      <c r="I15" s="758" t="s">
        <v>318</v>
      </c>
      <c r="J15" s="760"/>
      <c r="K15" s="761" t="s">
        <v>20</v>
      </c>
      <c r="L15" s="763"/>
    </row>
    <row r="16" spans="1:12" x14ac:dyDescent="0.25">
      <c r="A16" s="758" t="s">
        <v>319</v>
      </c>
      <c r="B16" s="759"/>
      <c r="C16" s="760"/>
      <c r="D16" s="823">
        <f>+ACTIVIDAD_1!C39</f>
        <v>1</v>
      </c>
      <c r="E16" s="824"/>
      <c r="F16" s="824"/>
      <c r="G16" s="824"/>
      <c r="H16" s="825"/>
      <c r="I16" s="758" t="s">
        <v>237</v>
      </c>
      <c r="J16" s="760"/>
      <c r="K16" s="761" t="s">
        <v>23</v>
      </c>
      <c r="L16" s="763"/>
    </row>
    <row r="17" spans="1:12" x14ac:dyDescent="0.25">
      <c r="A17" s="758" t="s">
        <v>320</v>
      </c>
      <c r="B17" s="759"/>
      <c r="C17" s="760"/>
      <c r="D17" s="761"/>
      <c r="E17" s="762"/>
      <c r="F17" s="762"/>
      <c r="G17" s="762"/>
      <c r="H17" s="763"/>
      <c r="I17" s="766"/>
      <c r="J17" s="767"/>
      <c r="K17" s="767"/>
      <c r="L17" s="768"/>
    </row>
    <row r="18" spans="1:12" x14ac:dyDescent="0.25">
      <c r="A18" s="293" t="s">
        <v>321</v>
      </c>
      <c r="B18" s="293" t="s">
        <v>322</v>
      </c>
      <c r="C18" s="758" t="s">
        <v>323</v>
      </c>
      <c r="D18" s="759"/>
      <c r="E18" s="759"/>
      <c r="F18" s="759"/>
      <c r="G18" s="760"/>
      <c r="H18" s="758" t="s">
        <v>324</v>
      </c>
      <c r="I18" s="760"/>
      <c r="J18" s="758" t="s">
        <v>325</v>
      </c>
      <c r="K18" s="760"/>
      <c r="L18" s="293" t="s">
        <v>326</v>
      </c>
    </row>
    <row r="19" spans="1:12" ht="83.25" customHeight="1" x14ac:dyDescent="0.25">
      <c r="A19" s="288">
        <v>1</v>
      </c>
      <c r="B19" s="289" t="s">
        <v>276</v>
      </c>
      <c r="C19" s="761" t="s">
        <v>523</v>
      </c>
      <c r="D19" s="762"/>
      <c r="E19" s="762"/>
      <c r="F19" s="762"/>
      <c r="G19" s="763"/>
      <c r="H19" s="761" t="s">
        <v>524</v>
      </c>
      <c r="I19" s="763"/>
      <c r="J19" s="766" t="s">
        <v>22</v>
      </c>
      <c r="K19" s="768"/>
      <c r="L19" s="289" t="s">
        <v>525</v>
      </c>
    </row>
    <row r="20" spans="1:12" ht="75" customHeight="1" x14ac:dyDescent="0.25">
      <c r="A20" s="288">
        <v>2</v>
      </c>
      <c r="B20" s="289" t="s">
        <v>276</v>
      </c>
      <c r="C20" s="761" t="s">
        <v>526</v>
      </c>
      <c r="D20" s="762"/>
      <c r="E20" s="762"/>
      <c r="F20" s="762"/>
      <c r="G20" s="763"/>
      <c r="H20" s="761" t="s">
        <v>527</v>
      </c>
      <c r="I20" s="763"/>
      <c r="J20" s="766" t="s">
        <v>22</v>
      </c>
      <c r="K20" s="768"/>
      <c r="L20" s="289" t="s">
        <v>528</v>
      </c>
    </row>
    <row r="21" spans="1:12" x14ac:dyDescent="0.25">
      <c r="A21" s="288"/>
      <c r="B21" s="289"/>
      <c r="C21" s="761"/>
      <c r="D21" s="762"/>
      <c r="E21" s="762"/>
      <c r="F21" s="762"/>
      <c r="G21" s="763"/>
      <c r="H21" s="761"/>
      <c r="I21" s="763"/>
      <c r="J21" s="766"/>
      <c r="K21" s="768"/>
      <c r="L21" s="289"/>
    </row>
    <row r="22" spans="1:12" ht="51" x14ac:dyDescent="0.25">
      <c r="A22" s="293" t="s">
        <v>321</v>
      </c>
      <c r="B22" s="758" t="s">
        <v>334</v>
      </c>
      <c r="C22" s="759"/>
      <c r="D22" s="759"/>
      <c r="E22" s="759"/>
      <c r="F22" s="759"/>
      <c r="G22" s="759"/>
      <c r="H22" s="759"/>
      <c r="I22" s="759"/>
      <c r="J22" s="759"/>
      <c r="K22" s="760"/>
      <c r="L22" s="293" t="s">
        <v>335</v>
      </c>
    </row>
    <row r="23" spans="1:12" ht="32.25" customHeight="1" x14ac:dyDescent="0.25">
      <c r="A23" s="288">
        <v>1</v>
      </c>
      <c r="B23" s="871" t="s">
        <v>529</v>
      </c>
      <c r="C23" s="872"/>
      <c r="D23" s="872"/>
      <c r="E23" s="872"/>
      <c r="F23" s="872"/>
      <c r="G23" s="872"/>
      <c r="H23" s="872"/>
      <c r="I23" s="872"/>
      <c r="J23" s="872"/>
      <c r="K23" s="873"/>
      <c r="L23" s="289" t="s">
        <v>22</v>
      </c>
    </row>
    <row r="24" spans="1:12" x14ac:dyDescent="0.25">
      <c r="A24" s="758" t="s">
        <v>337</v>
      </c>
      <c r="B24" s="759"/>
      <c r="C24" s="759"/>
      <c r="D24" s="759"/>
      <c r="E24" s="759"/>
      <c r="F24" s="779"/>
      <c r="G24" s="779"/>
      <c r="H24" s="759"/>
      <c r="I24" s="779"/>
      <c r="J24" s="779"/>
      <c r="K24" s="759"/>
      <c r="L24" s="828"/>
    </row>
    <row r="25" spans="1:12" ht="25.5" x14ac:dyDescent="0.25">
      <c r="A25" s="758" t="s">
        <v>338</v>
      </c>
      <c r="B25" s="759"/>
      <c r="C25" s="760"/>
      <c r="D25" s="761">
        <v>1</v>
      </c>
      <c r="E25" s="762"/>
      <c r="F25" s="756" t="s">
        <v>339</v>
      </c>
      <c r="G25" s="756"/>
      <c r="H25" s="301">
        <v>2024</v>
      </c>
      <c r="I25" s="756" t="s">
        <v>340</v>
      </c>
      <c r="J25" s="756"/>
      <c r="K25" s="287"/>
      <c r="L25" s="300" t="s">
        <v>385</v>
      </c>
    </row>
    <row r="26" spans="1:12" ht="38.25" customHeight="1" x14ac:dyDescent="0.25">
      <c r="A26" s="758" t="s">
        <v>342</v>
      </c>
      <c r="B26" s="759"/>
      <c r="C26" s="760"/>
      <c r="D26" s="761" t="s">
        <v>530</v>
      </c>
      <c r="E26" s="762"/>
      <c r="F26" s="755"/>
      <c r="G26" s="755"/>
      <c r="H26" s="762"/>
      <c r="I26" s="755"/>
      <c r="J26" s="755"/>
      <c r="K26" s="762"/>
      <c r="L26" s="772"/>
    </row>
    <row r="27" spans="1:12" ht="35.25" customHeight="1" x14ac:dyDescent="0.25">
      <c r="A27" s="758" t="s">
        <v>344</v>
      </c>
      <c r="B27" s="759"/>
      <c r="C27" s="760"/>
      <c r="D27" s="766" t="s">
        <v>531</v>
      </c>
      <c r="E27" s="767"/>
      <c r="F27" s="767"/>
      <c r="G27" s="767"/>
      <c r="H27" s="767"/>
      <c r="I27" s="767"/>
      <c r="J27" s="767"/>
      <c r="K27" s="767"/>
      <c r="L27" s="768"/>
    </row>
    <row r="28" spans="1:12" x14ac:dyDescent="0.25">
      <c r="A28" s="758" t="s">
        <v>345</v>
      </c>
      <c r="B28" s="759"/>
      <c r="C28" s="760"/>
      <c r="D28" s="761"/>
      <c r="E28" s="762"/>
      <c r="F28" s="762"/>
      <c r="G28" s="762"/>
      <c r="H28" s="762"/>
      <c r="I28" s="762"/>
      <c r="J28" s="762"/>
      <c r="K28" s="762"/>
      <c r="L28" s="763"/>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1D6B2BB-F35F-4CB8-A2E9-77AABE35B56B}">
          <x14:formula1>
            <xm:f>Datos!$K$2:$K$3</xm:f>
          </x14:formula1>
          <xm:sqref>J19:K21</xm:sqref>
        </x14:dataValidation>
        <x14:dataValidation type="list" allowBlank="1" showInputMessage="1" showErrorMessage="1" xr:uid="{F6B08420-9245-4BDB-BCF1-45088A846AD0}">
          <x14:formula1>
            <xm:f>Datos!$K$2:$K$4</xm:f>
          </x14:formula1>
          <xm:sqref>L23</xm:sqref>
        </x14:dataValidation>
        <x14:dataValidation type="list" allowBlank="1" showInputMessage="1" showErrorMessage="1" xr:uid="{B0292898-E0E4-4C42-8253-E7C5CAD2E241}">
          <x14:formula1>
            <xm:f>Datos!$J$2:$J$5</xm:f>
          </x14:formula1>
          <xm:sqref>K16:L16</xm:sqref>
        </x14:dataValidation>
        <x14:dataValidation type="list" allowBlank="1" showInputMessage="1" showErrorMessage="1" xr:uid="{E8B5541E-C025-4F6C-9741-8745E2ADE481}">
          <x14:formula1>
            <xm:f>Datos!$I$2:$I$7</xm:f>
          </x14:formula1>
          <xm:sqref>K15:L15</xm:sqref>
        </x14:dataValidation>
        <x14:dataValidation type="list" allowBlank="1" showInputMessage="1" showErrorMessage="1" xr:uid="{14644167-DD73-40A5-8B6C-9E4BCDBC502B}">
          <x14:formula1>
            <xm:f>Datos!$H$2:$H$3</xm:f>
          </x14:formula1>
          <xm:sqref>D15:H15</xm:sqref>
        </x14:dataValidation>
        <x14:dataValidation type="list" allowBlank="1" showInputMessage="1" showErrorMessage="1" xr:uid="{77DFFD0F-BE26-40A9-BD05-98AC2698F92C}">
          <x14:formula1>
            <xm:f>Datos!$G$2:$G$8</xm:f>
          </x14:formula1>
          <xm:sqref>K13:L13</xm:sqref>
        </x14:dataValidation>
        <x14:dataValidation type="list" allowBlank="1" showInputMessage="1" showErrorMessage="1" xr:uid="{910FE154-2B6A-4CF4-9BD5-8986577E4CA1}">
          <x14:formula1>
            <xm:f>Datos!$F$2:$F$18</xm:f>
          </x14:formula1>
          <xm:sqref>K8:L8</xm:sqref>
        </x14:dataValidation>
        <x14:dataValidation type="list" allowBlank="1" showInputMessage="1" showErrorMessage="1" xr:uid="{C1B1C38E-4B26-4FAE-97D5-18942DEC1ADF}">
          <x14:formula1>
            <xm:f>Datos!$E$2:$E$23</xm:f>
          </x14:formula1>
          <xm:sqref>D8:H8</xm:sqref>
        </x14:dataValidation>
        <x14:dataValidation type="list" allowBlank="1" showInputMessage="1" showErrorMessage="1" xr:uid="{8211B68E-B994-478E-97BE-D2C0D131AE31}">
          <x14:formula1>
            <xm:f>Datos!$D$2:$D$7</xm:f>
          </x14:formula1>
          <xm:sqref>K7:L7</xm:sqref>
        </x14:dataValidation>
        <x14:dataValidation type="list" allowBlank="1" showInputMessage="1" showErrorMessage="1" xr:uid="{A19F1539-303D-4CF5-9CE1-4B0B1E768A80}">
          <x14:formula1>
            <xm:f>Datos!$C$2:$C$3</xm:f>
          </x14:formula1>
          <xm:sqref>D7:H7</xm:sqref>
        </x14:dataValidation>
        <x14:dataValidation type="list" allowBlank="1" showInputMessage="1" showErrorMessage="1" xr:uid="{25436B85-44CB-41ED-A5DB-A991EA92FD01}">
          <x14:formula1>
            <xm:f>Datos!$B$2:$B$6</xm:f>
          </x14:formula1>
          <xm:sqref>K6:L6</xm:sqref>
        </x14:dataValidation>
        <x14:dataValidation type="list" allowBlank="1" showInputMessage="1" showErrorMessage="1" xr:uid="{38A2AD0A-C128-411D-A1D9-EAF92C5DE566}">
          <x14:formula1>
            <xm:f>Datos!$A$2:$A$5</xm:f>
          </x14:formula1>
          <xm:sqref>D6:H6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3BCD3-D3B2-4A1C-83FE-BB80653653D3}">
  <sheetPr>
    <tabColor theme="5" tint="0.59999389629810485"/>
    <pageSetUpPr fitToPage="1"/>
  </sheetPr>
  <dimension ref="A1:O128"/>
  <sheetViews>
    <sheetView showGridLines="0" topLeftCell="L22" zoomScale="80" zoomScaleNormal="80" workbookViewId="0">
      <selection activeCell="N29" sqref="N29"/>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4" customFormat="1" ht="32.25" customHeight="1" thickBot="1" x14ac:dyDescent="0.3">
      <c r="A1" s="702"/>
      <c r="B1" s="681" t="s">
        <v>182</v>
      </c>
      <c r="C1" s="682"/>
      <c r="D1" s="682"/>
      <c r="E1" s="682"/>
      <c r="F1" s="682"/>
      <c r="G1" s="682"/>
      <c r="H1" s="682"/>
      <c r="I1" s="682"/>
      <c r="J1" s="682"/>
      <c r="K1" s="682"/>
      <c r="L1" s="683"/>
      <c r="M1" s="678" t="s">
        <v>183</v>
      </c>
      <c r="N1" s="679"/>
      <c r="O1" s="680"/>
    </row>
    <row r="2" spans="1:15" s="154" customFormat="1" ht="30.75" customHeight="1" thickBot="1" x14ac:dyDescent="0.3">
      <c r="A2" s="703"/>
      <c r="B2" s="684" t="s">
        <v>184</v>
      </c>
      <c r="C2" s="685"/>
      <c r="D2" s="685"/>
      <c r="E2" s="685"/>
      <c r="F2" s="685"/>
      <c r="G2" s="685"/>
      <c r="H2" s="685"/>
      <c r="I2" s="685"/>
      <c r="J2" s="685"/>
      <c r="K2" s="685"/>
      <c r="L2" s="686"/>
      <c r="M2" s="678" t="s">
        <v>185</v>
      </c>
      <c r="N2" s="679"/>
      <c r="O2" s="680"/>
    </row>
    <row r="3" spans="1:15" s="154" customFormat="1" ht="24" customHeight="1" thickBot="1" x14ac:dyDescent="0.3">
      <c r="A3" s="703"/>
      <c r="B3" s="684" t="s">
        <v>186</v>
      </c>
      <c r="C3" s="685"/>
      <c r="D3" s="685"/>
      <c r="E3" s="685"/>
      <c r="F3" s="685"/>
      <c r="G3" s="685"/>
      <c r="H3" s="685"/>
      <c r="I3" s="685"/>
      <c r="J3" s="685"/>
      <c r="K3" s="685"/>
      <c r="L3" s="686"/>
      <c r="M3" s="678" t="s">
        <v>187</v>
      </c>
      <c r="N3" s="679"/>
      <c r="O3" s="680"/>
    </row>
    <row r="4" spans="1:15" s="154" customFormat="1" ht="21.75" customHeight="1" thickBot="1" x14ac:dyDescent="0.3">
      <c r="A4" s="704"/>
      <c r="B4" s="687" t="s">
        <v>188</v>
      </c>
      <c r="C4" s="688"/>
      <c r="D4" s="688"/>
      <c r="E4" s="688"/>
      <c r="F4" s="688"/>
      <c r="G4" s="688"/>
      <c r="H4" s="688"/>
      <c r="I4" s="688"/>
      <c r="J4" s="688"/>
      <c r="K4" s="688"/>
      <c r="L4" s="689"/>
      <c r="M4" s="678" t="s">
        <v>189</v>
      </c>
      <c r="N4" s="679"/>
      <c r="O4" s="680"/>
    </row>
    <row r="5" spans="1:15" s="154" customFormat="1" ht="21.75" customHeight="1" thickBot="1" x14ac:dyDescent="0.3">
      <c r="A5" s="155"/>
      <c r="B5" s="156"/>
      <c r="C5" s="156"/>
      <c r="D5" s="156"/>
      <c r="E5" s="156"/>
      <c r="F5" s="156"/>
      <c r="G5" s="156"/>
      <c r="H5" s="156"/>
      <c r="I5" s="156"/>
      <c r="J5" s="156"/>
      <c r="K5" s="156"/>
      <c r="L5" s="156"/>
      <c r="M5" s="157"/>
      <c r="N5" s="157"/>
      <c r="O5" s="157"/>
    </row>
    <row r="6" spans="1:15" s="154" customFormat="1" ht="60.75" customHeight="1" thickBot="1" x14ac:dyDescent="0.3">
      <c r="A6" s="124" t="s">
        <v>190</v>
      </c>
      <c r="B6" s="715" t="s">
        <v>191</v>
      </c>
      <c r="C6" s="716"/>
      <c r="D6" s="716"/>
      <c r="E6" s="716"/>
      <c r="F6" s="716"/>
      <c r="G6" s="716"/>
      <c r="H6" s="716"/>
      <c r="I6" s="716"/>
      <c r="J6" s="716"/>
      <c r="K6" s="717"/>
      <c r="L6" s="267" t="s">
        <v>192</v>
      </c>
      <c r="M6" s="529">
        <v>2024110010310</v>
      </c>
      <c r="N6" s="530"/>
      <c r="O6" s="531"/>
    </row>
    <row r="7" spans="1:15" s="154" customFormat="1" ht="12" customHeight="1" thickBot="1" x14ac:dyDescent="0.3">
      <c r="A7" s="155"/>
      <c r="B7" s="156"/>
      <c r="C7" s="156"/>
      <c r="D7" s="156"/>
      <c r="E7" s="156"/>
      <c r="F7" s="156"/>
      <c r="G7" s="156"/>
      <c r="H7" s="156"/>
      <c r="I7" s="156"/>
      <c r="J7" s="156"/>
      <c r="K7" s="156"/>
      <c r="L7" s="156"/>
      <c r="M7" s="157"/>
      <c r="N7" s="157"/>
      <c r="O7" s="157"/>
    </row>
    <row r="8" spans="1:15" s="154" customFormat="1" ht="21.75" customHeight="1" thickBot="1" x14ac:dyDescent="0.3">
      <c r="A8" s="706" t="s">
        <v>193</v>
      </c>
      <c r="B8" s="267" t="s">
        <v>194</v>
      </c>
      <c r="C8" s="219"/>
      <c r="D8" s="267" t="s">
        <v>195</v>
      </c>
      <c r="E8" s="220"/>
      <c r="F8" s="267" t="s">
        <v>196</v>
      </c>
      <c r="G8" s="220"/>
      <c r="H8" s="267" t="s">
        <v>197</v>
      </c>
      <c r="I8" s="221"/>
      <c r="J8" s="666" t="s">
        <v>198</v>
      </c>
      <c r="K8" s="705"/>
      <c r="L8" s="266" t="s">
        <v>199</v>
      </c>
      <c r="M8" s="663"/>
      <c r="N8" s="663"/>
      <c r="O8" s="663"/>
    </row>
    <row r="9" spans="1:15" s="154" customFormat="1" ht="21.75" customHeight="1" thickBot="1" x14ac:dyDescent="0.3">
      <c r="A9" s="706"/>
      <c r="B9" s="268" t="s">
        <v>200</v>
      </c>
      <c r="C9" s="222" t="s">
        <v>201</v>
      </c>
      <c r="D9" s="267" t="s">
        <v>202</v>
      </c>
      <c r="E9" s="223"/>
      <c r="F9" s="267" t="s">
        <v>203</v>
      </c>
      <c r="G9" s="223"/>
      <c r="H9" s="267" t="s">
        <v>204</v>
      </c>
      <c r="I9" s="221"/>
      <c r="J9" s="666"/>
      <c r="K9" s="705"/>
      <c r="L9" s="266" t="s">
        <v>205</v>
      </c>
      <c r="M9" s="663"/>
      <c r="N9" s="663"/>
      <c r="O9" s="663"/>
    </row>
    <row r="10" spans="1:15" s="154" customFormat="1" ht="21.75" customHeight="1" thickBot="1" x14ac:dyDescent="0.3">
      <c r="A10" s="706"/>
      <c r="B10" s="267" t="s">
        <v>206</v>
      </c>
      <c r="C10" s="219"/>
      <c r="D10" s="267" t="s">
        <v>207</v>
      </c>
      <c r="E10" s="223"/>
      <c r="F10" s="267" t="s">
        <v>208</v>
      </c>
      <c r="G10" s="223"/>
      <c r="H10" s="267" t="s">
        <v>209</v>
      </c>
      <c r="I10" s="221"/>
      <c r="J10" s="666"/>
      <c r="K10" s="705"/>
      <c r="L10" s="266" t="s">
        <v>210</v>
      </c>
      <c r="M10" s="663" t="s">
        <v>201</v>
      </c>
      <c r="N10" s="663"/>
      <c r="O10" s="663"/>
    </row>
    <row r="11" spans="1:15" s="154" customFormat="1" ht="21.75" customHeight="1" x14ac:dyDescent="0.25">
      <c r="A11" s="155"/>
      <c r="B11" s="156"/>
      <c r="C11" s="156"/>
      <c r="D11" s="156"/>
      <c r="E11" s="156"/>
      <c r="F11" s="156"/>
      <c r="G11" s="156"/>
      <c r="H11" s="156"/>
      <c r="I11" s="156"/>
      <c r="J11" s="156"/>
      <c r="K11" s="156"/>
      <c r="L11" s="156"/>
      <c r="M11" s="157"/>
      <c r="N11" s="157"/>
      <c r="O11" s="157"/>
    </row>
    <row r="12" spans="1:15" ht="15" customHeight="1" thickBot="1" x14ac:dyDescent="0.3">
      <c r="A12" s="73"/>
      <c r="B12" s="74"/>
      <c r="C12" s="74"/>
      <c r="D12" s="76"/>
      <c r="E12" s="75"/>
      <c r="F12" s="75"/>
      <c r="G12" s="360"/>
      <c r="H12" s="360"/>
      <c r="I12" s="77"/>
      <c r="J12" s="77"/>
      <c r="K12" s="74"/>
      <c r="L12" s="74"/>
      <c r="M12" s="74"/>
      <c r="N12" s="74"/>
      <c r="O12" s="74"/>
    </row>
    <row r="13" spans="1:15" ht="15" customHeight="1" x14ac:dyDescent="0.25">
      <c r="A13" s="712" t="s">
        <v>211</v>
      </c>
      <c r="B13" s="690" t="s">
        <v>532</v>
      </c>
      <c r="C13" s="691"/>
      <c r="D13" s="691"/>
      <c r="E13" s="691"/>
      <c r="F13" s="691"/>
      <c r="G13" s="691"/>
      <c r="H13" s="691"/>
      <c r="I13" s="691"/>
      <c r="J13" s="691"/>
      <c r="K13" s="691"/>
      <c r="L13" s="691"/>
      <c r="M13" s="691"/>
      <c r="N13" s="691"/>
      <c r="O13" s="692"/>
    </row>
    <row r="14" spans="1:15" ht="15" customHeight="1" x14ac:dyDescent="0.25">
      <c r="A14" s="713"/>
      <c r="B14" s="693"/>
      <c r="C14" s="694"/>
      <c r="D14" s="694"/>
      <c r="E14" s="694"/>
      <c r="F14" s="694"/>
      <c r="G14" s="694"/>
      <c r="H14" s="694"/>
      <c r="I14" s="694"/>
      <c r="J14" s="694"/>
      <c r="K14" s="694"/>
      <c r="L14" s="694"/>
      <c r="M14" s="694"/>
      <c r="N14" s="694"/>
      <c r="O14" s="695"/>
    </row>
    <row r="15" spans="1:15" ht="15" customHeight="1" thickBot="1" x14ac:dyDescent="0.3">
      <c r="A15" s="714"/>
      <c r="B15" s="696"/>
      <c r="C15" s="697"/>
      <c r="D15" s="697"/>
      <c r="E15" s="697"/>
      <c r="F15" s="697"/>
      <c r="G15" s="697"/>
      <c r="H15" s="697"/>
      <c r="I15" s="697"/>
      <c r="J15" s="697"/>
      <c r="K15" s="697"/>
      <c r="L15" s="697"/>
      <c r="M15" s="697"/>
      <c r="N15" s="697"/>
      <c r="O15" s="698"/>
    </row>
    <row r="16" spans="1:15" ht="9" customHeight="1" thickBot="1" x14ac:dyDescent="0.3">
      <c r="A16" s="81"/>
      <c r="B16" s="153"/>
      <c r="C16" s="82"/>
      <c r="D16" s="82"/>
      <c r="E16" s="82"/>
      <c r="F16" s="82"/>
      <c r="G16" s="83"/>
      <c r="H16" s="83"/>
      <c r="I16" s="83"/>
      <c r="J16" s="83"/>
      <c r="K16" s="83"/>
      <c r="L16" s="84"/>
      <c r="M16" s="84"/>
      <c r="N16" s="84"/>
      <c r="O16" s="84"/>
    </row>
    <row r="17" spans="1:15" s="85" customFormat="1" ht="37.5" customHeight="1" thickBot="1" x14ac:dyDescent="0.3">
      <c r="A17" s="124" t="s">
        <v>213</v>
      </c>
      <c r="B17" s="701" t="s">
        <v>533</v>
      </c>
      <c r="C17" s="701"/>
      <c r="D17" s="701"/>
      <c r="E17" s="701"/>
      <c r="F17" s="701"/>
      <c r="G17" s="706" t="s">
        <v>215</v>
      </c>
      <c r="H17" s="706"/>
      <c r="I17" s="699" t="s">
        <v>534</v>
      </c>
      <c r="J17" s="699"/>
      <c r="K17" s="699"/>
      <c r="L17" s="699"/>
      <c r="M17" s="699"/>
      <c r="N17" s="699"/>
      <c r="O17" s="699"/>
    </row>
    <row r="18" spans="1:15" ht="9" customHeight="1" thickBot="1" x14ac:dyDescent="0.3">
      <c r="A18" s="81"/>
      <c r="B18" s="83"/>
      <c r="C18" s="82"/>
      <c r="D18" s="82"/>
      <c r="E18" s="82"/>
      <c r="F18" s="82"/>
      <c r="G18" s="83"/>
      <c r="H18" s="83"/>
      <c r="I18" s="83"/>
      <c r="J18" s="83"/>
      <c r="K18" s="83"/>
      <c r="L18" s="84"/>
      <c r="M18" s="84"/>
      <c r="N18" s="84"/>
      <c r="O18" s="84"/>
    </row>
    <row r="19" spans="1:15" ht="56.25" customHeight="1" thickBot="1" x14ac:dyDescent="0.3">
      <c r="A19" s="124" t="s">
        <v>217</v>
      </c>
      <c r="B19" s="870" t="s">
        <v>218</v>
      </c>
      <c r="C19" s="701"/>
      <c r="D19" s="701"/>
      <c r="E19" s="701"/>
      <c r="F19" s="124" t="s">
        <v>219</v>
      </c>
      <c r="G19" s="707" t="s">
        <v>535</v>
      </c>
      <c r="H19" s="707"/>
      <c r="I19" s="707"/>
      <c r="J19" s="124" t="s">
        <v>221</v>
      </c>
      <c r="K19" s="701" t="s">
        <v>494</v>
      </c>
      <c r="L19" s="701"/>
      <c r="M19" s="701"/>
      <c r="N19" s="701"/>
      <c r="O19" s="701"/>
    </row>
    <row r="20" spans="1:15" ht="9" customHeight="1" x14ac:dyDescent="0.25">
      <c r="A20" s="72"/>
      <c r="B20" s="69"/>
      <c r="C20" s="711"/>
      <c r="D20" s="711"/>
      <c r="E20" s="711"/>
      <c r="F20" s="711"/>
      <c r="G20" s="711"/>
      <c r="H20" s="711"/>
      <c r="I20" s="711"/>
      <c r="J20" s="711"/>
      <c r="K20" s="711"/>
      <c r="L20" s="711"/>
      <c r="M20" s="711"/>
      <c r="N20" s="711"/>
      <c r="O20" s="711"/>
    </row>
    <row r="22" spans="1:15" ht="16.5" customHeight="1" thickBot="1" x14ac:dyDescent="0.3">
      <c r="A22" s="151"/>
      <c r="B22" s="152"/>
      <c r="C22" s="152"/>
      <c r="D22" s="152"/>
      <c r="E22" s="152"/>
      <c r="F22" s="152"/>
      <c r="G22" s="152"/>
      <c r="H22" s="152"/>
      <c r="I22" s="152"/>
      <c r="J22" s="152"/>
      <c r="K22" s="152"/>
      <c r="L22" s="152"/>
      <c r="M22" s="152"/>
      <c r="N22" s="152"/>
      <c r="O22" s="152"/>
    </row>
    <row r="23" spans="1:15" ht="32.1" customHeight="1" thickBot="1" x14ac:dyDescent="0.3">
      <c r="A23" s="664" t="s">
        <v>223</v>
      </c>
      <c r="B23" s="665"/>
      <c r="C23" s="665"/>
      <c r="D23" s="665"/>
      <c r="E23" s="665"/>
      <c r="F23" s="665"/>
      <c r="G23" s="665"/>
      <c r="H23" s="665"/>
      <c r="I23" s="665"/>
      <c r="J23" s="665"/>
      <c r="K23" s="665"/>
      <c r="L23" s="665"/>
      <c r="M23" s="665"/>
      <c r="N23" s="665"/>
      <c r="O23" s="666"/>
    </row>
    <row r="24" spans="1:15" ht="32.1" customHeight="1" thickBot="1" x14ac:dyDescent="0.3">
      <c r="A24" s="664" t="s">
        <v>224</v>
      </c>
      <c r="B24" s="665"/>
      <c r="C24" s="665"/>
      <c r="D24" s="665"/>
      <c r="E24" s="665"/>
      <c r="F24" s="665"/>
      <c r="G24" s="665"/>
      <c r="H24" s="665"/>
      <c r="I24" s="665"/>
      <c r="J24" s="665"/>
      <c r="K24" s="665"/>
      <c r="L24" s="665"/>
      <c r="M24" s="665"/>
      <c r="N24" s="665"/>
      <c r="O24" s="666"/>
    </row>
    <row r="25" spans="1:15" ht="32.1" customHeight="1" thickBot="1" x14ac:dyDescent="0.3">
      <c r="A25" s="96"/>
      <c r="B25" s="86" t="s">
        <v>194</v>
      </c>
      <c r="C25" s="86" t="s">
        <v>195</v>
      </c>
      <c r="D25" s="86" t="s">
        <v>196</v>
      </c>
      <c r="E25" s="86" t="s">
        <v>197</v>
      </c>
      <c r="F25" s="86" t="s">
        <v>200</v>
      </c>
      <c r="G25" s="86" t="s">
        <v>202</v>
      </c>
      <c r="H25" s="86" t="s">
        <v>203</v>
      </c>
      <c r="I25" s="86" t="s">
        <v>204</v>
      </c>
      <c r="J25" s="86" t="s">
        <v>206</v>
      </c>
      <c r="K25" s="86" t="s">
        <v>207</v>
      </c>
      <c r="L25" s="86" t="s">
        <v>208</v>
      </c>
      <c r="M25" s="86" t="s">
        <v>209</v>
      </c>
      <c r="N25" s="87" t="s">
        <v>225</v>
      </c>
      <c r="O25" s="87" t="s">
        <v>226</v>
      </c>
    </row>
    <row r="26" spans="1:15" ht="32.1" customHeight="1" x14ac:dyDescent="0.25">
      <c r="A26" s="90" t="s">
        <v>227</v>
      </c>
      <c r="B26" s="91">
        <v>331013160</v>
      </c>
      <c r="C26" s="91">
        <v>214921840</v>
      </c>
      <c r="D26" s="91"/>
      <c r="E26" s="91"/>
      <c r="F26" s="91"/>
      <c r="G26" s="91"/>
      <c r="H26" s="88"/>
      <c r="I26" s="88"/>
      <c r="J26" s="88"/>
      <c r="K26" s="88"/>
      <c r="L26" s="88"/>
      <c r="M26" s="88"/>
      <c r="N26" s="91">
        <f>SUM(B26:M26)</f>
        <v>545935000</v>
      </c>
      <c r="O26" s="89"/>
    </row>
    <row r="27" spans="1:15" ht="32.1" customHeight="1" x14ac:dyDescent="0.25">
      <c r="A27" s="90" t="s">
        <v>228</v>
      </c>
      <c r="B27" s="91">
        <v>331013160</v>
      </c>
      <c r="C27" s="91">
        <v>62238780</v>
      </c>
      <c r="D27" s="91">
        <v>111369780</v>
      </c>
      <c r="E27" s="91">
        <v>38013725</v>
      </c>
      <c r="F27" s="91"/>
      <c r="G27" s="91"/>
      <c r="H27" s="91"/>
      <c r="I27" s="91"/>
      <c r="J27" s="91"/>
      <c r="K27" s="91"/>
      <c r="L27" s="91"/>
      <c r="M27" s="91"/>
      <c r="N27" s="91">
        <f t="shared" ref="N27:N31" si="0">SUM(B27:M27)</f>
        <v>542635445</v>
      </c>
      <c r="O27" s="123">
        <f>+(B27+C27+D27+E27+F27+G27+H27+I27+J27+K27+L27+M27)/N26</f>
        <v>0.99395613946715267</v>
      </c>
    </row>
    <row r="28" spans="1:15" ht="32.1" customHeight="1" x14ac:dyDescent="0.25">
      <c r="A28" s="90" t="s">
        <v>229</v>
      </c>
      <c r="B28" s="91"/>
      <c r="C28" s="91">
        <v>2072566</v>
      </c>
      <c r="D28" s="91">
        <v>35176970</v>
      </c>
      <c r="E28" s="91">
        <v>48074426</v>
      </c>
      <c r="F28" s="91">
        <v>58593404</v>
      </c>
      <c r="G28" s="91"/>
      <c r="H28" s="91"/>
      <c r="I28" s="91"/>
      <c r="J28" s="91"/>
      <c r="K28" s="91"/>
      <c r="L28" s="91"/>
      <c r="M28" s="91"/>
      <c r="N28" s="512">
        <f t="shared" si="0"/>
        <v>143917366</v>
      </c>
      <c r="O28" s="123"/>
    </row>
    <row r="29" spans="1:15" ht="32.1" customHeight="1" x14ac:dyDescent="0.25">
      <c r="A29" s="90" t="s">
        <v>230</v>
      </c>
      <c r="B29" s="91"/>
      <c r="C29" s="91">
        <v>4456000</v>
      </c>
      <c r="D29" s="91"/>
      <c r="E29" s="91"/>
      <c r="F29" s="91"/>
      <c r="G29" s="91"/>
      <c r="H29" s="91"/>
      <c r="I29" s="91"/>
      <c r="J29" s="91"/>
      <c r="K29" s="91"/>
      <c r="L29" s="91"/>
      <c r="M29" s="91"/>
      <c r="N29" s="91">
        <f t="shared" si="0"/>
        <v>4456000</v>
      </c>
      <c r="O29" s="92"/>
    </row>
    <row r="30" spans="1:15" ht="32.1" customHeight="1" x14ac:dyDescent="0.25">
      <c r="A30" s="90" t="s">
        <v>231</v>
      </c>
      <c r="B30" s="91">
        <v>0</v>
      </c>
      <c r="C30" s="91"/>
      <c r="D30" s="91"/>
      <c r="E30" s="91"/>
      <c r="F30" s="91"/>
      <c r="G30" s="91"/>
      <c r="H30" s="91"/>
      <c r="I30" s="91"/>
      <c r="J30" s="91"/>
      <c r="K30" s="91"/>
      <c r="L30" s="91"/>
      <c r="M30" s="91"/>
      <c r="N30" s="91">
        <f t="shared" si="0"/>
        <v>0</v>
      </c>
      <c r="O30" s="92"/>
    </row>
    <row r="31" spans="1:15" ht="32.1" customHeight="1" thickBot="1" x14ac:dyDescent="0.3">
      <c r="A31" s="93" t="s">
        <v>232</v>
      </c>
      <c r="B31" s="94">
        <v>0</v>
      </c>
      <c r="C31" s="94"/>
      <c r="D31" s="94">
        <v>4456000</v>
      </c>
      <c r="E31" s="94"/>
      <c r="F31" s="94"/>
      <c r="G31" s="94"/>
      <c r="H31" s="94"/>
      <c r="I31" s="94"/>
      <c r="J31" s="94"/>
      <c r="K31" s="94"/>
      <c r="L31" s="94"/>
      <c r="M31" s="94"/>
      <c r="N31" s="91">
        <f t="shared" si="0"/>
        <v>4456000</v>
      </c>
      <c r="O31" s="97"/>
    </row>
    <row r="32" spans="1:15" s="95" customFormat="1" ht="16.5" customHeight="1" x14ac:dyDescent="0.2"/>
    <row r="33" spans="1:10" s="95" customFormat="1" ht="17.25" customHeight="1" x14ac:dyDescent="0.2"/>
    <row r="34" spans="1:10" ht="5.25" customHeight="1" thickBot="1" x14ac:dyDescent="0.3"/>
    <row r="35" spans="1:10" ht="48" customHeight="1" thickBot="1" x14ac:dyDescent="0.3">
      <c r="A35" s="723" t="s">
        <v>233</v>
      </c>
      <c r="B35" s="724"/>
      <c r="C35" s="724"/>
      <c r="D35" s="724"/>
      <c r="E35" s="724"/>
      <c r="F35" s="724"/>
      <c r="G35" s="724"/>
      <c r="H35" s="724"/>
      <c r="I35" s="725"/>
      <c r="J35" s="100"/>
    </row>
    <row r="36" spans="1:10" ht="50.25" customHeight="1" thickBot="1" x14ac:dyDescent="0.3">
      <c r="A36" s="108" t="s">
        <v>234</v>
      </c>
      <c r="B36" s="726" t="str">
        <f>+B13</f>
        <v>Consolidar 1 estrategia para realizar jornadas de difusión, información y sensibilización a mujeres en los territorios rurales y urbanos de Bogotá</v>
      </c>
      <c r="C36" s="727"/>
      <c r="D36" s="727"/>
      <c r="E36" s="727"/>
      <c r="F36" s="727"/>
      <c r="G36" s="727"/>
      <c r="H36" s="727"/>
      <c r="I36" s="728"/>
      <c r="J36" s="98"/>
    </row>
    <row r="37" spans="1:10" ht="18.75" customHeight="1" thickBot="1" x14ac:dyDescent="0.3">
      <c r="A37" s="740" t="s">
        <v>235</v>
      </c>
      <c r="B37" s="160">
        <v>2024</v>
      </c>
      <c r="C37" s="160">
        <v>2025</v>
      </c>
      <c r="D37" s="160">
        <v>2026</v>
      </c>
      <c r="E37" s="160">
        <v>2027</v>
      </c>
      <c r="F37" s="160" t="s">
        <v>236</v>
      </c>
      <c r="G37" s="742" t="s">
        <v>237</v>
      </c>
      <c r="H37" s="742" t="s">
        <v>23</v>
      </c>
      <c r="I37" s="742"/>
      <c r="J37" s="98"/>
    </row>
    <row r="38" spans="1:10" ht="50.25" customHeight="1" thickBot="1" x14ac:dyDescent="0.3">
      <c r="A38" s="741"/>
      <c r="B38" s="431">
        <v>1</v>
      </c>
      <c r="C38" s="431">
        <v>1</v>
      </c>
      <c r="D38" s="431">
        <v>1</v>
      </c>
      <c r="E38" s="431">
        <v>1</v>
      </c>
      <c r="F38" s="432">
        <v>1</v>
      </c>
      <c r="G38" s="742"/>
      <c r="H38" s="742"/>
      <c r="I38" s="742"/>
      <c r="J38" s="98"/>
    </row>
    <row r="39" spans="1:10" ht="52.5" customHeight="1" thickBot="1" x14ac:dyDescent="0.3">
      <c r="A39" s="109" t="s">
        <v>238</v>
      </c>
      <c r="B39" s="729">
        <v>0.09</v>
      </c>
      <c r="C39" s="730"/>
      <c r="D39" s="735" t="s">
        <v>239</v>
      </c>
      <c r="E39" s="736"/>
      <c r="F39" s="736"/>
      <c r="G39" s="736"/>
      <c r="H39" s="736"/>
      <c r="I39" s="737"/>
    </row>
    <row r="40" spans="1:10" s="99" customFormat="1" ht="48" customHeight="1" thickBot="1" x14ac:dyDescent="0.3">
      <c r="A40" s="740" t="s">
        <v>240</v>
      </c>
      <c r="B40" s="109" t="s">
        <v>241</v>
      </c>
      <c r="C40" s="108" t="s">
        <v>242</v>
      </c>
      <c r="D40" s="721" t="s">
        <v>243</v>
      </c>
      <c r="E40" s="722"/>
      <c r="F40" s="721" t="s">
        <v>244</v>
      </c>
      <c r="G40" s="722"/>
      <c r="H40" s="110" t="s">
        <v>245</v>
      </c>
      <c r="I40" s="112" t="s">
        <v>246</v>
      </c>
    </row>
    <row r="41" spans="1:10" ht="120.75" customHeight="1" thickBot="1" x14ac:dyDescent="0.3">
      <c r="A41" s="741"/>
      <c r="B41" s="452">
        <v>0.2</v>
      </c>
      <c r="C41" s="453">
        <v>0.2</v>
      </c>
      <c r="D41" s="738" t="s">
        <v>536</v>
      </c>
      <c r="E41" s="739"/>
      <c r="F41" s="738" t="s">
        <v>537</v>
      </c>
      <c r="G41" s="739"/>
      <c r="H41" s="454" t="s">
        <v>353</v>
      </c>
      <c r="I41" s="445"/>
    </row>
    <row r="42" spans="1:10" s="99" customFormat="1" ht="54" customHeight="1" thickBot="1" x14ac:dyDescent="0.3">
      <c r="A42" s="740" t="s">
        <v>250</v>
      </c>
      <c r="B42" s="111" t="s">
        <v>241</v>
      </c>
      <c r="C42" s="110" t="s">
        <v>242</v>
      </c>
      <c r="D42" s="721" t="s">
        <v>243</v>
      </c>
      <c r="E42" s="722"/>
      <c r="F42" s="721" t="s">
        <v>244</v>
      </c>
      <c r="G42" s="722"/>
      <c r="H42" s="110" t="s">
        <v>245</v>
      </c>
      <c r="I42" s="112" t="s">
        <v>246</v>
      </c>
    </row>
    <row r="43" spans="1:10" ht="171" customHeight="1" thickBot="1" x14ac:dyDescent="0.3">
      <c r="A43" s="741"/>
      <c r="B43" s="104">
        <v>1</v>
      </c>
      <c r="C43" s="105">
        <v>1</v>
      </c>
      <c r="D43" s="738" t="s">
        <v>538</v>
      </c>
      <c r="E43" s="739"/>
      <c r="F43" s="738" t="s">
        <v>539</v>
      </c>
      <c r="G43" s="739"/>
      <c r="H43" s="454" t="s">
        <v>353</v>
      </c>
      <c r="I43" s="446" t="s">
        <v>540</v>
      </c>
    </row>
    <row r="44" spans="1:10" s="99" customFormat="1" ht="35.1" customHeight="1" x14ac:dyDescent="0.25">
      <c r="A44" s="740" t="s">
        <v>253</v>
      </c>
      <c r="B44" s="111" t="s">
        <v>241</v>
      </c>
      <c r="C44" s="110" t="s">
        <v>242</v>
      </c>
      <c r="D44" s="721" t="s">
        <v>243</v>
      </c>
      <c r="E44" s="722"/>
      <c r="F44" s="721" t="s">
        <v>244</v>
      </c>
      <c r="G44" s="722"/>
      <c r="H44" s="110" t="s">
        <v>245</v>
      </c>
      <c r="I44" s="112" t="s">
        <v>246</v>
      </c>
    </row>
    <row r="45" spans="1:10" ht="174.75" customHeight="1" x14ac:dyDescent="0.25">
      <c r="A45" s="741"/>
      <c r="B45" s="104">
        <v>1</v>
      </c>
      <c r="C45" s="105">
        <v>1</v>
      </c>
      <c r="D45" s="808" t="s">
        <v>541</v>
      </c>
      <c r="E45" s="809"/>
      <c r="F45" s="738" t="s">
        <v>542</v>
      </c>
      <c r="G45" s="739"/>
      <c r="H45" s="454" t="s">
        <v>256</v>
      </c>
      <c r="I45" s="446" t="s">
        <v>540</v>
      </c>
    </row>
    <row r="46" spans="1:10" s="99" customFormat="1" ht="35.1" customHeight="1" x14ac:dyDescent="0.25">
      <c r="A46" s="740" t="s">
        <v>257</v>
      </c>
      <c r="B46" s="111" t="s">
        <v>241</v>
      </c>
      <c r="C46" s="111" t="s">
        <v>242</v>
      </c>
      <c r="D46" s="721" t="s">
        <v>243</v>
      </c>
      <c r="E46" s="722"/>
      <c r="F46" s="721" t="s">
        <v>244</v>
      </c>
      <c r="G46" s="722"/>
      <c r="H46" s="110" t="s">
        <v>245</v>
      </c>
      <c r="I46" s="110" t="s">
        <v>246</v>
      </c>
    </row>
    <row r="47" spans="1:10" ht="214.5" customHeight="1" x14ac:dyDescent="0.25">
      <c r="A47" s="741"/>
      <c r="B47" s="104">
        <v>1</v>
      </c>
      <c r="C47" s="105">
        <v>1</v>
      </c>
      <c r="D47" s="738" t="s">
        <v>543</v>
      </c>
      <c r="E47" s="739"/>
      <c r="F47" s="738" t="s">
        <v>544</v>
      </c>
      <c r="G47" s="739"/>
      <c r="H47" s="120"/>
      <c r="I47" s="447" t="s">
        <v>545</v>
      </c>
    </row>
    <row r="48" spans="1:10" s="99" customFormat="1" ht="35.1" customHeight="1" x14ac:dyDescent="0.25">
      <c r="A48" s="740" t="s">
        <v>261</v>
      </c>
      <c r="B48" s="111" t="s">
        <v>241</v>
      </c>
      <c r="C48" s="110" t="s">
        <v>242</v>
      </c>
      <c r="D48" s="721" t="s">
        <v>243</v>
      </c>
      <c r="E48" s="722"/>
      <c r="F48" s="721" t="s">
        <v>244</v>
      </c>
      <c r="G48" s="722"/>
      <c r="H48" s="110" t="s">
        <v>245</v>
      </c>
      <c r="I48" s="112" t="s">
        <v>246</v>
      </c>
    </row>
    <row r="49" spans="1:9" ht="234" customHeight="1" thickBot="1" x14ac:dyDescent="0.3">
      <c r="A49" s="741"/>
      <c r="B49" s="104">
        <v>1</v>
      </c>
      <c r="C49" s="105">
        <v>1</v>
      </c>
      <c r="D49" s="738" t="s">
        <v>546</v>
      </c>
      <c r="E49" s="879"/>
      <c r="F49" s="845" t="s">
        <v>547</v>
      </c>
      <c r="G49" s="846"/>
      <c r="H49" s="101"/>
      <c r="I49" s="561" t="s">
        <v>548</v>
      </c>
    </row>
    <row r="50" spans="1:9" s="99" customFormat="1" ht="35.1" customHeight="1" thickBot="1" x14ac:dyDescent="0.3">
      <c r="A50" s="740" t="s">
        <v>264</v>
      </c>
      <c r="B50" s="111" t="s">
        <v>241</v>
      </c>
      <c r="C50" s="110" t="s">
        <v>242</v>
      </c>
      <c r="D50" s="721" t="s">
        <v>243</v>
      </c>
      <c r="E50" s="722"/>
      <c r="F50" s="721" t="s">
        <v>244</v>
      </c>
      <c r="G50" s="722"/>
      <c r="H50" s="110" t="s">
        <v>245</v>
      </c>
      <c r="I50" s="112" t="s">
        <v>246</v>
      </c>
    </row>
    <row r="51" spans="1:9" ht="120.75" customHeight="1" thickBot="1" x14ac:dyDescent="0.3">
      <c r="A51" s="741"/>
      <c r="B51" s="106">
        <v>1</v>
      </c>
      <c r="C51" s="107"/>
      <c r="D51" s="648"/>
      <c r="E51" s="649"/>
      <c r="F51" s="648"/>
      <c r="G51" s="649"/>
      <c r="H51" s="101"/>
      <c r="I51" s="103"/>
    </row>
    <row r="52" spans="1:9" ht="35.1" customHeight="1" thickBot="1" x14ac:dyDescent="0.3">
      <c r="A52" s="740" t="s">
        <v>265</v>
      </c>
      <c r="B52" s="109" t="s">
        <v>241</v>
      </c>
      <c r="C52" s="108" t="s">
        <v>242</v>
      </c>
      <c r="D52" s="721" t="s">
        <v>243</v>
      </c>
      <c r="E52" s="722"/>
      <c r="F52" s="721" t="s">
        <v>244</v>
      </c>
      <c r="G52" s="722"/>
      <c r="H52" s="110" t="s">
        <v>245</v>
      </c>
      <c r="I52" s="112" t="s">
        <v>246</v>
      </c>
    </row>
    <row r="53" spans="1:9" ht="120.75" customHeight="1" thickBot="1" x14ac:dyDescent="0.3">
      <c r="A53" s="741"/>
      <c r="B53" s="106">
        <v>1</v>
      </c>
      <c r="C53" s="107"/>
      <c r="D53" s="648"/>
      <c r="E53" s="744"/>
      <c r="F53" s="648"/>
      <c r="G53" s="649"/>
      <c r="H53" s="101"/>
      <c r="I53" s="103"/>
    </row>
    <row r="54" spans="1:9" ht="35.1" customHeight="1" thickBot="1" x14ac:dyDescent="0.3">
      <c r="A54" s="740" t="s">
        <v>266</v>
      </c>
      <c r="B54" s="109" t="s">
        <v>241</v>
      </c>
      <c r="C54" s="108" t="s">
        <v>242</v>
      </c>
      <c r="D54" s="721" t="s">
        <v>243</v>
      </c>
      <c r="E54" s="722"/>
      <c r="F54" s="721" t="s">
        <v>244</v>
      </c>
      <c r="G54" s="722"/>
      <c r="H54" s="110" t="s">
        <v>245</v>
      </c>
      <c r="I54" s="112" t="s">
        <v>246</v>
      </c>
    </row>
    <row r="55" spans="1:9" ht="120.75" customHeight="1" thickBot="1" x14ac:dyDescent="0.3">
      <c r="A55" s="741"/>
      <c r="B55" s="106">
        <v>1</v>
      </c>
      <c r="C55" s="107"/>
      <c r="D55" s="648"/>
      <c r="E55" s="744"/>
      <c r="F55" s="648"/>
      <c r="G55" s="649"/>
      <c r="H55" s="121"/>
      <c r="I55" s="103"/>
    </row>
    <row r="56" spans="1:9" ht="35.1" customHeight="1" thickBot="1" x14ac:dyDescent="0.3">
      <c r="A56" s="740" t="s">
        <v>267</v>
      </c>
      <c r="B56" s="109" t="s">
        <v>241</v>
      </c>
      <c r="C56" s="108" t="s">
        <v>242</v>
      </c>
      <c r="D56" s="721" t="s">
        <v>243</v>
      </c>
      <c r="E56" s="722"/>
      <c r="F56" s="721" t="s">
        <v>244</v>
      </c>
      <c r="G56" s="722"/>
      <c r="H56" s="110" t="s">
        <v>245</v>
      </c>
      <c r="I56" s="112" t="s">
        <v>246</v>
      </c>
    </row>
    <row r="57" spans="1:9" ht="120.75" customHeight="1" thickBot="1" x14ac:dyDescent="0.3">
      <c r="A57" s="741"/>
      <c r="B57" s="106">
        <v>1</v>
      </c>
      <c r="C57" s="107"/>
      <c r="D57" s="648"/>
      <c r="E57" s="649"/>
      <c r="F57" s="648"/>
      <c r="G57" s="649"/>
      <c r="H57" s="101"/>
      <c r="I57" s="101"/>
    </row>
    <row r="58" spans="1:9" ht="35.1" customHeight="1" thickBot="1" x14ac:dyDescent="0.3">
      <c r="A58" s="740" t="s">
        <v>268</v>
      </c>
      <c r="B58" s="109" t="s">
        <v>241</v>
      </c>
      <c r="C58" s="108" t="s">
        <v>242</v>
      </c>
      <c r="D58" s="721" t="s">
        <v>243</v>
      </c>
      <c r="E58" s="722"/>
      <c r="F58" s="721" t="s">
        <v>244</v>
      </c>
      <c r="G58" s="722"/>
      <c r="H58" s="110" t="s">
        <v>245</v>
      </c>
      <c r="I58" s="112" t="s">
        <v>246</v>
      </c>
    </row>
    <row r="59" spans="1:9" ht="120.75" customHeight="1" thickBot="1" x14ac:dyDescent="0.3">
      <c r="A59" s="741"/>
      <c r="B59" s="106">
        <v>1</v>
      </c>
      <c r="C59" s="107"/>
      <c r="D59" s="648"/>
      <c r="E59" s="649"/>
      <c r="F59" s="648"/>
      <c r="G59" s="649"/>
      <c r="H59" s="101"/>
      <c r="I59" s="103"/>
    </row>
    <row r="60" spans="1:9" ht="35.1" customHeight="1" thickBot="1" x14ac:dyDescent="0.3">
      <c r="A60" s="740" t="s">
        <v>269</v>
      </c>
      <c r="B60" s="109" t="s">
        <v>241</v>
      </c>
      <c r="C60" s="108" t="s">
        <v>242</v>
      </c>
      <c r="D60" s="721" t="s">
        <v>243</v>
      </c>
      <c r="E60" s="722"/>
      <c r="F60" s="721" t="s">
        <v>244</v>
      </c>
      <c r="G60" s="722"/>
      <c r="H60" s="110" t="s">
        <v>245</v>
      </c>
      <c r="I60" s="112" t="s">
        <v>246</v>
      </c>
    </row>
    <row r="61" spans="1:9" ht="120.75" customHeight="1" thickBot="1" x14ac:dyDescent="0.3">
      <c r="A61" s="741"/>
      <c r="B61" s="106">
        <v>1</v>
      </c>
      <c r="C61" s="107"/>
      <c r="D61" s="648"/>
      <c r="E61" s="649"/>
      <c r="F61" s="744"/>
      <c r="G61" s="744"/>
      <c r="H61" s="101"/>
      <c r="I61" s="101"/>
    </row>
    <row r="62" spans="1:9" ht="35.1" customHeight="1" thickBot="1" x14ac:dyDescent="0.3">
      <c r="A62" s="740" t="s">
        <v>270</v>
      </c>
      <c r="B62" s="109" t="s">
        <v>241</v>
      </c>
      <c r="C62" s="108" t="s">
        <v>242</v>
      </c>
      <c r="D62" s="721" t="s">
        <v>243</v>
      </c>
      <c r="E62" s="722"/>
      <c r="F62" s="721" t="s">
        <v>244</v>
      </c>
      <c r="G62" s="722"/>
      <c r="H62" s="110" t="s">
        <v>245</v>
      </c>
      <c r="I62" s="112" t="s">
        <v>246</v>
      </c>
    </row>
    <row r="63" spans="1:9" ht="120.75" customHeight="1" thickBot="1" x14ac:dyDescent="0.3">
      <c r="A63" s="741"/>
      <c r="B63" s="106">
        <v>1</v>
      </c>
      <c r="C63" s="107"/>
      <c r="D63" s="648"/>
      <c r="E63" s="649"/>
      <c r="F63" s="648"/>
      <c r="G63" s="649"/>
      <c r="H63" s="101"/>
      <c r="I63" s="101"/>
    </row>
    <row r="66" spans="1:9" s="98" customFormat="1" ht="30" customHeight="1" x14ac:dyDescent="0.25">
      <c r="A66" s="68"/>
      <c r="B66" s="68"/>
      <c r="C66" s="68"/>
      <c r="D66" s="68"/>
      <c r="E66" s="68"/>
      <c r="F66" s="68"/>
      <c r="G66" s="68"/>
      <c r="H66" s="68"/>
      <c r="I66" s="68"/>
    </row>
    <row r="67" spans="1:9" ht="34.5" customHeight="1" x14ac:dyDescent="0.25">
      <c r="A67" s="667" t="s">
        <v>271</v>
      </c>
      <c r="B67" s="667"/>
      <c r="C67" s="667"/>
      <c r="D67" s="667"/>
      <c r="E67" s="667"/>
      <c r="F67" s="667"/>
      <c r="G67" s="667"/>
      <c r="H67" s="667"/>
      <c r="I67" s="667"/>
    </row>
    <row r="68" spans="1:9" ht="41.25" customHeight="1" x14ac:dyDescent="0.25">
      <c r="A68" s="113" t="s">
        <v>272</v>
      </c>
      <c r="B68" s="668" t="s">
        <v>549</v>
      </c>
      <c r="C68" s="669"/>
      <c r="D68" s="668" t="s">
        <v>550</v>
      </c>
      <c r="E68" s="669"/>
      <c r="F68" s="670" t="s">
        <v>276</v>
      </c>
      <c r="G68" s="671"/>
      <c r="H68" s="670" t="s">
        <v>276</v>
      </c>
      <c r="I68" s="671"/>
    </row>
    <row r="69" spans="1:9" ht="40.5" customHeight="1" x14ac:dyDescent="0.25">
      <c r="A69" s="113" t="s">
        <v>277</v>
      </c>
      <c r="B69" s="843">
        <v>5.3999999999999999E-2</v>
      </c>
      <c r="C69" s="844"/>
      <c r="D69" s="843">
        <v>3.5999999999999997E-2</v>
      </c>
      <c r="E69" s="844"/>
      <c r="F69" s="878"/>
      <c r="G69" s="645"/>
      <c r="H69" s="644"/>
      <c r="I69" s="645"/>
    </row>
    <row r="70" spans="1:9" ht="30" customHeight="1" x14ac:dyDescent="0.25">
      <c r="A70" s="646" t="s">
        <v>194</v>
      </c>
      <c r="B70" s="168" t="s">
        <v>99</v>
      </c>
      <c r="C70" s="168" t="s">
        <v>242</v>
      </c>
      <c r="D70" s="168" t="s">
        <v>99</v>
      </c>
      <c r="E70" s="168" t="s">
        <v>242</v>
      </c>
      <c r="F70" s="168" t="s">
        <v>99</v>
      </c>
      <c r="G70" s="168" t="s">
        <v>242</v>
      </c>
      <c r="H70" s="168" t="s">
        <v>99</v>
      </c>
      <c r="I70" s="168" t="s">
        <v>242</v>
      </c>
    </row>
    <row r="71" spans="1:9" ht="30" customHeight="1" x14ac:dyDescent="0.25">
      <c r="A71" s="647"/>
      <c r="B71" s="115">
        <v>0.05</v>
      </c>
      <c r="C71" s="115">
        <v>0.03</v>
      </c>
      <c r="D71" s="395">
        <v>0.05</v>
      </c>
      <c r="E71" s="395">
        <v>0</v>
      </c>
      <c r="F71" s="122"/>
      <c r="G71" s="116"/>
      <c r="H71" s="122"/>
      <c r="I71" s="116"/>
    </row>
    <row r="72" spans="1:9" ht="84" customHeight="1" x14ac:dyDescent="0.25">
      <c r="A72" s="113" t="s">
        <v>278</v>
      </c>
      <c r="B72" s="795" t="s">
        <v>551</v>
      </c>
      <c r="C72" s="796"/>
      <c r="D72" s="795" t="s">
        <v>552</v>
      </c>
      <c r="E72" s="796"/>
      <c r="F72" s="676"/>
      <c r="G72" s="797"/>
      <c r="H72" s="676"/>
      <c r="I72" s="677"/>
    </row>
    <row r="73" spans="1:9" ht="80.25" customHeight="1" x14ac:dyDescent="0.25">
      <c r="A73" s="113" t="s">
        <v>282</v>
      </c>
      <c r="B73" s="655" t="s">
        <v>553</v>
      </c>
      <c r="C73" s="656"/>
      <c r="F73" s="660"/>
      <c r="G73" s="659"/>
      <c r="H73" s="660"/>
      <c r="I73" s="659"/>
    </row>
    <row r="74" spans="1:9" ht="30.75" customHeight="1" x14ac:dyDescent="0.25">
      <c r="A74" s="646" t="s">
        <v>195</v>
      </c>
      <c r="B74" s="168" t="s">
        <v>99</v>
      </c>
      <c r="C74" s="168" t="s">
        <v>242</v>
      </c>
      <c r="D74" s="168" t="s">
        <v>99</v>
      </c>
      <c r="E74" s="168" t="s">
        <v>242</v>
      </c>
      <c r="F74" s="168" t="s">
        <v>99</v>
      </c>
      <c r="G74" s="168" t="s">
        <v>242</v>
      </c>
      <c r="H74" s="168" t="s">
        <v>99</v>
      </c>
      <c r="I74" s="168" t="s">
        <v>242</v>
      </c>
    </row>
    <row r="75" spans="1:9" ht="30.75" customHeight="1" x14ac:dyDescent="0.25">
      <c r="A75" s="647"/>
      <c r="B75" s="115">
        <v>0.05</v>
      </c>
      <c r="C75" s="450">
        <v>4.4999999999999998E-2</v>
      </c>
      <c r="D75" s="395">
        <v>0.05</v>
      </c>
      <c r="E75" s="395">
        <v>0.02</v>
      </c>
      <c r="F75" s="122"/>
      <c r="G75" s="117"/>
      <c r="H75" s="122"/>
      <c r="I75" s="117"/>
    </row>
    <row r="76" spans="1:9" ht="191.25" customHeight="1" x14ac:dyDescent="0.25">
      <c r="A76" s="113" t="s">
        <v>278</v>
      </c>
      <c r="B76" s="795" t="s">
        <v>554</v>
      </c>
      <c r="C76" s="796"/>
      <c r="D76" s="876" t="s">
        <v>555</v>
      </c>
      <c r="E76" s="877"/>
      <c r="F76" s="676"/>
      <c r="G76" s="797"/>
      <c r="H76" s="719"/>
      <c r="I76" s="720"/>
    </row>
    <row r="77" spans="1:9" ht="80.25" customHeight="1" x14ac:dyDescent="0.25">
      <c r="A77" s="113" t="s">
        <v>282</v>
      </c>
      <c r="B77" s="655" t="s">
        <v>556</v>
      </c>
      <c r="C77" s="656"/>
      <c r="D77" s="655" t="s">
        <v>557</v>
      </c>
      <c r="E77" s="656"/>
      <c r="F77" s="660"/>
      <c r="G77" s="659"/>
      <c r="H77" s="660"/>
      <c r="I77" s="659"/>
    </row>
    <row r="78" spans="1:9" ht="30.75" customHeight="1" x14ac:dyDescent="0.25">
      <c r="A78" s="646" t="s">
        <v>196</v>
      </c>
      <c r="B78" s="168" t="s">
        <v>99</v>
      </c>
      <c r="C78" s="168" t="s">
        <v>242</v>
      </c>
      <c r="D78" s="168" t="s">
        <v>99</v>
      </c>
      <c r="E78" s="168" t="s">
        <v>242</v>
      </c>
      <c r="F78" s="168" t="s">
        <v>99</v>
      </c>
      <c r="G78" s="168" t="s">
        <v>242</v>
      </c>
      <c r="H78" s="168" t="s">
        <v>99</v>
      </c>
      <c r="I78" s="168" t="s">
        <v>242</v>
      </c>
    </row>
    <row r="79" spans="1:9" ht="30.75" customHeight="1" x14ac:dyDescent="0.25">
      <c r="A79" s="647"/>
      <c r="B79" s="115">
        <v>0.1</v>
      </c>
      <c r="C79" s="116">
        <v>0.1</v>
      </c>
      <c r="D79" s="395">
        <v>0.1</v>
      </c>
      <c r="E79" s="116">
        <v>0.1</v>
      </c>
      <c r="F79" s="122"/>
      <c r="G79" s="117"/>
      <c r="H79" s="122"/>
      <c r="I79" s="117"/>
    </row>
    <row r="80" spans="1:9" ht="156.75" customHeight="1" x14ac:dyDescent="0.25">
      <c r="A80" s="113" t="s">
        <v>278</v>
      </c>
      <c r="B80" s="795" t="s">
        <v>558</v>
      </c>
      <c r="C80" s="796"/>
      <c r="D80" s="874" t="s">
        <v>559</v>
      </c>
      <c r="E80" s="875"/>
      <c r="F80" s="676"/>
      <c r="G80" s="797"/>
      <c r="H80" s="660"/>
      <c r="I80" s="659"/>
    </row>
    <row r="81" spans="1:9" ht="105" customHeight="1" x14ac:dyDescent="0.25">
      <c r="A81" s="113" t="s">
        <v>282</v>
      </c>
      <c r="B81" s="655" t="s">
        <v>560</v>
      </c>
      <c r="C81" s="656"/>
      <c r="D81" s="655" t="s">
        <v>561</v>
      </c>
      <c r="E81" s="656"/>
      <c r="F81" s="660"/>
      <c r="G81" s="659"/>
      <c r="H81" s="660"/>
      <c r="I81" s="659"/>
    </row>
    <row r="82" spans="1:9" ht="30.75" customHeight="1" x14ac:dyDescent="0.25">
      <c r="A82" s="646" t="s">
        <v>197</v>
      </c>
      <c r="B82" s="168" t="s">
        <v>99</v>
      </c>
      <c r="C82" s="168" t="s">
        <v>242</v>
      </c>
      <c r="D82" s="168" t="s">
        <v>99</v>
      </c>
      <c r="E82" s="168" t="s">
        <v>242</v>
      </c>
      <c r="F82" s="168" t="s">
        <v>99</v>
      </c>
      <c r="G82" s="168" t="s">
        <v>242</v>
      </c>
      <c r="H82" s="168" t="s">
        <v>99</v>
      </c>
      <c r="I82" s="168" t="s">
        <v>242</v>
      </c>
    </row>
    <row r="83" spans="1:9" ht="30.75" customHeight="1" x14ac:dyDescent="0.25">
      <c r="A83" s="647"/>
      <c r="B83" s="115">
        <v>0.1</v>
      </c>
      <c r="C83" s="116">
        <v>0.1</v>
      </c>
      <c r="D83" s="395">
        <v>0.1</v>
      </c>
      <c r="E83" s="116">
        <v>0.1</v>
      </c>
      <c r="F83" s="122"/>
      <c r="G83" s="117"/>
      <c r="H83" s="122"/>
      <c r="I83" s="117"/>
    </row>
    <row r="84" spans="1:9" ht="122.25" customHeight="1" x14ac:dyDescent="0.25">
      <c r="A84" s="113" t="s">
        <v>278</v>
      </c>
      <c r="B84" s="795" t="s">
        <v>562</v>
      </c>
      <c r="C84" s="796"/>
      <c r="D84" s="874" t="s">
        <v>563</v>
      </c>
      <c r="E84" s="875"/>
      <c r="F84" s="676"/>
      <c r="G84" s="797"/>
      <c r="H84" s="660"/>
      <c r="I84" s="659"/>
    </row>
    <row r="85" spans="1:9" ht="80.25" customHeight="1" x14ac:dyDescent="0.25">
      <c r="A85" s="113" t="s">
        <v>282</v>
      </c>
      <c r="B85" s="655" t="s">
        <v>564</v>
      </c>
      <c r="C85" s="656"/>
      <c r="D85" s="655" t="s">
        <v>565</v>
      </c>
      <c r="E85" s="656"/>
      <c r="F85" s="660"/>
      <c r="G85" s="659"/>
      <c r="H85" s="660"/>
      <c r="I85" s="659"/>
    </row>
    <row r="86" spans="1:9" ht="30" customHeight="1" x14ac:dyDescent="0.25">
      <c r="A86" s="646" t="s">
        <v>200</v>
      </c>
      <c r="B86" s="168" t="s">
        <v>99</v>
      </c>
      <c r="C86" s="168" t="s">
        <v>242</v>
      </c>
      <c r="D86" s="168" t="s">
        <v>99</v>
      </c>
      <c r="E86" s="168" t="s">
        <v>242</v>
      </c>
      <c r="F86" s="168" t="s">
        <v>99</v>
      </c>
      <c r="G86" s="168" t="s">
        <v>242</v>
      </c>
      <c r="H86" s="168" t="s">
        <v>99</v>
      </c>
      <c r="I86" s="168" t="s">
        <v>242</v>
      </c>
    </row>
    <row r="87" spans="1:9" ht="30" customHeight="1" x14ac:dyDescent="0.25">
      <c r="A87" s="647"/>
      <c r="B87" s="115">
        <v>0.1</v>
      </c>
      <c r="C87" s="115">
        <v>0.1</v>
      </c>
      <c r="D87" s="395">
        <v>0.1</v>
      </c>
      <c r="E87" s="115">
        <v>0.1</v>
      </c>
      <c r="F87" s="122"/>
      <c r="G87" s="117"/>
      <c r="H87" s="122"/>
      <c r="I87" s="117"/>
    </row>
    <row r="88" spans="1:9" ht="237" customHeight="1" x14ac:dyDescent="0.25">
      <c r="A88" s="113" t="s">
        <v>278</v>
      </c>
      <c r="B88" s="830" t="s">
        <v>566</v>
      </c>
      <c r="C88" s="830"/>
      <c r="D88" s="830" t="s">
        <v>567</v>
      </c>
      <c r="E88" s="830"/>
      <c r="F88" s="718"/>
      <c r="G88" s="718"/>
      <c r="H88" s="718"/>
      <c r="I88" s="718"/>
    </row>
    <row r="89" spans="1:9" ht="106.5" customHeight="1" x14ac:dyDescent="0.25">
      <c r="A89" s="113" t="s">
        <v>282</v>
      </c>
      <c r="B89" s="655" t="s">
        <v>568</v>
      </c>
      <c r="C89" s="656"/>
      <c r="D89" s="655" t="s">
        <v>569</v>
      </c>
      <c r="E89" s="656"/>
      <c r="F89" s="650"/>
      <c r="G89" s="651"/>
      <c r="H89" s="650"/>
      <c r="I89" s="651"/>
    </row>
    <row r="90" spans="1:9" ht="29.25" customHeight="1" x14ac:dyDescent="0.25">
      <c r="A90" s="646" t="s">
        <v>202</v>
      </c>
      <c r="B90" s="168" t="s">
        <v>99</v>
      </c>
      <c r="C90" s="168" t="s">
        <v>242</v>
      </c>
      <c r="D90" s="168" t="s">
        <v>99</v>
      </c>
      <c r="E90" s="168" t="s">
        <v>242</v>
      </c>
      <c r="F90" s="168" t="s">
        <v>99</v>
      </c>
      <c r="G90" s="168" t="s">
        <v>242</v>
      </c>
      <c r="H90" s="168" t="s">
        <v>99</v>
      </c>
      <c r="I90" s="168" t="s">
        <v>242</v>
      </c>
    </row>
    <row r="91" spans="1:9" ht="29.25" customHeight="1" x14ac:dyDescent="0.25">
      <c r="A91" s="647"/>
      <c r="B91" s="115">
        <v>0.1</v>
      </c>
      <c r="C91" s="118"/>
      <c r="D91" s="395">
        <v>0.1</v>
      </c>
      <c r="E91" s="116"/>
      <c r="F91" s="122"/>
      <c r="G91" s="117"/>
      <c r="H91" s="122"/>
      <c r="I91" s="117"/>
    </row>
    <row r="92" spans="1:9" ht="80.25" customHeight="1" x14ac:dyDescent="0.25">
      <c r="A92" s="113" t="s">
        <v>278</v>
      </c>
      <c r="B92" s="654"/>
      <c r="C92" s="654"/>
      <c r="D92" s="654"/>
      <c r="E92" s="654"/>
      <c r="F92" s="654"/>
      <c r="G92" s="654"/>
      <c r="H92" s="654"/>
      <c r="I92" s="654"/>
    </row>
    <row r="93" spans="1:9" ht="80.25" customHeight="1" x14ac:dyDescent="0.25">
      <c r="A93" s="113" t="s">
        <v>282</v>
      </c>
      <c r="B93" s="650"/>
      <c r="C93" s="651"/>
      <c r="D93" s="650"/>
      <c r="E93" s="651"/>
      <c r="F93" s="650"/>
      <c r="G93" s="651"/>
      <c r="H93" s="650"/>
      <c r="I93" s="651"/>
    </row>
    <row r="94" spans="1:9" ht="24.95" customHeight="1" x14ac:dyDescent="0.25">
      <c r="A94" s="646" t="s">
        <v>203</v>
      </c>
      <c r="B94" s="168" t="s">
        <v>99</v>
      </c>
      <c r="C94" s="168" t="s">
        <v>242</v>
      </c>
      <c r="D94" s="168" t="s">
        <v>99</v>
      </c>
      <c r="E94" s="168" t="s">
        <v>242</v>
      </c>
      <c r="F94" s="168" t="s">
        <v>99</v>
      </c>
      <c r="G94" s="168" t="s">
        <v>242</v>
      </c>
      <c r="H94" s="168" t="s">
        <v>99</v>
      </c>
      <c r="I94" s="168" t="s">
        <v>242</v>
      </c>
    </row>
    <row r="95" spans="1:9" ht="24.95" customHeight="1" x14ac:dyDescent="0.25">
      <c r="A95" s="647"/>
      <c r="B95" s="115">
        <v>0.1</v>
      </c>
      <c r="C95" s="118"/>
      <c r="D95" s="395">
        <v>0.1</v>
      </c>
      <c r="E95" s="116"/>
      <c r="F95" s="122"/>
      <c r="G95" s="117"/>
      <c r="H95" s="122"/>
      <c r="I95" s="117"/>
    </row>
    <row r="96" spans="1:9" ht="80.25" customHeight="1" x14ac:dyDescent="0.25">
      <c r="A96" s="113" t="s">
        <v>278</v>
      </c>
      <c r="B96" s="654"/>
      <c r="C96" s="654"/>
      <c r="D96" s="654"/>
      <c r="E96" s="654"/>
      <c r="F96" s="654"/>
      <c r="G96" s="654"/>
      <c r="H96" s="654"/>
      <c r="I96" s="654"/>
    </row>
    <row r="97" spans="1:9" ht="80.25" customHeight="1" x14ac:dyDescent="0.25">
      <c r="A97" s="113" t="s">
        <v>282</v>
      </c>
      <c r="B97" s="650"/>
      <c r="C97" s="651"/>
      <c r="D97" s="650"/>
      <c r="E97" s="651"/>
      <c r="F97" s="650"/>
      <c r="G97" s="651"/>
      <c r="H97" s="650"/>
      <c r="I97" s="651"/>
    </row>
    <row r="98" spans="1:9" ht="24.95" customHeight="1" x14ac:dyDescent="0.25">
      <c r="A98" s="646" t="s">
        <v>204</v>
      </c>
      <c r="B98" s="168" t="s">
        <v>99</v>
      </c>
      <c r="C98" s="168" t="s">
        <v>242</v>
      </c>
      <c r="D98" s="168" t="s">
        <v>99</v>
      </c>
      <c r="E98" s="168" t="s">
        <v>242</v>
      </c>
      <c r="F98" s="168" t="s">
        <v>99</v>
      </c>
      <c r="G98" s="168" t="s">
        <v>242</v>
      </c>
      <c r="H98" s="168" t="s">
        <v>99</v>
      </c>
      <c r="I98" s="168" t="s">
        <v>242</v>
      </c>
    </row>
    <row r="99" spans="1:9" ht="24.95" customHeight="1" x14ac:dyDescent="0.25">
      <c r="A99" s="647"/>
      <c r="B99" s="115">
        <v>0.1</v>
      </c>
      <c r="C99" s="118"/>
      <c r="D99" s="395">
        <v>0.1</v>
      </c>
      <c r="E99" s="116"/>
      <c r="F99" s="122"/>
      <c r="G99" s="117"/>
      <c r="H99" s="122"/>
      <c r="I99" s="117"/>
    </row>
    <row r="100" spans="1:9" ht="80.25" customHeight="1" x14ac:dyDescent="0.25">
      <c r="A100" s="113" t="s">
        <v>278</v>
      </c>
      <c r="B100" s="654"/>
      <c r="C100" s="654"/>
      <c r="D100" s="654"/>
      <c r="E100" s="654"/>
      <c r="F100" s="654"/>
      <c r="G100" s="654"/>
      <c r="H100" s="654"/>
      <c r="I100" s="654"/>
    </row>
    <row r="101" spans="1:9" ht="80.25" customHeight="1" x14ac:dyDescent="0.25">
      <c r="A101" s="113" t="s">
        <v>282</v>
      </c>
      <c r="B101" s="650"/>
      <c r="C101" s="651"/>
      <c r="D101" s="650"/>
      <c r="E101" s="651"/>
      <c r="F101" s="650"/>
      <c r="G101" s="651"/>
      <c r="H101" s="650"/>
      <c r="I101" s="651"/>
    </row>
    <row r="102" spans="1:9" ht="24.95" customHeight="1" x14ac:dyDescent="0.25">
      <c r="A102" s="646" t="s">
        <v>206</v>
      </c>
      <c r="B102" s="168" t="s">
        <v>99</v>
      </c>
      <c r="C102" s="168" t="s">
        <v>242</v>
      </c>
      <c r="D102" s="168" t="s">
        <v>99</v>
      </c>
      <c r="E102" s="168" t="s">
        <v>242</v>
      </c>
      <c r="F102" s="168" t="s">
        <v>99</v>
      </c>
      <c r="G102" s="168" t="s">
        <v>242</v>
      </c>
      <c r="H102" s="168" t="s">
        <v>99</v>
      </c>
      <c r="I102" s="168" t="s">
        <v>242</v>
      </c>
    </row>
    <row r="103" spans="1:9" ht="24.95" customHeight="1" x14ac:dyDescent="0.25">
      <c r="A103" s="647"/>
      <c r="B103" s="115">
        <v>0.1</v>
      </c>
      <c r="C103" s="118"/>
      <c r="D103" s="395">
        <v>0.1</v>
      </c>
      <c r="E103" s="116"/>
      <c r="F103" s="122"/>
      <c r="G103" s="117"/>
      <c r="H103" s="122"/>
      <c r="I103" s="117"/>
    </row>
    <row r="104" spans="1:9" ht="80.25" customHeight="1" x14ac:dyDescent="0.25">
      <c r="A104" s="113" t="s">
        <v>278</v>
      </c>
      <c r="B104" s="654"/>
      <c r="C104" s="654"/>
      <c r="D104" s="654"/>
      <c r="E104" s="654"/>
      <c r="F104" s="654"/>
      <c r="G104" s="654"/>
      <c r="H104" s="654"/>
      <c r="I104" s="654"/>
    </row>
    <row r="105" spans="1:9" ht="80.25" customHeight="1" x14ac:dyDescent="0.25">
      <c r="A105" s="113" t="s">
        <v>282</v>
      </c>
      <c r="B105" s="650"/>
      <c r="C105" s="651"/>
      <c r="D105" s="650"/>
      <c r="E105" s="651"/>
      <c r="F105" s="650"/>
      <c r="G105" s="651"/>
      <c r="H105" s="650"/>
      <c r="I105" s="651"/>
    </row>
    <row r="106" spans="1:9" ht="24.95" customHeight="1" x14ac:dyDescent="0.25">
      <c r="A106" s="646" t="s">
        <v>207</v>
      </c>
      <c r="B106" s="168" t="s">
        <v>99</v>
      </c>
      <c r="C106" s="168" t="s">
        <v>242</v>
      </c>
      <c r="D106" s="168" t="s">
        <v>99</v>
      </c>
      <c r="E106" s="168" t="s">
        <v>242</v>
      </c>
      <c r="F106" s="168" t="s">
        <v>99</v>
      </c>
      <c r="G106" s="168" t="s">
        <v>242</v>
      </c>
      <c r="H106" s="168" t="s">
        <v>99</v>
      </c>
      <c r="I106" s="168" t="s">
        <v>242</v>
      </c>
    </row>
    <row r="107" spans="1:9" ht="24.95" customHeight="1" x14ac:dyDescent="0.25">
      <c r="A107" s="647"/>
      <c r="B107" s="115">
        <v>0.05</v>
      </c>
      <c r="C107" s="118"/>
      <c r="D107" s="395">
        <v>0.05</v>
      </c>
      <c r="E107" s="116"/>
      <c r="F107" s="122"/>
      <c r="G107" s="117"/>
      <c r="H107" s="122"/>
      <c r="I107" s="117"/>
    </row>
    <row r="108" spans="1:9" ht="80.25" customHeight="1" x14ac:dyDescent="0.25">
      <c r="A108" s="113" t="s">
        <v>278</v>
      </c>
      <c r="B108" s="654"/>
      <c r="C108" s="654"/>
      <c r="D108" s="654"/>
      <c r="E108" s="654"/>
      <c r="F108" s="654"/>
      <c r="G108" s="654"/>
      <c r="H108" s="654"/>
      <c r="I108" s="654"/>
    </row>
    <row r="109" spans="1:9" ht="80.25" customHeight="1" x14ac:dyDescent="0.25">
      <c r="A109" s="113" t="s">
        <v>282</v>
      </c>
      <c r="B109" s="650"/>
      <c r="C109" s="651"/>
      <c r="D109" s="650"/>
      <c r="E109" s="651"/>
      <c r="F109" s="650"/>
      <c r="G109" s="651"/>
      <c r="H109" s="650"/>
      <c r="I109" s="651"/>
    </row>
    <row r="110" spans="1:9" ht="24.95" customHeight="1" x14ac:dyDescent="0.25">
      <c r="A110" s="646" t="s">
        <v>208</v>
      </c>
      <c r="B110" s="168" t="s">
        <v>99</v>
      </c>
      <c r="C110" s="168" t="s">
        <v>242</v>
      </c>
      <c r="D110" s="168" t="s">
        <v>99</v>
      </c>
      <c r="E110" s="168" t="s">
        <v>242</v>
      </c>
      <c r="F110" s="168" t="s">
        <v>99</v>
      </c>
      <c r="G110" s="168" t="s">
        <v>242</v>
      </c>
      <c r="H110" s="168" t="s">
        <v>99</v>
      </c>
      <c r="I110" s="168" t="s">
        <v>242</v>
      </c>
    </row>
    <row r="111" spans="1:9" ht="24.95" customHeight="1" x14ac:dyDescent="0.25">
      <c r="A111" s="647"/>
      <c r="B111" s="115">
        <v>0.05</v>
      </c>
      <c r="C111" s="118"/>
      <c r="D111" s="395">
        <v>0.05</v>
      </c>
      <c r="E111" s="116"/>
      <c r="F111" s="122"/>
      <c r="G111" s="117"/>
      <c r="H111" s="122"/>
      <c r="I111" s="117"/>
    </row>
    <row r="112" spans="1:9" ht="80.25" customHeight="1" x14ac:dyDescent="0.25">
      <c r="A112" s="113" t="s">
        <v>278</v>
      </c>
      <c r="B112" s="654"/>
      <c r="C112" s="654"/>
      <c r="D112" s="654"/>
      <c r="E112" s="654"/>
      <c r="F112" s="654"/>
      <c r="G112" s="654"/>
      <c r="H112" s="654"/>
      <c r="I112" s="654"/>
    </row>
    <row r="113" spans="1:9" ht="80.25" customHeight="1" x14ac:dyDescent="0.25">
      <c r="A113" s="113" t="s">
        <v>282</v>
      </c>
      <c r="B113" s="650"/>
      <c r="C113" s="651"/>
      <c r="D113" s="650"/>
      <c r="E113" s="651"/>
      <c r="F113" s="650"/>
      <c r="G113" s="651"/>
      <c r="H113" s="650"/>
      <c r="I113" s="651"/>
    </row>
    <row r="114" spans="1:9" ht="24.95" customHeight="1" x14ac:dyDescent="0.25">
      <c r="A114" s="646" t="s">
        <v>209</v>
      </c>
      <c r="B114" s="168" t="s">
        <v>99</v>
      </c>
      <c r="C114" s="168" t="s">
        <v>242</v>
      </c>
      <c r="D114" s="168" t="s">
        <v>99</v>
      </c>
      <c r="E114" s="168" t="s">
        <v>242</v>
      </c>
      <c r="F114" s="168" t="s">
        <v>99</v>
      </c>
      <c r="G114" s="168" t="s">
        <v>242</v>
      </c>
      <c r="H114" s="168" t="s">
        <v>99</v>
      </c>
      <c r="I114" s="168" t="s">
        <v>242</v>
      </c>
    </row>
    <row r="115" spans="1:9" ht="24.95" customHeight="1" x14ac:dyDescent="0.25">
      <c r="A115" s="647"/>
      <c r="B115" s="394">
        <v>0.1</v>
      </c>
      <c r="C115" s="298"/>
      <c r="D115" s="395">
        <v>0.1</v>
      </c>
      <c r="E115" s="298"/>
      <c r="F115" s="298"/>
      <c r="G115" s="299"/>
      <c r="H115" s="298"/>
      <c r="I115" s="299"/>
    </row>
    <row r="116" spans="1:9" ht="80.25" customHeight="1" x14ac:dyDescent="0.25">
      <c r="A116" s="113" t="s">
        <v>278</v>
      </c>
      <c r="B116" s="749"/>
      <c r="C116" s="749"/>
      <c r="D116" s="749"/>
      <c r="E116" s="749"/>
      <c r="F116" s="749"/>
      <c r="G116" s="749"/>
      <c r="H116" s="749"/>
      <c r="I116" s="749"/>
    </row>
    <row r="117" spans="1:9" ht="80.25" customHeight="1" x14ac:dyDescent="0.25">
      <c r="A117" s="113" t="s">
        <v>282</v>
      </c>
      <c r="B117" s="650"/>
      <c r="C117" s="651"/>
      <c r="D117" s="650"/>
      <c r="E117" s="651"/>
      <c r="F117" s="650"/>
      <c r="G117" s="651"/>
      <c r="H117" s="650"/>
      <c r="I117" s="651"/>
    </row>
    <row r="118" spans="1:9" ht="16.5" x14ac:dyDescent="0.25">
      <c r="A118" s="114" t="s">
        <v>299</v>
      </c>
      <c r="B118" s="119">
        <f t="shared" ref="B118:I118" si="1">(B71+B75+B79+B83+B87+B91+B95+B99+B103+B107+B111+B115)</f>
        <v>1</v>
      </c>
      <c r="C118" s="119">
        <f t="shared" si="1"/>
        <v>0.375</v>
      </c>
      <c r="D118" s="119">
        <f t="shared" si="1"/>
        <v>1</v>
      </c>
      <c r="E118" s="119">
        <f t="shared" si="1"/>
        <v>0.32000000000000006</v>
      </c>
      <c r="F118" s="119">
        <f t="shared" si="1"/>
        <v>0</v>
      </c>
      <c r="G118" s="119">
        <f t="shared" si="1"/>
        <v>0</v>
      </c>
      <c r="H118" s="119">
        <f t="shared" si="1"/>
        <v>0</v>
      </c>
      <c r="I118" s="119">
        <f t="shared" si="1"/>
        <v>0</v>
      </c>
    </row>
    <row r="121" spans="1:9" ht="28.5" x14ac:dyDescent="0.25">
      <c r="A121" s="393" t="s">
        <v>300</v>
      </c>
    </row>
    <row r="123" spans="1:9" ht="37.5" customHeight="1" x14ac:dyDescent="0.25"/>
    <row r="124" spans="1:9" ht="19.5" customHeight="1" x14ac:dyDescent="0.25"/>
    <row r="125" spans="1:9" ht="19.5" customHeight="1" x14ac:dyDescent="0.25"/>
    <row r="126" spans="1:9" ht="34.5" customHeight="1" x14ac:dyDescent="0.25"/>
    <row r="127" spans="1:9" ht="15" customHeight="1" x14ac:dyDescent="0.25"/>
    <row r="128" spans="1:9" ht="15.75" customHeight="1" x14ac:dyDescent="0.25"/>
  </sheetData>
  <mergeCells count="209">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7:E77"/>
    <mergeCell ref="F73:G73"/>
    <mergeCell ref="H73:I73"/>
    <mergeCell ref="A74:A75"/>
    <mergeCell ref="B76:C76"/>
    <mergeCell ref="D76:E76"/>
    <mergeCell ref="F76:G76"/>
    <mergeCell ref="H76:I76"/>
    <mergeCell ref="B77:C77"/>
    <mergeCell ref="F77:G77"/>
    <mergeCell ref="H77:I77"/>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s>
  <hyperlinks>
    <hyperlink ref="B73:C73" r:id="rId1" display="https://secretariadistritald-my.sharepoint.com/:w:/g/personal/territorializacion2021_sdmujer_gov_co/EYVrHu8liQ5DoF2gBnsOKSYBFJOyhfItGv0996Bv9YxKlw?e=3JpAWb" xr:uid="{DE6585CF-ECD5-446B-BD52-61FCAA6492B7}"/>
    <hyperlink ref="B77:C77" r:id="rId2" display="https://secretariadistritald-my.sharepoint.com/:w:/g/personal/territorializacion2021_sdmujer_gov_co/ETZvpo4DRexDsLmQYow7E54BiRdXAaKVmqXRPJhMeBE2XQ?e=6DYvQT_x0009_" xr:uid="{E5EFE3ED-B0FA-465D-B6C4-B2CBAB3BA2C6}"/>
    <hyperlink ref="D77:E77" r:id="rId3" display="https://secretariadistritald-my.sharepoint.com/:w:/g/personal/territorializacion2021_sdmujer_gov_co/ETl5tnV7qd5BoQ4cF7wc49QBCIgJx9HK7FYOYRI1TGPEqA?e=besZmy" xr:uid="{79EC423B-2C4D-4F98-8CFD-FEF1E25E8FAE}"/>
    <hyperlink ref="B81:C81" r:id="rId4" display="https://secretariadistritald-my.sharepoint.com/:w:/g/personal/territorializacion2021_sdmujer_gov_co/ERdQW8isG5ZNqg-ypl-Sv_kBnf2nuHXJmY52sirlwT2Pkg?e=YhychC" xr:uid="{3BBF21C2-0311-4558-A17C-25764A48F3DA}"/>
    <hyperlink ref="D81:E81" r:id="rId5" display="https://secretariadistritald-my.sharepoint.com/:w:/g/personal/territorializacion2021_sdmujer_gov_co/EcnsUD3pEI1AtjRKkqU2z7oBbYVJAW7pY8E73ifL4wQ6Vg?e=W9IPnU" xr:uid="{BBC48DB2-1705-405F-B99C-D1FA8AF9789D}"/>
    <hyperlink ref="D85:E85" r:id="rId6" display="https://secretariadistritald-my.sharepoint.com/:w:/g/personal/territorializacion2021_sdmujer_gov_co/EZqs32rWqKZIgQZNvP0Wo0oB1vLOA7Be1v48f8XqR0LQ6Q?e=bltCLc" xr:uid="{3E7E1D58-6FE5-4B5C-8AF5-F8E99BEBE620}"/>
    <hyperlink ref="B85:C85" r:id="rId7" display="https://secretariadistritald-my.sharepoint.com/:w:/g/personal/territorializacion2021_sdmujer_gov_co/EfqjMpOVh7tIicvhKTpMwn4B55fOqHwTebd9RjMY_r-zow?e=d6XBYR" xr:uid="{4D7ECF68-2D9D-4B06-935A-9424B434B83D}"/>
    <hyperlink ref="D89:E89" r:id="rId8" display="https://secretariadistritald-my.sharepoint.com/:w:/g/personal/territorializacion2021_sdmujer_gov_co/Efqm5flxwNRGpPqBNkA4s9QBYCSCti44qauj_nohXTQ7Qg?e=2zLo5d" xr:uid="{0F003184-AE89-4AAF-8ED4-0F0FC47ADA28}"/>
    <hyperlink ref="B89:C89" r:id="rId9" display="https://secretariadistritald-my.sharepoint.com/:w:/g/personal/territorializacion2021_sdmujer_gov_co/EfBT5rbT-rVHrpO322g_VaQBWP0v0pqhN3xBWirDVUcESA?e=tTK5hC" xr:uid="{BC7E02CF-B3F9-4E5C-9ED4-79D7C166EC38}"/>
  </hyperlinks>
  <pageMargins left="0.25" right="0.25" top="0.75" bottom="0.75" header="0.3" footer="0.3"/>
  <pageSetup scale="10" orientation="landscape" r:id="rId10"/>
  <drawing r:id="rId11"/>
  <extLst>
    <ext xmlns:x14="http://schemas.microsoft.com/office/spreadsheetml/2009/9/main" uri="{CCE6A557-97BC-4b89-ADB6-D9C93CAAB3DF}">
      <x14:dataValidations xmlns:xm="http://schemas.microsoft.com/office/excel/2006/main" count="1">
        <x14:dataValidation type="list" allowBlank="1" showInputMessage="1" showErrorMessage="1" xr:uid="{955CA6D1-D43A-4702-A58D-391257B09CAA}">
          <x14:formula1>
            <xm:f>Listas!$B$2:$B$4</xm:f>
          </x14:formula1>
          <xm:sqref>H37:I38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6C7B3-A8DB-4C8B-B02D-620729B15777}">
  <dimension ref="A1:L30"/>
  <sheetViews>
    <sheetView topLeftCell="A11" zoomScale="120" zoomScaleNormal="120" workbookViewId="0">
      <selection activeCell="A14" sqref="A14:L14"/>
    </sheetView>
  </sheetViews>
  <sheetFormatPr baseColWidth="10" defaultColWidth="9.140625" defaultRowHeight="15" x14ac:dyDescent="0.25"/>
  <cols>
    <col min="9" max="9" width="24.42578125" customWidth="1"/>
    <col min="15" max="15" width="27.28515625" bestFit="1" customWidth="1"/>
  </cols>
  <sheetData>
    <row r="1" spans="1:12" x14ac:dyDescent="0.25">
      <c r="A1" s="814"/>
      <c r="B1" s="815"/>
      <c r="C1" s="815"/>
      <c r="D1" s="815"/>
      <c r="E1" s="816"/>
      <c r="F1" s="787" t="s">
        <v>301</v>
      </c>
      <c r="G1" s="788"/>
      <c r="H1" s="788"/>
      <c r="I1" s="788"/>
      <c r="J1" s="788"/>
      <c r="K1" s="788"/>
      <c r="L1" s="286"/>
    </row>
    <row r="2" spans="1:12" x14ac:dyDescent="0.25">
      <c r="A2" s="817"/>
      <c r="B2" s="818"/>
      <c r="C2" s="818"/>
      <c r="D2" s="818"/>
      <c r="E2" s="819"/>
      <c r="F2" s="789"/>
      <c r="G2" s="790"/>
      <c r="H2" s="790"/>
      <c r="I2" s="790"/>
      <c r="J2" s="790"/>
      <c r="K2" s="790"/>
      <c r="L2" s="286"/>
    </row>
    <row r="3" spans="1:12" x14ac:dyDescent="0.25">
      <c r="A3" s="817"/>
      <c r="B3" s="818"/>
      <c r="C3" s="818"/>
      <c r="D3" s="818"/>
      <c r="E3" s="819"/>
      <c r="F3" s="787" t="s">
        <v>302</v>
      </c>
      <c r="G3" s="788"/>
      <c r="H3" s="788"/>
      <c r="I3" s="788"/>
      <c r="J3" s="788"/>
      <c r="K3" s="788"/>
      <c r="L3" s="286"/>
    </row>
    <row r="4" spans="1:12" x14ac:dyDescent="0.25">
      <c r="A4" s="820"/>
      <c r="B4" s="821"/>
      <c r="C4" s="821"/>
      <c r="D4" s="821"/>
      <c r="E4" s="822"/>
      <c r="F4" s="789"/>
      <c r="G4" s="790"/>
      <c r="H4" s="790"/>
      <c r="I4" s="790"/>
      <c r="J4" s="790"/>
      <c r="K4" s="790"/>
      <c r="L4" s="286"/>
    </row>
    <row r="5" spans="1:12" x14ac:dyDescent="0.25">
      <c r="A5" s="758" t="s">
        <v>303</v>
      </c>
      <c r="B5" s="759"/>
      <c r="C5" s="759"/>
      <c r="D5" s="759"/>
      <c r="E5" s="759"/>
      <c r="F5" s="759"/>
      <c r="G5" s="759"/>
      <c r="H5" s="759"/>
      <c r="I5" s="759"/>
      <c r="J5" s="759"/>
      <c r="K5" s="759"/>
      <c r="L5" s="771"/>
    </row>
    <row r="6" spans="1:12" x14ac:dyDescent="0.25">
      <c r="A6" s="758" t="s">
        <v>304</v>
      </c>
      <c r="B6" s="759"/>
      <c r="C6" s="760"/>
      <c r="D6" s="761" t="s">
        <v>12</v>
      </c>
      <c r="E6" s="762"/>
      <c r="F6" s="762"/>
      <c r="G6" s="762"/>
      <c r="H6" s="763"/>
      <c r="I6" s="758" t="s">
        <v>305</v>
      </c>
      <c r="J6" s="760"/>
      <c r="K6" s="761" t="s">
        <v>37</v>
      </c>
      <c r="L6" s="763"/>
    </row>
    <row r="7" spans="1:12" x14ac:dyDescent="0.25">
      <c r="A7" s="758" t="s">
        <v>306</v>
      </c>
      <c r="B7" s="759"/>
      <c r="C7" s="760"/>
      <c r="D7" s="761" t="s">
        <v>26</v>
      </c>
      <c r="E7" s="762"/>
      <c r="F7" s="762"/>
      <c r="G7" s="762"/>
      <c r="H7" s="763"/>
      <c r="I7" s="758" t="s">
        <v>98</v>
      </c>
      <c r="J7" s="760"/>
      <c r="K7" s="761" t="s">
        <v>15</v>
      </c>
      <c r="L7" s="763"/>
    </row>
    <row r="8" spans="1:12" ht="49.5" customHeight="1" x14ac:dyDescent="0.25">
      <c r="A8" s="758" t="s">
        <v>307</v>
      </c>
      <c r="B8" s="759"/>
      <c r="C8" s="760"/>
      <c r="D8" s="761" t="s">
        <v>74</v>
      </c>
      <c r="E8" s="762"/>
      <c r="F8" s="762"/>
      <c r="G8" s="762"/>
      <c r="H8" s="763"/>
      <c r="I8" s="758" t="s">
        <v>308</v>
      </c>
      <c r="J8" s="760"/>
      <c r="K8" s="761" t="s">
        <v>75</v>
      </c>
      <c r="L8" s="763"/>
    </row>
    <row r="9" spans="1:12" x14ac:dyDescent="0.25">
      <c r="A9" s="778" t="s">
        <v>309</v>
      </c>
      <c r="B9" s="779"/>
      <c r="C9" s="779"/>
      <c r="D9" s="779"/>
      <c r="E9" s="759"/>
      <c r="F9" s="759"/>
      <c r="G9" s="759"/>
      <c r="H9" s="759"/>
      <c r="I9" s="759"/>
      <c r="J9" s="759"/>
      <c r="K9" s="759"/>
      <c r="L9" s="771"/>
    </row>
    <row r="10" spans="1:12" ht="33.75" customHeight="1" x14ac:dyDescent="0.25">
      <c r="A10" s="756" t="s">
        <v>310</v>
      </c>
      <c r="B10" s="756"/>
      <c r="C10" s="756"/>
      <c r="D10" s="756"/>
      <c r="E10" s="757" t="str">
        <f>+ACTIVIDAD_6!B13</f>
        <v>Consolidar 1 estrategia para realizar jornadas de difusión, información y sensibilización a mujeres en los territorios rurales y urbanos de Bogotá</v>
      </c>
      <c r="F10" s="757"/>
      <c r="G10" s="757"/>
      <c r="H10" s="757"/>
      <c r="I10" s="757"/>
      <c r="J10" s="757"/>
      <c r="K10" s="757"/>
      <c r="L10" s="757"/>
    </row>
    <row r="11" spans="1:12" ht="35.25" customHeight="1" x14ac:dyDescent="0.25">
      <c r="A11" s="769" t="s">
        <v>311</v>
      </c>
      <c r="B11" s="770"/>
      <c r="C11" s="770"/>
      <c r="D11" s="771"/>
      <c r="E11" s="764" t="str">
        <f>+ACTIVIDAD_6!I17</f>
        <v>Número de estrategias de  estrategia para realizar jornadas de difusión, información y sensibilización a mujeres en los territorios rurales y urbanos de Bogotá consolidadas</v>
      </c>
      <c r="F11" s="757"/>
      <c r="G11" s="757"/>
      <c r="H11" s="757"/>
      <c r="I11" s="757"/>
      <c r="J11" s="757"/>
      <c r="K11" s="757"/>
      <c r="L11" s="765"/>
    </row>
    <row r="12" spans="1:12" ht="37.5" customHeight="1" x14ac:dyDescent="0.25">
      <c r="A12" s="758" t="s">
        <v>312</v>
      </c>
      <c r="B12" s="759"/>
      <c r="C12" s="759"/>
      <c r="D12" s="760"/>
      <c r="E12" s="780" t="s">
        <v>570</v>
      </c>
      <c r="F12" s="781"/>
      <c r="G12" s="781"/>
      <c r="H12" s="781"/>
      <c r="I12" s="781"/>
      <c r="J12" s="781"/>
      <c r="K12" s="781"/>
      <c r="L12" s="782"/>
    </row>
    <row r="13" spans="1:12" x14ac:dyDescent="0.25">
      <c r="A13" s="758" t="s">
        <v>314</v>
      </c>
      <c r="B13" s="759"/>
      <c r="C13" s="760"/>
      <c r="D13" s="761"/>
      <c r="E13" s="762"/>
      <c r="F13" s="762"/>
      <c r="G13" s="762"/>
      <c r="H13" s="763"/>
      <c r="I13" s="758" t="s">
        <v>315</v>
      </c>
      <c r="J13" s="760"/>
      <c r="K13" s="761" t="s">
        <v>49</v>
      </c>
      <c r="L13" s="763"/>
    </row>
    <row r="14" spans="1:12" x14ac:dyDescent="0.25">
      <c r="A14" s="758" t="s">
        <v>316</v>
      </c>
      <c r="B14" s="759"/>
      <c r="C14" s="759"/>
      <c r="D14" s="759"/>
      <c r="E14" s="759"/>
      <c r="F14" s="759"/>
      <c r="G14" s="759"/>
      <c r="H14" s="759"/>
      <c r="I14" s="759"/>
      <c r="J14" s="759"/>
      <c r="K14" s="759"/>
      <c r="L14" s="771"/>
    </row>
    <row r="15" spans="1:12" x14ac:dyDescent="0.25">
      <c r="A15" s="758" t="s">
        <v>317</v>
      </c>
      <c r="B15" s="759"/>
      <c r="C15" s="760"/>
      <c r="D15" s="761" t="s">
        <v>19</v>
      </c>
      <c r="E15" s="762"/>
      <c r="F15" s="762"/>
      <c r="G15" s="762"/>
      <c r="H15" s="763"/>
      <c r="I15" s="758" t="s">
        <v>318</v>
      </c>
      <c r="J15" s="760"/>
      <c r="K15" s="761" t="s">
        <v>20</v>
      </c>
      <c r="L15" s="763"/>
    </row>
    <row r="16" spans="1:12" x14ac:dyDescent="0.25">
      <c r="A16" s="758" t="s">
        <v>319</v>
      </c>
      <c r="B16" s="759"/>
      <c r="C16" s="760"/>
      <c r="D16" s="823">
        <f>+ACTIVIDAD_1!C39</f>
        <v>1</v>
      </c>
      <c r="E16" s="824"/>
      <c r="F16" s="824"/>
      <c r="G16" s="824"/>
      <c r="H16" s="825"/>
      <c r="I16" s="758" t="s">
        <v>237</v>
      </c>
      <c r="J16" s="760"/>
      <c r="K16" s="761" t="s">
        <v>23</v>
      </c>
      <c r="L16" s="763"/>
    </row>
    <row r="17" spans="1:12" x14ac:dyDescent="0.25">
      <c r="A17" s="758" t="s">
        <v>320</v>
      </c>
      <c r="B17" s="759"/>
      <c r="C17" s="760"/>
      <c r="D17" s="761"/>
      <c r="E17" s="762"/>
      <c r="F17" s="762"/>
      <c r="G17" s="762"/>
      <c r="H17" s="763"/>
      <c r="I17" s="766"/>
      <c r="J17" s="767"/>
      <c r="K17" s="767"/>
      <c r="L17" s="768"/>
    </row>
    <row r="18" spans="1:12" x14ac:dyDescent="0.25">
      <c r="A18" s="293" t="s">
        <v>321</v>
      </c>
      <c r="B18" s="293" t="s">
        <v>322</v>
      </c>
      <c r="C18" s="758" t="s">
        <v>323</v>
      </c>
      <c r="D18" s="759"/>
      <c r="E18" s="759"/>
      <c r="F18" s="759"/>
      <c r="G18" s="760"/>
      <c r="H18" s="758" t="s">
        <v>324</v>
      </c>
      <c r="I18" s="760"/>
      <c r="J18" s="758" t="s">
        <v>325</v>
      </c>
      <c r="K18" s="760"/>
      <c r="L18" s="293" t="s">
        <v>326</v>
      </c>
    </row>
    <row r="19" spans="1:12" ht="138" customHeight="1" x14ac:dyDescent="0.25">
      <c r="A19" s="288">
        <v>1</v>
      </c>
      <c r="B19" s="289" t="s">
        <v>276</v>
      </c>
      <c r="C19" s="761" t="s">
        <v>571</v>
      </c>
      <c r="D19" s="762"/>
      <c r="E19" s="762"/>
      <c r="F19" s="762"/>
      <c r="G19" s="763"/>
      <c r="H19" s="764" t="s">
        <v>572</v>
      </c>
      <c r="I19" s="765"/>
      <c r="J19" s="766" t="s">
        <v>22</v>
      </c>
      <c r="K19" s="768"/>
      <c r="L19" s="289" t="s">
        <v>385</v>
      </c>
    </row>
    <row r="20" spans="1:12" ht="129" customHeight="1" x14ac:dyDescent="0.25">
      <c r="A20" s="288">
        <v>2</v>
      </c>
      <c r="B20" s="289" t="s">
        <v>276</v>
      </c>
      <c r="C20" s="761" t="s">
        <v>573</v>
      </c>
      <c r="D20" s="762"/>
      <c r="E20" s="762"/>
      <c r="F20" s="762"/>
      <c r="G20" s="763"/>
      <c r="H20" s="764" t="s">
        <v>574</v>
      </c>
      <c r="I20" s="765"/>
      <c r="J20" s="766" t="s">
        <v>22</v>
      </c>
      <c r="K20" s="768"/>
      <c r="L20" s="289" t="s">
        <v>385</v>
      </c>
    </row>
    <row r="21" spans="1:12" ht="199.5" customHeight="1" x14ac:dyDescent="0.25">
      <c r="A21" s="288">
        <v>3</v>
      </c>
      <c r="B21" s="289"/>
      <c r="C21" s="761" t="s">
        <v>575</v>
      </c>
      <c r="D21" s="762"/>
      <c r="E21" s="762"/>
      <c r="F21" s="762"/>
      <c r="G21" s="763"/>
      <c r="H21" s="764" t="s">
        <v>576</v>
      </c>
      <c r="I21" s="765"/>
      <c r="J21" s="766"/>
      <c r="K21" s="768"/>
      <c r="L21" s="289" t="s">
        <v>385</v>
      </c>
    </row>
    <row r="22" spans="1:12" ht="63.75" customHeight="1" x14ac:dyDescent="0.25">
      <c r="A22" s="288">
        <v>4</v>
      </c>
      <c r="B22" s="289" t="s">
        <v>276</v>
      </c>
      <c r="C22" s="761" t="s">
        <v>577</v>
      </c>
      <c r="D22" s="762"/>
      <c r="E22" s="762"/>
      <c r="F22" s="762"/>
      <c r="G22" s="763"/>
      <c r="H22" s="761" t="s">
        <v>578</v>
      </c>
      <c r="I22" s="763"/>
      <c r="J22" s="766" t="s">
        <v>22</v>
      </c>
      <c r="K22" s="768"/>
      <c r="L22" s="289" t="s">
        <v>329</v>
      </c>
    </row>
    <row r="23" spans="1:12" x14ac:dyDescent="0.25">
      <c r="A23" s="288"/>
      <c r="B23" s="289"/>
      <c r="C23" s="761"/>
      <c r="D23" s="762"/>
      <c r="E23" s="762"/>
      <c r="F23" s="762"/>
      <c r="G23" s="763"/>
      <c r="H23" s="761"/>
      <c r="I23" s="763"/>
      <c r="J23" s="766"/>
      <c r="K23" s="768"/>
      <c r="L23" s="289"/>
    </row>
    <row r="24" spans="1:12" ht="51" x14ac:dyDescent="0.25">
      <c r="A24" s="293" t="s">
        <v>321</v>
      </c>
      <c r="B24" s="758" t="s">
        <v>334</v>
      </c>
      <c r="C24" s="759"/>
      <c r="D24" s="759"/>
      <c r="E24" s="759"/>
      <c r="F24" s="759"/>
      <c r="G24" s="759"/>
      <c r="H24" s="759"/>
      <c r="I24" s="759"/>
      <c r="J24" s="759"/>
      <c r="K24" s="760"/>
      <c r="L24" s="293" t="s">
        <v>335</v>
      </c>
    </row>
    <row r="25" spans="1:12" ht="64.5" customHeight="1" x14ac:dyDescent="0.25">
      <c r="A25" s="288">
        <v>1</v>
      </c>
      <c r="B25" s="761" t="s">
        <v>579</v>
      </c>
      <c r="C25" s="762"/>
      <c r="D25" s="762"/>
      <c r="E25" s="762"/>
      <c r="F25" s="762"/>
      <c r="G25" s="762"/>
      <c r="H25" s="762"/>
      <c r="I25" s="762"/>
      <c r="J25" s="762"/>
      <c r="K25" s="763"/>
      <c r="L25" s="289" t="s">
        <v>22</v>
      </c>
    </row>
    <row r="26" spans="1:12" x14ac:dyDescent="0.25">
      <c r="A26" s="758" t="s">
        <v>337</v>
      </c>
      <c r="B26" s="759"/>
      <c r="C26" s="759"/>
      <c r="D26" s="759"/>
      <c r="E26" s="759"/>
      <c r="F26" s="779"/>
      <c r="G26" s="779"/>
      <c r="H26" s="759"/>
      <c r="I26" s="779"/>
      <c r="J26" s="779"/>
      <c r="K26" s="759"/>
      <c r="L26" s="828"/>
    </row>
    <row r="27" spans="1:12" ht="25.5" x14ac:dyDescent="0.25">
      <c r="A27" s="758" t="s">
        <v>338</v>
      </c>
      <c r="B27" s="759"/>
      <c r="C27" s="760"/>
      <c r="D27" s="761">
        <v>1</v>
      </c>
      <c r="E27" s="762"/>
      <c r="F27" s="756" t="s">
        <v>339</v>
      </c>
      <c r="G27" s="756"/>
      <c r="H27" s="301">
        <v>2024</v>
      </c>
      <c r="I27" s="756" t="s">
        <v>340</v>
      </c>
      <c r="J27" s="756"/>
      <c r="K27" s="287"/>
      <c r="L27" s="300" t="s">
        <v>385</v>
      </c>
    </row>
    <row r="28" spans="1:12" ht="39" customHeight="1" x14ac:dyDescent="0.25">
      <c r="A28" s="758" t="s">
        <v>342</v>
      </c>
      <c r="B28" s="759"/>
      <c r="C28" s="760"/>
      <c r="D28" s="761" t="s">
        <v>580</v>
      </c>
      <c r="E28" s="762"/>
      <c r="F28" s="755"/>
      <c r="G28" s="755"/>
      <c r="H28" s="762"/>
      <c r="I28" s="755"/>
      <c r="J28" s="755"/>
      <c r="K28" s="762"/>
      <c r="L28" s="772"/>
    </row>
    <row r="29" spans="1:12" x14ac:dyDescent="0.25">
      <c r="A29" s="758" t="s">
        <v>344</v>
      </c>
      <c r="B29" s="759"/>
      <c r="C29" s="760"/>
      <c r="D29" s="766"/>
      <c r="E29" s="767"/>
      <c r="F29" s="767"/>
      <c r="G29" s="767"/>
      <c r="H29" s="767"/>
      <c r="I29" s="767"/>
      <c r="J29" s="767"/>
      <c r="K29" s="767"/>
      <c r="L29" s="768"/>
    </row>
    <row r="30" spans="1:12" x14ac:dyDescent="0.25">
      <c r="A30" s="758" t="s">
        <v>345</v>
      </c>
      <c r="B30" s="759"/>
      <c r="C30" s="760"/>
      <c r="D30" s="761"/>
      <c r="E30" s="762"/>
      <c r="F30" s="762"/>
      <c r="G30" s="762"/>
      <c r="H30" s="762"/>
      <c r="I30" s="762"/>
      <c r="J30" s="762"/>
      <c r="K30" s="762"/>
      <c r="L30" s="763"/>
    </row>
  </sheetData>
  <mergeCells count="70">
    <mergeCell ref="C20:G20"/>
    <mergeCell ref="H20:I20"/>
    <mergeCell ref="J20:K20"/>
    <mergeCell ref="C21:G21"/>
    <mergeCell ref="H21:I21"/>
    <mergeCell ref="J21:K21"/>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2:G22"/>
    <mergeCell ref="H22:I22"/>
    <mergeCell ref="J22:K22"/>
    <mergeCell ref="C23:G23"/>
    <mergeCell ref="H23:I23"/>
    <mergeCell ref="J23:K23"/>
    <mergeCell ref="B24:K24"/>
    <mergeCell ref="B25:K25"/>
    <mergeCell ref="A26:L26"/>
    <mergeCell ref="A27:C27"/>
    <mergeCell ref="D27:E27"/>
    <mergeCell ref="F27:G27"/>
    <mergeCell ref="I27:J27"/>
    <mergeCell ref="A28:C28"/>
    <mergeCell ref="D28:L28"/>
    <mergeCell ref="A29:C29"/>
    <mergeCell ref="D29:L29"/>
    <mergeCell ref="A30:C30"/>
    <mergeCell ref="D30:L30"/>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74AC0077-672E-4474-BF17-302BFDB65587}">
          <x14:formula1>
            <xm:f>Datos!$K$2:$K$3</xm:f>
          </x14:formula1>
          <xm:sqref>J19:J23 K19 K22:K23</xm:sqref>
        </x14:dataValidation>
        <x14:dataValidation type="list" allowBlank="1" showInputMessage="1" showErrorMessage="1" xr:uid="{6AA3A1E2-5CD4-4C0A-85AD-6D646E0636E3}">
          <x14:formula1>
            <xm:f>Datos!$K$2:$K$4</xm:f>
          </x14:formula1>
          <xm:sqref>L25</xm:sqref>
        </x14:dataValidation>
        <x14:dataValidation type="list" allowBlank="1" showInputMessage="1" showErrorMessage="1" xr:uid="{FF7E3CC6-B680-4EE7-8FC1-EB915BC60B77}">
          <x14:formula1>
            <xm:f>Datos!$J$2:$J$5</xm:f>
          </x14:formula1>
          <xm:sqref>K16:L16</xm:sqref>
        </x14:dataValidation>
        <x14:dataValidation type="list" allowBlank="1" showInputMessage="1" showErrorMessage="1" xr:uid="{5111CD68-E07B-40E5-93F5-80B3B80E9A85}">
          <x14:formula1>
            <xm:f>Datos!$I$2:$I$7</xm:f>
          </x14:formula1>
          <xm:sqref>K15:L15</xm:sqref>
        </x14:dataValidation>
        <x14:dataValidation type="list" allowBlank="1" showInputMessage="1" showErrorMessage="1" xr:uid="{EE0A6E69-65C6-4157-997E-4FDDFC02BC53}">
          <x14:formula1>
            <xm:f>Datos!$H$2:$H$3</xm:f>
          </x14:formula1>
          <xm:sqref>D15:H15</xm:sqref>
        </x14:dataValidation>
        <x14:dataValidation type="list" allowBlank="1" showInputMessage="1" showErrorMessage="1" xr:uid="{719C03B7-577F-4ABA-9549-AC75533313B6}">
          <x14:formula1>
            <xm:f>Datos!$G$2:$G$8</xm:f>
          </x14:formula1>
          <xm:sqref>K13:L13</xm:sqref>
        </x14:dataValidation>
        <x14:dataValidation type="list" allowBlank="1" showInputMessage="1" showErrorMessage="1" xr:uid="{D99EF9CD-0D5D-45C6-ABB3-CB2C314F6F81}">
          <x14:formula1>
            <xm:f>Datos!$F$2:$F$18</xm:f>
          </x14:formula1>
          <xm:sqref>K8:L8</xm:sqref>
        </x14:dataValidation>
        <x14:dataValidation type="list" allowBlank="1" showInputMessage="1" showErrorMessage="1" xr:uid="{41168B12-8E68-4765-AEA5-76DB098B94D6}">
          <x14:formula1>
            <xm:f>Datos!$E$2:$E$23</xm:f>
          </x14:formula1>
          <xm:sqref>D8:H8</xm:sqref>
        </x14:dataValidation>
        <x14:dataValidation type="list" allowBlank="1" showInputMessage="1" showErrorMessage="1" xr:uid="{A94AE4BB-1AF9-4E21-99A3-1CCD41136BE2}">
          <x14:formula1>
            <xm:f>Datos!$D$2:$D$7</xm:f>
          </x14:formula1>
          <xm:sqref>K7:L7</xm:sqref>
        </x14:dataValidation>
        <x14:dataValidation type="list" allowBlank="1" showInputMessage="1" showErrorMessage="1" xr:uid="{D111876D-B3C6-4D49-90B2-23AD26C88A21}">
          <x14:formula1>
            <xm:f>Datos!$C$2:$C$3</xm:f>
          </x14:formula1>
          <xm:sqref>D7:H7</xm:sqref>
        </x14:dataValidation>
        <x14:dataValidation type="list" allowBlank="1" showInputMessage="1" showErrorMessage="1" xr:uid="{DA8EE1F4-635A-45D2-868D-F653EC41D01D}">
          <x14:formula1>
            <xm:f>Datos!$B$2:$B$6</xm:f>
          </x14:formula1>
          <xm:sqref>K6:L6</xm:sqref>
        </x14:dataValidation>
        <x14:dataValidation type="list" allowBlank="1" showInputMessage="1" showErrorMessage="1" xr:uid="{08A2DEE8-0D0A-46C9-83C1-CD44D66D332D}">
          <x14:formula1>
            <xm:f>Datos!$A$2:$A$5</xm:f>
          </x14:formula1>
          <xm:sqref>D6:H6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18487-FCC1-478B-831A-97F99568D8F8}">
  <sheetPr>
    <tabColor theme="5" tint="0.59999389629810485"/>
    <pageSetUpPr fitToPage="1"/>
  </sheetPr>
  <dimension ref="A1:O128"/>
  <sheetViews>
    <sheetView showGridLines="0" topLeftCell="M12" zoomScale="70" zoomScaleNormal="70" workbookViewId="0">
      <selection activeCell="V25" sqref="V25"/>
    </sheetView>
  </sheetViews>
  <sheetFormatPr baseColWidth="10" defaultColWidth="10.85546875" defaultRowHeight="14.25" x14ac:dyDescent="0.25"/>
  <cols>
    <col min="1" max="1" width="49.7109375" style="68" customWidth="1"/>
    <col min="2" max="8" width="35.7109375" style="68" customWidth="1"/>
    <col min="9" max="9" width="38" style="68" customWidth="1"/>
    <col min="10" max="13" width="35.7109375" style="68" customWidth="1"/>
    <col min="14" max="14" width="23"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4" customFormat="1" ht="32.25" customHeight="1" thickBot="1" x14ac:dyDescent="0.3">
      <c r="A1" s="702"/>
      <c r="B1" s="681" t="s">
        <v>182</v>
      </c>
      <c r="C1" s="682"/>
      <c r="D1" s="682"/>
      <c r="E1" s="682"/>
      <c r="F1" s="682"/>
      <c r="G1" s="682"/>
      <c r="H1" s="682"/>
      <c r="I1" s="682"/>
      <c r="J1" s="682"/>
      <c r="K1" s="682"/>
      <c r="L1" s="683"/>
      <c r="M1" s="678" t="s">
        <v>183</v>
      </c>
      <c r="N1" s="679"/>
      <c r="O1" s="680"/>
    </row>
    <row r="2" spans="1:15" s="154" customFormat="1" ht="30.75" customHeight="1" thickBot="1" x14ac:dyDescent="0.3">
      <c r="A2" s="703"/>
      <c r="B2" s="684" t="s">
        <v>184</v>
      </c>
      <c r="C2" s="685"/>
      <c r="D2" s="685"/>
      <c r="E2" s="685"/>
      <c r="F2" s="685"/>
      <c r="G2" s="685"/>
      <c r="H2" s="685"/>
      <c r="I2" s="685"/>
      <c r="J2" s="685"/>
      <c r="K2" s="685"/>
      <c r="L2" s="686"/>
      <c r="M2" s="678" t="s">
        <v>185</v>
      </c>
      <c r="N2" s="679"/>
      <c r="O2" s="680"/>
    </row>
    <row r="3" spans="1:15" s="154" customFormat="1" ht="24" customHeight="1" thickBot="1" x14ac:dyDescent="0.3">
      <c r="A3" s="703"/>
      <c r="B3" s="684" t="s">
        <v>186</v>
      </c>
      <c r="C3" s="685"/>
      <c r="D3" s="685"/>
      <c r="E3" s="685"/>
      <c r="F3" s="685"/>
      <c r="G3" s="685"/>
      <c r="H3" s="685"/>
      <c r="I3" s="685"/>
      <c r="J3" s="685"/>
      <c r="K3" s="685"/>
      <c r="L3" s="686"/>
      <c r="M3" s="678" t="s">
        <v>187</v>
      </c>
      <c r="N3" s="679"/>
      <c r="O3" s="680"/>
    </row>
    <row r="4" spans="1:15" s="154" customFormat="1" ht="21.75" customHeight="1" thickBot="1" x14ac:dyDescent="0.3">
      <c r="A4" s="704"/>
      <c r="B4" s="687" t="s">
        <v>188</v>
      </c>
      <c r="C4" s="688"/>
      <c r="D4" s="688"/>
      <c r="E4" s="688"/>
      <c r="F4" s="688"/>
      <c r="G4" s="688"/>
      <c r="H4" s="688"/>
      <c r="I4" s="688"/>
      <c r="J4" s="688"/>
      <c r="K4" s="688"/>
      <c r="L4" s="689"/>
      <c r="M4" s="678" t="s">
        <v>189</v>
      </c>
      <c r="N4" s="679"/>
      <c r="O4" s="680"/>
    </row>
    <row r="5" spans="1:15" s="154" customFormat="1" ht="21.75" customHeight="1" thickBot="1" x14ac:dyDescent="0.3">
      <c r="A5" s="155"/>
      <c r="B5" s="156"/>
      <c r="C5" s="156"/>
      <c r="D5" s="156"/>
      <c r="E5" s="156"/>
      <c r="F5" s="156"/>
      <c r="G5" s="156"/>
      <c r="H5" s="156"/>
      <c r="I5" s="156"/>
      <c r="J5" s="156"/>
      <c r="K5" s="156"/>
      <c r="L5" s="156"/>
      <c r="M5" s="157"/>
      <c r="N5" s="157"/>
      <c r="O5" s="157"/>
    </row>
    <row r="6" spans="1:15" s="154" customFormat="1" ht="56.25" customHeight="1" thickBot="1" x14ac:dyDescent="0.3">
      <c r="A6" s="124" t="s">
        <v>190</v>
      </c>
      <c r="B6" s="715" t="s">
        <v>191</v>
      </c>
      <c r="C6" s="716"/>
      <c r="D6" s="716"/>
      <c r="E6" s="716"/>
      <c r="F6" s="716"/>
      <c r="G6" s="716"/>
      <c r="H6" s="716"/>
      <c r="I6" s="716"/>
      <c r="J6" s="716"/>
      <c r="K6" s="717"/>
      <c r="L6" s="267" t="s">
        <v>192</v>
      </c>
      <c r="M6" s="529">
        <v>2024110010310</v>
      </c>
      <c r="N6" s="530"/>
      <c r="O6" s="531"/>
    </row>
    <row r="7" spans="1:15" s="154" customFormat="1" ht="16.5" customHeight="1" thickBot="1" x14ac:dyDescent="0.3">
      <c r="A7" s="155"/>
      <c r="B7" s="156"/>
      <c r="C7" s="156"/>
      <c r="D7" s="156"/>
      <c r="E7" s="156"/>
      <c r="F7" s="156"/>
      <c r="G7" s="156"/>
      <c r="H7" s="156"/>
      <c r="I7" s="156"/>
      <c r="J7" s="156"/>
      <c r="K7" s="156"/>
      <c r="L7" s="156"/>
      <c r="M7" s="157"/>
      <c r="N7" s="157"/>
      <c r="O7" s="157"/>
    </row>
    <row r="8" spans="1:15" s="154" customFormat="1" ht="21.75" customHeight="1" thickBot="1" x14ac:dyDescent="0.3">
      <c r="A8" s="706" t="s">
        <v>193</v>
      </c>
      <c r="B8" s="267" t="s">
        <v>194</v>
      </c>
      <c r="C8" s="219"/>
      <c r="D8" s="267" t="s">
        <v>195</v>
      </c>
      <c r="E8" s="220"/>
      <c r="F8" s="267" t="s">
        <v>196</v>
      </c>
      <c r="G8" s="220"/>
      <c r="H8" s="267" t="s">
        <v>197</v>
      </c>
      <c r="I8" s="221"/>
      <c r="J8" s="666" t="s">
        <v>198</v>
      </c>
      <c r="K8" s="705"/>
      <c r="L8" s="266" t="s">
        <v>199</v>
      </c>
      <c r="M8" s="663"/>
      <c r="N8" s="663"/>
      <c r="O8" s="663"/>
    </row>
    <row r="9" spans="1:15" s="154" customFormat="1" ht="21.75" customHeight="1" thickBot="1" x14ac:dyDescent="0.3">
      <c r="A9" s="706"/>
      <c r="B9" s="268" t="s">
        <v>200</v>
      </c>
      <c r="C9" s="222" t="s">
        <v>201</v>
      </c>
      <c r="D9" s="267" t="s">
        <v>202</v>
      </c>
      <c r="E9" s="223"/>
      <c r="F9" s="267" t="s">
        <v>203</v>
      </c>
      <c r="G9" s="223"/>
      <c r="H9" s="267" t="s">
        <v>204</v>
      </c>
      <c r="I9" s="221"/>
      <c r="J9" s="666"/>
      <c r="K9" s="705"/>
      <c r="L9" s="266" t="s">
        <v>205</v>
      </c>
      <c r="M9" s="663"/>
      <c r="N9" s="663"/>
      <c r="O9" s="663"/>
    </row>
    <row r="10" spans="1:15" s="154" customFormat="1" ht="21.75" customHeight="1" thickBot="1" x14ac:dyDescent="0.3">
      <c r="A10" s="706"/>
      <c r="B10" s="267" t="s">
        <v>206</v>
      </c>
      <c r="C10" s="219"/>
      <c r="D10" s="267" t="s">
        <v>207</v>
      </c>
      <c r="E10" s="223"/>
      <c r="F10" s="267" t="s">
        <v>208</v>
      </c>
      <c r="G10" s="223"/>
      <c r="H10" s="267" t="s">
        <v>209</v>
      </c>
      <c r="I10" s="221"/>
      <c r="J10" s="666"/>
      <c r="K10" s="705"/>
      <c r="L10" s="266" t="s">
        <v>210</v>
      </c>
      <c r="M10" s="663" t="s">
        <v>201</v>
      </c>
      <c r="N10" s="663"/>
      <c r="O10" s="663"/>
    </row>
    <row r="11" spans="1:15" s="154" customFormat="1" ht="21.75" customHeight="1" x14ac:dyDescent="0.25">
      <c r="A11" s="155"/>
      <c r="B11" s="156"/>
      <c r="C11" s="156"/>
      <c r="D11" s="156"/>
      <c r="E11" s="156"/>
      <c r="F11" s="156"/>
      <c r="G11" s="156"/>
      <c r="H11" s="156"/>
      <c r="I11" s="156"/>
      <c r="J11" s="156"/>
      <c r="K11" s="156"/>
      <c r="L11" s="156"/>
      <c r="M11" s="157"/>
      <c r="N11" s="157"/>
      <c r="O11" s="157"/>
    </row>
    <row r="12" spans="1:15" ht="15" customHeight="1" thickBot="1" x14ac:dyDescent="0.3">
      <c r="A12" s="73"/>
      <c r="B12" s="74"/>
      <c r="C12" s="74"/>
      <c r="D12" s="76"/>
      <c r="E12" s="75"/>
      <c r="F12" s="75"/>
      <c r="G12" s="360"/>
      <c r="H12" s="360"/>
      <c r="I12" s="77"/>
      <c r="J12" s="77"/>
      <c r="K12" s="74"/>
      <c r="L12" s="74"/>
      <c r="M12" s="74"/>
      <c r="N12" s="74"/>
      <c r="O12" s="74"/>
    </row>
    <row r="13" spans="1:15" ht="15" customHeight="1" x14ac:dyDescent="0.25">
      <c r="A13" s="712" t="s">
        <v>211</v>
      </c>
      <c r="B13" s="690" t="s">
        <v>581</v>
      </c>
      <c r="C13" s="691"/>
      <c r="D13" s="691"/>
      <c r="E13" s="691"/>
      <c r="F13" s="691"/>
      <c r="G13" s="691"/>
      <c r="H13" s="691"/>
      <c r="I13" s="691"/>
      <c r="J13" s="691"/>
      <c r="K13" s="691"/>
      <c r="L13" s="691"/>
      <c r="M13" s="691"/>
      <c r="N13" s="691"/>
      <c r="O13" s="692"/>
    </row>
    <row r="14" spans="1:15" ht="15" customHeight="1" x14ac:dyDescent="0.25">
      <c r="A14" s="713"/>
      <c r="B14" s="693"/>
      <c r="C14" s="694"/>
      <c r="D14" s="694"/>
      <c r="E14" s="694"/>
      <c r="F14" s="694"/>
      <c r="G14" s="694"/>
      <c r="H14" s="694"/>
      <c r="I14" s="694"/>
      <c r="J14" s="694"/>
      <c r="K14" s="694"/>
      <c r="L14" s="694"/>
      <c r="M14" s="694"/>
      <c r="N14" s="694"/>
      <c r="O14" s="695"/>
    </row>
    <row r="15" spans="1:15" ht="15" customHeight="1" thickBot="1" x14ac:dyDescent="0.3">
      <c r="A15" s="714"/>
      <c r="B15" s="696"/>
      <c r="C15" s="697"/>
      <c r="D15" s="697"/>
      <c r="E15" s="697"/>
      <c r="F15" s="697"/>
      <c r="G15" s="697"/>
      <c r="H15" s="697"/>
      <c r="I15" s="697"/>
      <c r="J15" s="697"/>
      <c r="K15" s="697"/>
      <c r="L15" s="697"/>
      <c r="M15" s="697"/>
      <c r="N15" s="697"/>
      <c r="O15" s="698"/>
    </row>
    <row r="16" spans="1:15" ht="9" customHeight="1" thickBot="1" x14ac:dyDescent="0.3">
      <c r="A16" s="81"/>
      <c r="B16" s="153"/>
      <c r="C16" s="82"/>
      <c r="D16" s="82"/>
      <c r="E16" s="82"/>
      <c r="F16" s="82"/>
      <c r="G16" s="83"/>
      <c r="H16" s="83"/>
      <c r="I16" s="83"/>
      <c r="J16" s="83"/>
      <c r="K16" s="83"/>
      <c r="L16" s="84"/>
      <c r="M16" s="84"/>
      <c r="N16" s="84"/>
      <c r="O16" s="84"/>
    </row>
    <row r="17" spans="1:15" s="85" customFormat="1" ht="37.5" customHeight="1" thickBot="1" x14ac:dyDescent="0.3">
      <c r="A17" s="124" t="s">
        <v>213</v>
      </c>
      <c r="B17" s="701" t="s">
        <v>582</v>
      </c>
      <c r="C17" s="701"/>
      <c r="D17" s="701"/>
      <c r="E17" s="701"/>
      <c r="F17" s="701"/>
      <c r="G17" s="706" t="s">
        <v>215</v>
      </c>
      <c r="H17" s="706"/>
      <c r="I17" s="699" t="s">
        <v>583</v>
      </c>
      <c r="J17" s="699"/>
      <c r="K17" s="699"/>
      <c r="L17" s="699"/>
      <c r="M17" s="699"/>
      <c r="N17" s="699"/>
      <c r="O17" s="699"/>
    </row>
    <row r="18" spans="1:15" ht="9" customHeight="1" thickBot="1" x14ac:dyDescent="0.3">
      <c r="A18" s="81"/>
      <c r="B18" s="83"/>
      <c r="C18" s="82"/>
      <c r="D18" s="82"/>
      <c r="E18" s="82"/>
      <c r="F18" s="82"/>
      <c r="G18" s="83"/>
      <c r="H18" s="83"/>
      <c r="I18" s="83"/>
      <c r="J18" s="83"/>
      <c r="K18" s="83"/>
      <c r="L18" s="84"/>
      <c r="M18" s="84"/>
      <c r="N18" s="84"/>
      <c r="O18" s="84"/>
    </row>
    <row r="19" spans="1:15" ht="56.25" customHeight="1" thickBot="1" x14ac:dyDescent="0.3">
      <c r="A19" s="124" t="s">
        <v>217</v>
      </c>
      <c r="B19" s="870" t="s">
        <v>218</v>
      </c>
      <c r="C19" s="701"/>
      <c r="D19" s="701"/>
      <c r="E19" s="701"/>
      <c r="F19" s="124" t="s">
        <v>219</v>
      </c>
      <c r="G19" s="707" t="s">
        <v>535</v>
      </c>
      <c r="H19" s="707"/>
      <c r="I19" s="707"/>
      <c r="J19" s="124" t="s">
        <v>221</v>
      </c>
      <c r="K19" s="701" t="s">
        <v>222</v>
      </c>
      <c r="L19" s="701"/>
      <c r="M19" s="701"/>
      <c r="N19" s="701"/>
      <c r="O19" s="701"/>
    </row>
    <row r="20" spans="1:15" ht="9" customHeight="1" x14ac:dyDescent="0.25">
      <c r="A20" s="72"/>
      <c r="B20" s="69"/>
      <c r="C20" s="711"/>
      <c r="D20" s="711"/>
      <c r="E20" s="711"/>
      <c r="F20" s="711"/>
      <c r="G20" s="711"/>
      <c r="H20" s="711"/>
      <c r="I20" s="711"/>
      <c r="J20" s="711"/>
      <c r="K20" s="711"/>
      <c r="L20" s="711"/>
      <c r="M20" s="711"/>
      <c r="N20" s="711"/>
      <c r="O20" s="711"/>
    </row>
    <row r="22" spans="1:15" ht="16.5" customHeight="1" thickBot="1" x14ac:dyDescent="0.3">
      <c r="A22" s="151"/>
      <c r="B22" s="152"/>
      <c r="C22" s="152"/>
      <c r="D22" s="152"/>
      <c r="E22" s="152"/>
      <c r="F22" s="152"/>
      <c r="G22" s="152"/>
      <c r="H22" s="152"/>
      <c r="I22" s="152"/>
      <c r="J22" s="152"/>
      <c r="K22" s="152"/>
      <c r="L22" s="152"/>
      <c r="M22" s="152"/>
      <c r="N22" s="152"/>
      <c r="O22" s="152"/>
    </row>
    <row r="23" spans="1:15" ht="32.1" customHeight="1" thickBot="1" x14ac:dyDescent="0.3">
      <c r="A23" s="664" t="s">
        <v>223</v>
      </c>
      <c r="B23" s="665"/>
      <c r="C23" s="665"/>
      <c r="D23" s="665"/>
      <c r="E23" s="665"/>
      <c r="F23" s="665"/>
      <c r="G23" s="665"/>
      <c r="H23" s="665"/>
      <c r="I23" s="665"/>
      <c r="J23" s="665"/>
      <c r="K23" s="665"/>
      <c r="L23" s="665"/>
      <c r="M23" s="665"/>
      <c r="N23" s="665"/>
      <c r="O23" s="666"/>
    </row>
    <row r="24" spans="1:15" ht="32.1" customHeight="1" thickBot="1" x14ac:dyDescent="0.3">
      <c r="A24" s="664" t="s">
        <v>224</v>
      </c>
      <c r="B24" s="665"/>
      <c r="C24" s="665"/>
      <c r="D24" s="665"/>
      <c r="E24" s="665"/>
      <c r="F24" s="665"/>
      <c r="G24" s="665"/>
      <c r="H24" s="665"/>
      <c r="I24" s="665"/>
      <c r="J24" s="665"/>
      <c r="K24" s="665"/>
      <c r="L24" s="665"/>
      <c r="M24" s="665"/>
      <c r="N24" s="665"/>
      <c r="O24" s="666"/>
    </row>
    <row r="25" spans="1:15" ht="32.1" customHeight="1" thickBot="1" x14ac:dyDescent="0.3">
      <c r="A25" s="96"/>
      <c r="B25" s="86" t="s">
        <v>194</v>
      </c>
      <c r="C25" s="86" t="s">
        <v>195</v>
      </c>
      <c r="D25" s="86" t="s">
        <v>196</v>
      </c>
      <c r="E25" s="86" t="s">
        <v>197</v>
      </c>
      <c r="F25" s="86" t="s">
        <v>200</v>
      </c>
      <c r="G25" s="86" t="s">
        <v>202</v>
      </c>
      <c r="H25" s="86" t="s">
        <v>203</v>
      </c>
      <c r="I25" s="86" t="s">
        <v>204</v>
      </c>
      <c r="J25" s="86" t="s">
        <v>206</v>
      </c>
      <c r="K25" s="86" t="s">
        <v>207</v>
      </c>
      <c r="L25" s="86" t="s">
        <v>208</v>
      </c>
      <c r="M25" s="86" t="s">
        <v>209</v>
      </c>
      <c r="N25" s="87" t="s">
        <v>225</v>
      </c>
      <c r="O25" s="87" t="s">
        <v>226</v>
      </c>
    </row>
    <row r="26" spans="1:15" ht="32.1" customHeight="1" x14ac:dyDescent="0.25">
      <c r="A26" s="90" t="s">
        <v>227</v>
      </c>
      <c r="B26" s="91">
        <v>1532526468</v>
      </c>
      <c r="C26" s="91">
        <v>4489717366</v>
      </c>
      <c r="D26" s="91">
        <v>141764784</v>
      </c>
      <c r="E26" s="91">
        <v>1723275784</v>
      </c>
      <c r="F26" s="91">
        <v>350929336</v>
      </c>
      <c r="G26" s="91">
        <v>1296966232</v>
      </c>
      <c r="H26" s="88">
        <v>246292784</v>
      </c>
      <c r="I26" s="88">
        <v>102592784</v>
      </c>
      <c r="J26" s="88">
        <v>39776784</v>
      </c>
      <c r="K26" s="88">
        <v>18292784</v>
      </c>
      <c r="L26" s="88">
        <v>217014103</v>
      </c>
      <c r="M26" s="88">
        <v>18292791</v>
      </c>
      <c r="N26" s="91">
        <f>SUM(B26:M26)</f>
        <v>10177442000</v>
      </c>
      <c r="O26" s="89"/>
    </row>
    <row r="27" spans="1:15" ht="32.1" customHeight="1" x14ac:dyDescent="0.25">
      <c r="A27" s="90" t="s">
        <v>228</v>
      </c>
      <c r="B27" s="91">
        <v>1532526468</v>
      </c>
      <c r="C27" s="91">
        <v>3542014508</v>
      </c>
      <c r="D27" s="91">
        <v>131192091</v>
      </c>
      <c r="E27" s="91">
        <v>7406308</v>
      </c>
      <c r="F27" s="91">
        <v>1141538951</v>
      </c>
      <c r="G27" s="91"/>
      <c r="H27" s="91"/>
      <c r="I27" s="91"/>
      <c r="J27" s="91"/>
      <c r="K27" s="91"/>
      <c r="L27" s="91"/>
      <c r="M27" s="91"/>
      <c r="N27" s="512">
        <f t="shared" ref="N27:N31" si="0">SUM(B27:M27)</f>
        <v>6354678326</v>
      </c>
      <c r="O27" s="123">
        <f>+(B27+C27+D27+E27+F27+G27+H27+I27+J27+K27+L27+M27)/N26</f>
        <v>0.62438855716397101</v>
      </c>
    </row>
    <row r="28" spans="1:15" ht="32.1" customHeight="1" x14ac:dyDescent="0.25">
      <c r="A28" s="90" t="s">
        <v>229</v>
      </c>
      <c r="B28" s="91">
        <v>7303980</v>
      </c>
      <c r="C28" s="91">
        <v>57559513</v>
      </c>
      <c r="D28" s="91">
        <v>233370311</v>
      </c>
      <c r="E28" s="91">
        <v>516094956</v>
      </c>
      <c r="F28" s="512">
        <v>563846198</v>
      </c>
      <c r="G28" s="91"/>
      <c r="H28" s="91"/>
      <c r="I28" s="91"/>
      <c r="J28" s="91"/>
      <c r="K28" s="91"/>
      <c r="L28" s="91"/>
      <c r="M28" s="91"/>
      <c r="N28" s="512">
        <f t="shared" si="0"/>
        <v>1378174958</v>
      </c>
      <c r="O28" s="123"/>
    </row>
    <row r="29" spans="1:15" ht="32.1" customHeight="1" x14ac:dyDescent="0.25">
      <c r="A29" s="90" t="s">
        <v>230</v>
      </c>
      <c r="B29" s="91">
        <v>312591689</v>
      </c>
      <c r="C29" s="91">
        <v>488866057</v>
      </c>
      <c r="D29" s="91">
        <v>123259544</v>
      </c>
      <c r="E29" s="91">
        <v>23561172</v>
      </c>
      <c r="F29" s="91">
        <v>33671978</v>
      </c>
      <c r="G29" s="91">
        <v>17632999</v>
      </c>
      <c r="H29" s="91">
        <v>17972999</v>
      </c>
      <c r="I29" s="91">
        <v>17632997</v>
      </c>
      <c r="J29" s="91">
        <v>10500000</v>
      </c>
      <c r="K29" s="91">
        <v>10500000</v>
      </c>
      <c r="L29" s="91">
        <v>10500000</v>
      </c>
      <c r="M29" s="91">
        <v>11000000</v>
      </c>
      <c r="N29" s="512">
        <f>SUM(B29:M29)</f>
        <v>1077689435</v>
      </c>
      <c r="O29" s="92"/>
    </row>
    <row r="30" spans="1:15" ht="32.1" customHeight="1" x14ac:dyDescent="0.25">
      <c r="A30" s="90" t="s">
        <v>231</v>
      </c>
      <c r="B30" s="91">
        <v>0</v>
      </c>
      <c r="C30" s="91"/>
      <c r="D30" s="91"/>
      <c r="E30" s="91"/>
      <c r="F30" s="91"/>
      <c r="G30" s="91"/>
      <c r="H30" s="91"/>
      <c r="I30" s="91"/>
      <c r="J30" s="91"/>
      <c r="K30" s="91"/>
      <c r="L30" s="91"/>
      <c r="M30" s="91"/>
      <c r="N30" s="91">
        <f t="shared" si="0"/>
        <v>0</v>
      </c>
      <c r="O30" s="92"/>
    </row>
    <row r="31" spans="1:15" ht="32.1" customHeight="1" thickBot="1" x14ac:dyDescent="0.3">
      <c r="A31" s="93" t="s">
        <v>232</v>
      </c>
      <c r="B31" s="94">
        <v>312591689</v>
      </c>
      <c r="C31" s="94">
        <v>409951604</v>
      </c>
      <c r="D31" s="94">
        <v>26471161</v>
      </c>
      <c r="E31" s="94">
        <v>170422409</v>
      </c>
      <c r="F31" s="94">
        <v>49929536</v>
      </c>
      <c r="G31" s="94"/>
      <c r="H31" s="94"/>
      <c r="I31" s="94"/>
      <c r="J31" s="94"/>
      <c r="K31" s="94"/>
      <c r="L31" s="94"/>
      <c r="M31" s="94"/>
      <c r="N31" s="94">
        <f t="shared" si="0"/>
        <v>969366399</v>
      </c>
      <c r="O31" s="97"/>
    </row>
    <row r="32" spans="1:15" s="95" customFormat="1" ht="16.5" customHeight="1" x14ac:dyDescent="0.2"/>
    <row r="33" spans="1:10" s="95" customFormat="1" ht="17.25" customHeight="1" x14ac:dyDescent="0.2"/>
    <row r="34" spans="1:10" ht="5.25" customHeight="1" thickBot="1" x14ac:dyDescent="0.3"/>
    <row r="35" spans="1:10" ht="48" customHeight="1" thickBot="1" x14ac:dyDescent="0.3">
      <c r="A35" s="723" t="s">
        <v>233</v>
      </c>
      <c r="B35" s="724"/>
      <c r="C35" s="724"/>
      <c r="D35" s="724"/>
      <c r="E35" s="724"/>
      <c r="F35" s="724"/>
      <c r="G35" s="724"/>
      <c r="H35" s="724"/>
      <c r="I35" s="725"/>
      <c r="J35" s="100"/>
    </row>
    <row r="36" spans="1:10" ht="50.25" customHeight="1" thickBot="1" x14ac:dyDescent="0.3">
      <c r="A36" s="108" t="s">
        <v>234</v>
      </c>
      <c r="B36" s="726" t="str">
        <f>+B13</f>
        <v>Realizar el 100% de las actividades operativas y contractuales necesarias para brindar los servicios del Modelo Casa de Igualdad de Oportunidades (CIOM) en las 20 localidades de Bogotá</v>
      </c>
      <c r="C36" s="727"/>
      <c r="D36" s="727"/>
      <c r="E36" s="727"/>
      <c r="F36" s="727"/>
      <c r="G36" s="727"/>
      <c r="H36" s="727"/>
      <c r="I36" s="728"/>
      <c r="J36" s="98"/>
    </row>
    <row r="37" spans="1:10" ht="18.75" customHeight="1" thickBot="1" x14ac:dyDescent="0.3">
      <c r="A37" s="740" t="s">
        <v>235</v>
      </c>
      <c r="B37" s="160">
        <v>2024</v>
      </c>
      <c r="C37" s="160">
        <v>2025</v>
      </c>
      <c r="D37" s="160">
        <v>2026</v>
      </c>
      <c r="E37" s="160">
        <v>2027</v>
      </c>
      <c r="F37" s="160" t="s">
        <v>236</v>
      </c>
      <c r="G37" s="742" t="s">
        <v>237</v>
      </c>
      <c r="H37" s="742" t="s">
        <v>23</v>
      </c>
      <c r="I37" s="742"/>
      <c r="J37" s="98"/>
    </row>
    <row r="38" spans="1:10" ht="50.25" customHeight="1" thickBot="1" x14ac:dyDescent="0.3">
      <c r="A38" s="741"/>
      <c r="B38" s="162">
        <v>1</v>
      </c>
      <c r="C38" s="162">
        <v>1</v>
      </c>
      <c r="D38" s="162">
        <v>1</v>
      </c>
      <c r="E38" s="162">
        <v>1</v>
      </c>
      <c r="F38" s="161">
        <v>1</v>
      </c>
      <c r="G38" s="742"/>
      <c r="H38" s="742"/>
      <c r="I38" s="742"/>
      <c r="J38" s="98"/>
    </row>
    <row r="39" spans="1:10" ht="52.5" customHeight="1" thickBot="1" x14ac:dyDescent="0.3">
      <c r="A39" s="109" t="s">
        <v>238</v>
      </c>
      <c r="B39" s="729">
        <v>0.3</v>
      </c>
      <c r="C39" s="730"/>
      <c r="D39" s="735" t="s">
        <v>239</v>
      </c>
      <c r="E39" s="736"/>
      <c r="F39" s="736"/>
      <c r="G39" s="736"/>
      <c r="H39" s="736"/>
      <c r="I39" s="737"/>
    </row>
    <row r="40" spans="1:10" s="99" customFormat="1" ht="48" customHeight="1" thickBot="1" x14ac:dyDescent="0.3">
      <c r="A40" s="740" t="s">
        <v>240</v>
      </c>
      <c r="B40" s="109" t="s">
        <v>241</v>
      </c>
      <c r="C40" s="108" t="s">
        <v>242</v>
      </c>
      <c r="D40" s="721" t="s">
        <v>243</v>
      </c>
      <c r="E40" s="722"/>
      <c r="F40" s="721" t="s">
        <v>244</v>
      </c>
      <c r="G40" s="722"/>
      <c r="H40" s="110" t="s">
        <v>245</v>
      </c>
      <c r="I40" s="112" t="s">
        <v>246</v>
      </c>
    </row>
    <row r="41" spans="1:10" ht="310.5" customHeight="1" thickBot="1" x14ac:dyDescent="0.3">
      <c r="A41" s="741"/>
      <c r="B41" s="433">
        <v>1</v>
      </c>
      <c r="C41" s="458">
        <v>1</v>
      </c>
      <c r="D41" s="738" t="s">
        <v>584</v>
      </c>
      <c r="E41" s="739"/>
      <c r="F41" s="738" t="s">
        <v>585</v>
      </c>
      <c r="G41" s="739"/>
      <c r="H41" s="454" t="s">
        <v>586</v>
      </c>
      <c r="I41" s="445" t="s">
        <v>587</v>
      </c>
    </row>
    <row r="42" spans="1:10" s="99" customFormat="1" ht="54" customHeight="1" x14ac:dyDescent="0.25">
      <c r="A42" s="740" t="s">
        <v>250</v>
      </c>
      <c r="B42" s="111" t="s">
        <v>241</v>
      </c>
      <c r="C42" s="110" t="s">
        <v>242</v>
      </c>
      <c r="D42" s="721" t="s">
        <v>243</v>
      </c>
      <c r="E42" s="722"/>
      <c r="F42" s="721" t="s">
        <v>244</v>
      </c>
      <c r="G42" s="722"/>
      <c r="H42" s="110" t="s">
        <v>245</v>
      </c>
      <c r="I42" s="112" t="s">
        <v>246</v>
      </c>
    </row>
    <row r="43" spans="1:10" ht="322.5" customHeight="1" x14ac:dyDescent="0.25">
      <c r="A43" s="741"/>
      <c r="B43" s="415">
        <v>1</v>
      </c>
      <c r="C43" s="457">
        <v>1</v>
      </c>
      <c r="D43" s="738" t="s">
        <v>588</v>
      </c>
      <c r="E43" s="739"/>
      <c r="F43" s="738" t="s">
        <v>589</v>
      </c>
      <c r="G43" s="739"/>
      <c r="H43" s="454" t="s">
        <v>586</v>
      </c>
      <c r="I43" s="445" t="s">
        <v>587</v>
      </c>
    </row>
    <row r="44" spans="1:10" s="99" customFormat="1" ht="35.1" customHeight="1" x14ac:dyDescent="0.25">
      <c r="A44" s="740" t="s">
        <v>253</v>
      </c>
      <c r="B44" s="111" t="s">
        <v>241</v>
      </c>
      <c r="C44" s="110" t="s">
        <v>242</v>
      </c>
      <c r="D44" s="721" t="s">
        <v>243</v>
      </c>
      <c r="E44" s="722"/>
      <c r="F44" s="721" t="s">
        <v>244</v>
      </c>
      <c r="G44" s="722"/>
      <c r="H44" s="110" t="s">
        <v>245</v>
      </c>
      <c r="I44" s="112" t="s">
        <v>246</v>
      </c>
    </row>
    <row r="45" spans="1:10" ht="253.5" customHeight="1" thickBot="1" x14ac:dyDescent="0.3">
      <c r="A45" s="741"/>
      <c r="B45" s="520">
        <v>1</v>
      </c>
      <c r="C45" s="521">
        <v>1</v>
      </c>
      <c r="D45" s="855" t="s">
        <v>590</v>
      </c>
      <c r="E45" s="809"/>
      <c r="F45" s="855" t="s">
        <v>591</v>
      </c>
      <c r="G45" s="809"/>
      <c r="H45" s="449" t="s">
        <v>256</v>
      </c>
      <c r="I45" s="446" t="s">
        <v>587</v>
      </c>
    </row>
    <row r="46" spans="1:10" s="99" customFormat="1" ht="35.1" customHeight="1" x14ac:dyDescent="0.25">
      <c r="A46" s="740" t="s">
        <v>257</v>
      </c>
      <c r="B46" s="111" t="s">
        <v>241</v>
      </c>
      <c r="C46" s="111" t="s">
        <v>242</v>
      </c>
      <c r="D46" s="721" t="s">
        <v>243</v>
      </c>
      <c r="E46" s="722"/>
      <c r="F46" s="721" t="s">
        <v>244</v>
      </c>
      <c r="G46" s="722"/>
      <c r="H46" s="110" t="s">
        <v>245</v>
      </c>
      <c r="I46" s="110" t="s">
        <v>246</v>
      </c>
    </row>
    <row r="47" spans="1:10" ht="266.25" customHeight="1" x14ac:dyDescent="0.25">
      <c r="A47" s="741"/>
      <c r="B47" s="415">
        <v>1</v>
      </c>
      <c r="C47" s="521">
        <v>1</v>
      </c>
      <c r="D47" s="866" t="s">
        <v>592</v>
      </c>
      <c r="E47" s="891"/>
      <c r="F47" s="855" t="s">
        <v>593</v>
      </c>
      <c r="G47" s="809"/>
      <c r="H47" s="120"/>
      <c r="I47" s="447" t="s">
        <v>594</v>
      </c>
    </row>
    <row r="48" spans="1:10" s="99" customFormat="1" ht="92.25" customHeight="1" x14ac:dyDescent="0.25">
      <c r="A48" s="740" t="s">
        <v>261</v>
      </c>
      <c r="B48" s="111" t="s">
        <v>241</v>
      </c>
      <c r="C48" s="110" t="s">
        <v>242</v>
      </c>
      <c r="D48" s="721" t="s">
        <v>243</v>
      </c>
      <c r="E48" s="722"/>
      <c r="F48" s="721" t="s">
        <v>244</v>
      </c>
      <c r="G48" s="722"/>
      <c r="H48" s="110" t="s">
        <v>245</v>
      </c>
      <c r="I48" s="112" t="s">
        <v>246</v>
      </c>
    </row>
    <row r="49" spans="1:9" ht="336.75" customHeight="1" thickBot="1" x14ac:dyDescent="0.3">
      <c r="A49" s="741"/>
      <c r="B49" s="415">
        <v>1</v>
      </c>
      <c r="C49" s="457">
        <v>1</v>
      </c>
      <c r="D49" s="865" t="s">
        <v>595</v>
      </c>
      <c r="E49" s="892"/>
      <c r="F49" s="893" t="s">
        <v>596</v>
      </c>
      <c r="G49" s="856"/>
      <c r="H49" s="101"/>
      <c r="I49" s="558" t="s">
        <v>597</v>
      </c>
    </row>
    <row r="50" spans="1:9" s="99" customFormat="1" ht="35.1" customHeight="1" thickBot="1" x14ac:dyDescent="0.3">
      <c r="A50" s="740" t="s">
        <v>264</v>
      </c>
      <c r="B50" s="111" t="s">
        <v>241</v>
      </c>
      <c r="C50" s="110" t="s">
        <v>242</v>
      </c>
      <c r="D50" s="721" t="s">
        <v>243</v>
      </c>
      <c r="E50" s="722"/>
      <c r="F50" s="721" t="s">
        <v>244</v>
      </c>
      <c r="G50" s="722"/>
      <c r="H50" s="110" t="s">
        <v>245</v>
      </c>
      <c r="I50" s="112" t="s">
        <v>246</v>
      </c>
    </row>
    <row r="51" spans="1:9" ht="120.75" customHeight="1" thickBot="1" x14ac:dyDescent="0.3">
      <c r="A51" s="741"/>
      <c r="B51" s="423">
        <v>1</v>
      </c>
      <c r="C51" s="107"/>
      <c r="D51" s="648"/>
      <c r="E51" s="649"/>
      <c r="F51" s="648"/>
      <c r="G51" s="649"/>
      <c r="H51" s="101"/>
      <c r="I51" s="103"/>
    </row>
    <row r="52" spans="1:9" ht="35.1" customHeight="1" thickBot="1" x14ac:dyDescent="0.3">
      <c r="A52" s="740" t="s">
        <v>265</v>
      </c>
      <c r="B52" s="109" t="s">
        <v>241</v>
      </c>
      <c r="C52" s="108" t="s">
        <v>242</v>
      </c>
      <c r="D52" s="721" t="s">
        <v>243</v>
      </c>
      <c r="E52" s="722"/>
      <c r="F52" s="721" t="s">
        <v>244</v>
      </c>
      <c r="G52" s="722"/>
      <c r="H52" s="110" t="s">
        <v>245</v>
      </c>
      <c r="I52" s="112" t="s">
        <v>246</v>
      </c>
    </row>
    <row r="53" spans="1:9" ht="120.75" customHeight="1" thickBot="1" x14ac:dyDescent="0.3">
      <c r="A53" s="741"/>
      <c r="B53" s="423">
        <v>1</v>
      </c>
      <c r="C53" s="107"/>
      <c r="D53" s="648"/>
      <c r="E53" s="744"/>
      <c r="F53" s="648"/>
      <c r="G53" s="649"/>
      <c r="H53" s="101"/>
      <c r="I53" s="103"/>
    </row>
    <row r="54" spans="1:9" ht="35.1" customHeight="1" thickBot="1" x14ac:dyDescent="0.3">
      <c r="A54" s="740" t="s">
        <v>266</v>
      </c>
      <c r="B54" s="109" t="s">
        <v>241</v>
      </c>
      <c r="C54" s="108" t="s">
        <v>242</v>
      </c>
      <c r="D54" s="721" t="s">
        <v>243</v>
      </c>
      <c r="E54" s="722"/>
      <c r="F54" s="721" t="s">
        <v>244</v>
      </c>
      <c r="G54" s="722"/>
      <c r="H54" s="110" t="s">
        <v>245</v>
      </c>
      <c r="I54" s="112" t="s">
        <v>246</v>
      </c>
    </row>
    <row r="55" spans="1:9" ht="120.75" customHeight="1" thickBot="1" x14ac:dyDescent="0.3">
      <c r="A55" s="741"/>
      <c r="B55" s="423">
        <v>1</v>
      </c>
      <c r="C55" s="107"/>
      <c r="D55" s="648"/>
      <c r="E55" s="744"/>
      <c r="F55" s="648"/>
      <c r="G55" s="649"/>
      <c r="H55" s="121"/>
      <c r="I55" s="103"/>
    </row>
    <row r="56" spans="1:9" ht="35.1" customHeight="1" thickBot="1" x14ac:dyDescent="0.3">
      <c r="A56" s="740" t="s">
        <v>267</v>
      </c>
      <c r="B56" s="109" t="s">
        <v>241</v>
      </c>
      <c r="C56" s="108" t="s">
        <v>242</v>
      </c>
      <c r="D56" s="721" t="s">
        <v>243</v>
      </c>
      <c r="E56" s="722"/>
      <c r="F56" s="721" t="s">
        <v>244</v>
      </c>
      <c r="G56" s="722"/>
      <c r="H56" s="110" t="s">
        <v>245</v>
      </c>
      <c r="I56" s="112" t="s">
        <v>246</v>
      </c>
    </row>
    <row r="57" spans="1:9" ht="120.75" customHeight="1" thickBot="1" x14ac:dyDescent="0.3">
      <c r="A57" s="741"/>
      <c r="B57" s="423">
        <v>1</v>
      </c>
      <c r="C57" s="107"/>
      <c r="D57" s="648"/>
      <c r="E57" s="649"/>
      <c r="F57" s="648"/>
      <c r="G57" s="649"/>
      <c r="H57" s="101"/>
      <c r="I57" s="101"/>
    </row>
    <row r="58" spans="1:9" ht="35.1" customHeight="1" thickBot="1" x14ac:dyDescent="0.3">
      <c r="A58" s="740" t="s">
        <v>268</v>
      </c>
      <c r="B58" s="109" t="s">
        <v>241</v>
      </c>
      <c r="C58" s="108" t="s">
        <v>242</v>
      </c>
      <c r="D58" s="721" t="s">
        <v>243</v>
      </c>
      <c r="E58" s="722"/>
      <c r="F58" s="721" t="s">
        <v>244</v>
      </c>
      <c r="G58" s="722"/>
      <c r="H58" s="110" t="s">
        <v>245</v>
      </c>
      <c r="I58" s="112" t="s">
        <v>246</v>
      </c>
    </row>
    <row r="59" spans="1:9" ht="120.75" customHeight="1" thickBot="1" x14ac:dyDescent="0.3">
      <c r="A59" s="741"/>
      <c r="B59" s="423">
        <v>1</v>
      </c>
      <c r="C59" s="107"/>
      <c r="D59" s="648"/>
      <c r="E59" s="649"/>
      <c r="F59" s="648"/>
      <c r="G59" s="649"/>
      <c r="H59" s="101"/>
      <c r="I59" s="103"/>
    </row>
    <row r="60" spans="1:9" ht="35.1" customHeight="1" thickBot="1" x14ac:dyDescent="0.3">
      <c r="A60" s="740" t="s">
        <v>269</v>
      </c>
      <c r="B60" s="109" t="s">
        <v>241</v>
      </c>
      <c r="C60" s="108" t="s">
        <v>242</v>
      </c>
      <c r="D60" s="721" t="s">
        <v>243</v>
      </c>
      <c r="E60" s="722"/>
      <c r="F60" s="721" t="s">
        <v>244</v>
      </c>
      <c r="G60" s="722"/>
      <c r="H60" s="110" t="s">
        <v>245</v>
      </c>
      <c r="I60" s="112" t="s">
        <v>246</v>
      </c>
    </row>
    <row r="61" spans="1:9" ht="120.75" customHeight="1" thickBot="1" x14ac:dyDescent="0.3">
      <c r="A61" s="741"/>
      <c r="B61" s="423">
        <v>1</v>
      </c>
      <c r="C61" s="107"/>
      <c r="D61" s="648"/>
      <c r="E61" s="649"/>
      <c r="F61" s="744"/>
      <c r="G61" s="744"/>
      <c r="H61" s="101"/>
      <c r="I61" s="101"/>
    </row>
    <row r="62" spans="1:9" ht="35.1" customHeight="1" thickBot="1" x14ac:dyDescent="0.3">
      <c r="A62" s="740" t="s">
        <v>270</v>
      </c>
      <c r="B62" s="109" t="s">
        <v>241</v>
      </c>
      <c r="C62" s="108" t="s">
        <v>242</v>
      </c>
      <c r="D62" s="721" t="s">
        <v>243</v>
      </c>
      <c r="E62" s="722"/>
      <c r="F62" s="721" t="s">
        <v>244</v>
      </c>
      <c r="G62" s="722"/>
      <c r="H62" s="110" t="s">
        <v>245</v>
      </c>
      <c r="I62" s="112" t="s">
        <v>246</v>
      </c>
    </row>
    <row r="63" spans="1:9" ht="120.75" customHeight="1" thickBot="1" x14ac:dyDescent="0.3">
      <c r="A63" s="741"/>
      <c r="B63" s="423">
        <v>1</v>
      </c>
      <c r="C63" s="107"/>
      <c r="D63" s="648"/>
      <c r="E63" s="649"/>
      <c r="F63" s="648"/>
      <c r="G63" s="649"/>
      <c r="H63" s="101"/>
      <c r="I63" s="101"/>
    </row>
    <row r="66" spans="1:9" s="98" customFormat="1" ht="30" customHeight="1" x14ac:dyDescent="0.25">
      <c r="A66" s="68"/>
      <c r="B66" s="68"/>
      <c r="C66" s="68"/>
      <c r="D66" s="68"/>
      <c r="E66" s="68"/>
      <c r="F66" s="68"/>
      <c r="G66" s="68"/>
      <c r="H66" s="68"/>
      <c r="I66" s="68"/>
    </row>
    <row r="67" spans="1:9" ht="34.5" customHeight="1" x14ac:dyDescent="0.25">
      <c r="A67" s="667" t="s">
        <v>271</v>
      </c>
      <c r="B67" s="667"/>
      <c r="C67" s="667"/>
      <c r="D67" s="667"/>
      <c r="E67" s="667"/>
      <c r="F67" s="667"/>
      <c r="G67" s="667"/>
      <c r="H67" s="667"/>
      <c r="I67" s="667"/>
    </row>
    <row r="68" spans="1:9" ht="41.25" customHeight="1" x14ac:dyDescent="0.25">
      <c r="A68" s="113" t="s">
        <v>272</v>
      </c>
      <c r="B68" s="862" t="s">
        <v>598</v>
      </c>
      <c r="C68" s="863"/>
      <c r="D68" s="862" t="s">
        <v>599</v>
      </c>
      <c r="E68" s="863"/>
      <c r="F68" s="670" t="s">
        <v>276</v>
      </c>
      <c r="G68" s="671"/>
      <c r="H68" s="670" t="s">
        <v>276</v>
      </c>
      <c r="I68" s="671"/>
    </row>
    <row r="69" spans="1:9" ht="40.5" customHeight="1" x14ac:dyDescent="0.25">
      <c r="A69" s="113" t="s">
        <v>277</v>
      </c>
      <c r="B69" s="843">
        <v>0.15</v>
      </c>
      <c r="C69" s="844"/>
      <c r="D69" s="843">
        <v>0.15</v>
      </c>
      <c r="E69" s="844"/>
      <c r="F69" s="878"/>
      <c r="G69" s="645"/>
      <c r="H69" s="644"/>
      <c r="I69" s="645"/>
    </row>
    <row r="70" spans="1:9" ht="30" customHeight="1" x14ac:dyDescent="0.25">
      <c r="A70" s="646" t="s">
        <v>194</v>
      </c>
      <c r="B70" s="168" t="s">
        <v>99</v>
      </c>
      <c r="C70" s="168" t="s">
        <v>242</v>
      </c>
      <c r="D70" s="168" t="s">
        <v>99</v>
      </c>
      <c r="E70" s="168" t="s">
        <v>242</v>
      </c>
      <c r="F70" s="168" t="s">
        <v>99</v>
      </c>
      <c r="G70" s="168" t="s">
        <v>242</v>
      </c>
      <c r="H70" s="168" t="s">
        <v>99</v>
      </c>
      <c r="I70" s="168" t="s">
        <v>242</v>
      </c>
    </row>
    <row r="71" spans="1:9" ht="30" customHeight="1" x14ac:dyDescent="0.25">
      <c r="A71" s="647"/>
      <c r="B71" s="395">
        <v>8.3299999999999999E-2</v>
      </c>
      <c r="C71" s="395">
        <v>0.06</v>
      </c>
      <c r="D71" s="115">
        <v>8.3299999999999999E-2</v>
      </c>
      <c r="E71" s="116">
        <v>0.04</v>
      </c>
      <c r="F71" s="122"/>
      <c r="G71" s="116"/>
      <c r="H71" s="122"/>
      <c r="I71" s="116"/>
    </row>
    <row r="72" spans="1:9" ht="80.25" customHeight="1" x14ac:dyDescent="0.25">
      <c r="A72" s="113" t="s">
        <v>278</v>
      </c>
      <c r="B72" s="795" t="s">
        <v>600</v>
      </c>
      <c r="C72" s="796"/>
      <c r="D72" s="795" t="s">
        <v>601</v>
      </c>
      <c r="E72" s="796"/>
      <c r="F72" s="676"/>
      <c r="G72" s="797"/>
      <c r="H72" s="676"/>
      <c r="I72" s="677"/>
    </row>
    <row r="73" spans="1:9" ht="80.25" customHeight="1" x14ac:dyDescent="0.25">
      <c r="A73" s="113" t="s">
        <v>282</v>
      </c>
      <c r="B73" s="655" t="s">
        <v>602</v>
      </c>
      <c r="C73" s="656"/>
      <c r="D73" s="842" t="s">
        <v>603</v>
      </c>
      <c r="E73" s="658"/>
      <c r="F73" s="660"/>
      <c r="G73" s="659"/>
      <c r="H73" s="660"/>
      <c r="I73" s="659"/>
    </row>
    <row r="74" spans="1:9" ht="30.75" customHeight="1" x14ac:dyDescent="0.25">
      <c r="A74" s="646" t="s">
        <v>195</v>
      </c>
      <c r="B74" s="168" t="s">
        <v>99</v>
      </c>
      <c r="C74" s="168" t="s">
        <v>242</v>
      </c>
      <c r="D74" s="168" t="s">
        <v>99</v>
      </c>
      <c r="E74" s="168" t="s">
        <v>242</v>
      </c>
      <c r="F74" s="168" t="s">
        <v>99</v>
      </c>
      <c r="G74" s="168" t="s">
        <v>242</v>
      </c>
      <c r="H74" s="168" t="s">
        <v>99</v>
      </c>
      <c r="I74" s="168" t="s">
        <v>242</v>
      </c>
    </row>
    <row r="75" spans="1:9" ht="30.75" customHeight="1" x14ac:dyDescent="0.25">
      <c r="A75" s="647"/>
      <c r="B75" s="395">
        <v>8.3299999999999999E-2</v>
      </c>
      <c r="C75" s="395">
        <v>7.0000000000000007E-2</v>
      </c>
      <c r="D75" s="115">
        <v>8.3299999999999999E-2</v>
      </c>
      <c r="E75" s="116">
        <v>7.0000000000000007E-2</v>
      </c>
      <c r="F75" s="122"/>
      <c r="G75" s="117"/>
      <c r="H75" s="122"/>
      <c r="I75" s="117"/>
    </row>
    <row r="76" spans="1:9" s="456" customFormat="1" ht="155.25" customHeight="1" x14ac:dyDescent="0.25">
      <c r="A76" s="455" t="s">
        <v>278</v>
      </c>
      <c r="B76" s="747" t="s">
        <v>604</v>
      </c>
      <c r="C76" s="748"/>
      <c r="D76" s="836" t="s">
        <v>605</v>
      </c>
      <c r="E76" s="837"/>
      <c r="F76" s="887"/>
      <c r="G76" s="888"/>
      <c r="H76" s="889"/>
      <c r="I76" s="890"/>
    </row>
    <row r="77" spans="1:9" ht="165.75" customHeight="1" x14ac:dyDescent="0.25">
      <c r="A77" s="113" t="s">
        <v>282</v>
      </c>
      <c r="B77" s="655" t="s">
        <v>602</v>
      </c>
      <c r="C77" s="656"/>
      <c r="D77" s="795" t="s">
        <v>606</v>
      </c>
      <c r="E77" s="796"/>
      <c r="F77" s="660"/>
      <c r="G77" s="659"/>
      <c r="H77" s="660"/>
      <c r="I77" s="659"/>
    </row>
    <row r="78" spans="1:9" ht="30.75" customHeight="1" x14ac:dyDescent="0.25">
      <c r="A78" s="646" t="s">
        <v>196</v>
      </c>
      <c r="B78" s="168" t="s">
        <v>99</v>
      </c>
      <c r="C78" s="168" t="s">
        <v>242</v>
      </c>
      <c r="D78" s="168" t="s">
        <v>99</v>
      </c>
      <c r="E78" s="168" t="s">
        <v>242</v>
      </c>
      <c r="F78" s="168" t="s">
        <v>99</v>
      </c>
      <c r="G78" s="168" t="s">
        <v>242</v>
      </c>
      <c r="H78" s="168" t="s">
        <v>99</v>
      </c>
      <c r="I78" s="168" t="s">
        <v>242</v>
      </c>
    </row>
    <row r="79" spans="1:9" ht="30.75" customHeight="1" x14ac:dyDescent="0.25">
      <c r="A79" s="647"/>
      <c r="B79" s="395">
        <v>8.3299999999999999E-2</v>
      </c>
      <c r="C79" s="116">
        <v>8.3299999999999999E-2</v>
      </c>
      <c r="D79" s="115">
        <v>8.3299999999999999E-2</v>
      </c>
      <c r="E79" s="116">
        <v>8.3299999999999999E-2</v>
      </c>
      <c r="F79" s="122"/>
      <c r="G79" s="117"/>
      <c r="H79" s="122"/>
      <c r="I79" s="117"/>
    </row>
    <row r="80" spans="1:9" ht="184.5" customHeight="1" x14ac:dyDescent="0.25">
      <c r="A80" s="113" t="s">
        <v>278</v>
      </c>
      <c r="B80" s="836" t="s">
        <v>607</v>
      </c>
      <c r="C80" s="837"/>
      <c r="D80" s="836" t="s">
        <v>608</v>
      </c>
      <c r="E80" s="837"/>
      <c r="F80" s="676"/>
      <c r="G80" s="797"/>
      <c r="H80" s="660"/>
      <c r="I80" s="659"/>
    </row>
    <row r="81" spans="1:9" ht="80.25" customHeight="1" x14ac:dyDescent="0.25">
      <c r="A81" s="113" t="s">
        <v>282</v>
      </c>
      <c r="B81" s="655" t="s">
        <v>609</v>
      </c>
      <c r="C81" s="656"/>
      <c r="D81" s="836" t="s">
        <v>610</v>
      </c>
      <c r="E81" s="837"/>
      <c r="F81" s="660"/>
      <c r="G81" s="659"/>
      <c r="H81" s="660"/>
      <c r="I81" s="659"/>
    </row>
    <row r="82" spans="1:9" ht="30.75" customHeight="1" x14ac:dyDescent="0.25">
      <c r="A82" s="646" t="s">
        <v>197</v>
      </c>
      <c r="B82" s="168" t="s">
        <v>99</v>
      </c>
      <c r="C82" s="168" t="s">
        <v>242</v>
      </c>
      <c r="D82" s="168" t="s">
        <v>99</v>
      </c>
      <c r="E82" s="168" t="s">
        <v>242</v>
      </c>
      <c r="F82" s="168" t="s">
        <v>99</v>
      </c>
      <c r="G82" s="168" t="s">
        <v>242</v>
      </c>
      <c r="H82" s="168" t="s">
        <v>99</v>
      </c>
      <c r="I82" s="168" t="s">
        <v>242</v>
      </c>
    </row>
    <row r="83" spans="1:9" ht="30.75" customHeight="1" x14ac:dyDescent="0.25">
      <c r="A83" s="647"/>
      <c r="B83" s="395">
        <v>8.3299999999999999E-2</v>
      </c>
      <c r="C83" s="395">
        <v>8.3299999999999999E-2</v>
      </c>
      <c r="D83" s="115">
        <v>8.3299999999999999E-2</v>
      </c>
      <c r="E83" s="395">
        <v>8.3299999999999999E-2</v>
      </c>
      <c r="F83" s="122"/>
      <c r="G83" s="117"/>
      <c r="H83" s="122"/>
      <c r="I83" s="117"/>
    </row>
    <row r="84" spans="1:9" ht="256.5" customHeight="1" x14ac:dyDescent="0.25">
      <c r="A84" s="113" t="s">
        <v>278</v>
      </c>
      <c r="B84" s="836" t="s">
        <v>611</v>
      </c>
      <c r="C84" s="837"/>
      <c r="D84" s="836" t="s">
        <v>612</v>
      </c>
      <c r="E84" s="837"/>
      <c r="F84" s="676"/>
      <c r="G84" s="797"/>
      <c r="H84" s="660"/>
      <c r="I84" s="659"/>
    </row>
    <row r="85" spans="1:9" ht="100.5" customHeight="1" x14ac:dyDescent="0.25">
      <c r="A85" s="113" t="s">
        <v>282</v>
      </c>
      <c r="B85" s="655" t="s">
        <v>613</v>
      </c>
      <c r="C85" s="656"/>
      <c r="D85" s="838" t="s">
        <v>614</v>
      </c>
      <c r="E85" s="886"/>
      <c r="F85" s="660"/>
      <c r="G85" s="659"/>
      <c r="H85" s="660"/>
      <c r="I85" s="659"/>
    </row>
    <row r="86" spans="1:9" ht="30" customHeight="1" x14ac:dyDescent="0.25">
      <c r="A86" s="646" t="s">
        <v>200</v>
      </c>
      <c r="B86" s="168" t="s">
        <v>99</v>
      </c>
      <c r="C86" s="168" t="s">
        <v>242</v>
      </c>
      <c r="D86" s="168" t="s">
        <v>99</v>
      </c>
      <c r="E86" s="168" t="s">
        <v>242</v>
      </c>
      <c r="F86" s="168" t="s">
        <v>99</v>
      </c>
      <c r="G86" s="168" t="s">
        <v>242</v>
      </c>
      <c r="H86" s="168" t="s">
        <v>99</v>
      </c>
      <c r="I86" s="168" t="s">
        <v>242</v>
      </c>
    </row>
    <row r="87" spans="1:9" ht="30" customHeight="1" x14ac:dyDescent="0.25">
      <c r="A87" s="647"/>
      <c r="B87" s="395">
        <v>8.3299999999999999E-2</v>
      </c>
      <c r="C87" s="115">
        <v>8.3299999999999999E-2</v>
      </c>
      <c r="D87" s="115">
        <v>8.3299999999999999E-2</v>
      </c>
      <c r="E87" s="115">
        <v>8.3299999999999999E-2</v>
      </c>
      <c r="F87" s="122"/>
      <c r="G87" s="117"/>
      <c r="H87" s="122"/>
      <c r="I87" s="117"/>
    </row>
    <row r="88" spans="1:9" ht="209.25" customHeight="1" x14ac:dyDescent="0.25">
      <c r="A88" s="113" t="s">
        <v>278</v>
      </c>
      <c r="B88" s="880" t="s">
        <v>615</v>
      </c>
      <c r="C88" s="880"/>
      <c r="D88" s="881" t="s">
        <v>616</v>
      </c>
      <c r="E88" s="830"/>
      <c r="F88" s="718"/>
      <c r="G88" s="718"/>
      <c r="H88" s="718"/>
      <c r="I88" s="718"/>
    </row>
    <row r="89" spans="1:9" ht="176.25" customHeight="1" x14ac:dyDescent="0.25">
      <c r="A89" s="113" t="s">
        <v>282</v>
      </c>
      <c r="B89" s="882" t="s">
        <v>617</v>
      </c>
      <c r="C89" s="883"/>
      <c r="D89" s="884" t="s">
        <v>618</v>
      </c>
      <c r="E89" s="885"/>
      <c r="F89" s="650"/>
      <c r="G89" s="651"/>
      <c r="H89" s="650"/>
      <c r="I89" s="651"/>
    </row>
    <row r="90" spans="1:9" ht="29.25" customHeight="1" x14ac:dyDescent="0.25">
      <c r="A90" s="646" t="s">
        <v>202</v>
      </c>
      <c r="B90" s="168" t="s">
        <v>99</v>
      </c>
      <c r="C90" s="168" t="s">
        <v>242</v>
      </c>
      <c r="D90" s="168" t="s">
        <v>99</v>
      </c>
      <c r="E90" s="168" t="s">
        <v>242</v>
      </c>
      <c r="F90" s="168" t="s">
        <v>99</v>
      </c>
      <c r="G90" s="168" t="s">
        <v>242</v>
      </c>
      <c r="H90" s="168" t="s">
        <v>99</v>
      </c>
      <c r="I90" s="168" t="s">
        <v>242</v>
      </c>
    </row>
    <row r="91" spans="1:9" ht="29.25" customHeight="1" x14ac:dyDescent="0.25">
      <c r="A91" s="647"/>
      <c r="B91" s="395">
        <v>8.3299999999999999E-2</v>
      </c>
      <c r="C91" s="116"/>
      <c r="D91" s="115">
        <v>8.3299999999999999E-2</v>
      </c>
      <c r="E91" s="116"/>
      <c r="F91" s="122"/>
      <c r="G91" s="117"/>
      <c r="H91" s="122"/>
      <c r="I91" s="117"/>
    </row>
    <row r="92" spans="1:9" ht="80.25" customHeight="1" x14ac:dyDescent="0.25">
      <c r="A92" s="113" t="s">
        <v>278</v>
      </c>
      <c r="B92" s="654"/>
      <c r="C92" s="654"/>
      <c r="D92" s="654"/>
      <c r="E92" s="654"/>
      <c r="F92" s="654"/>
      <c r="G92" s="654"/>
      <c r="H92" s="654"/>
      <c r="I92" s="654"/>
    </row>
    <row r="93" spans="1:9" ht="80.25" customHeight="1" x14ac:dyDescent="0.25">
      <c r="A93" s="113" t="s">
        <v>282</v>
      </c>
      <c r="B93" s="650"/>
      <c r="C93" s="651"/>
      <c r="D93" s="650"/>
      <c r="E93" s="651"/>
      <c r="F93" s="650"/>
      <c r="G93" s="651"/>
      <c r="H93" s="650"/>
      <c r="I93" s="651"/>
    </row>
    <row r="94" spans="1:9" ht="24.95" customHeight="1" x14ac:dyDescent="0.25">
      <c r="A94" s="646" t="s">
        <v>203</v>
      </c>
      <c r="B94" s="168" t="s">
        <v>99</v>
      </c>
      <c r="C94" s="168" t="s">
        <v>242</v>
      </c>
      <c r="D94" s="168" t="s">
        <v>99</v>
      </c>
      <c r="E94" s="168" t="s">
        <v>242</v>
      </c>
      <c r="F94" s="168" t="s">
        <v>99</v>
      </c>
      <c r="G94" s="168" t="s">
        <v>242</v>
      </c>
      <c r="H94" s="168" t="s">
        <v>99</v>
      </c>
      <c r="I94" s="168" t="s">
        <v>242</v>
      </c>
    </row>
    <row r="95" spans="1:9" ht="24.95" customHeight="1" x14ac:dyDescent="0.25">
      <c r="A95" s="647"/>
      <c r="B95" s="395">
        <v>8.3299999999999999E-2</v>
      </c>
      <c r="C95" s="116"/>
      <c r="D95" s="115">
        <v>8.3299999999999999E-2</v>
      </c>
      <c r="E95" s="116"/>
      <c r="F95" s="122"/>
      <c r="G95" s="117"/>
      <c r="H95" s="122"/>
      <c r="I95" s="117"/>
    </row>
    <row r="96" spans="1:9" ht="80.25" customHeight="1" x14ac:dyDescent="0.25">
      <c r="A96" s="113" t="s">
        <v>278</v>
      </c>
      <c r="B96" s="654"/>
      <c r="C96" s="654"/>
      <c r="D96" s="654"/>
      <c r="E96" s="654"/>
      <c r="F96" s="654"/>
      <c r="G96" s="654"/>
      <c r="H96" s="654"/>
      <c r="I96" s="654"/>
    </row>
    <row r="97" spans="1:9" ht="80.25" customHeight="1" x14ac:dyDescent="0.25">
      <c r="A97" s="113" t="s">
        <v>282</v>
      </c>
      <c r="B97" s="650"/>
      <c r="C97" s="651"/>
      <c r="D97" s="650"/>
      <c r="E97" s="651"/>
      <c r="F97" s="650"/>
      <c r="G97" s="651"/>
      <c r="H97" s="650"/>
      <c r="I97" s="651"/>
    </row>
    <row r="98" spans="1:9" ht="24.95" customHeight="1" x14ac:dyDescent="0.25">
      <c r="A98" s="646" t="s">
        <v>204</v>
      </c>
      <c r="B98" s="168" t="s">
        <v>99</v>
      </c>
      <c r="C98" s="168" t="s">
        <v>242</v>
      </c>
      <c r="D98" s="168" t="s">
        <v>99</v>
      </c>
      <c r="E98" s="168" t="s">
        <v>242</v>
      </c>
      <c r="F98" s="168" t="s">
        <v>99</v>
      </c>
      <c r="G98" s="168" t="s">
        <v>242</v>
      </c>
      <c r="H98" s="168" t="s">
        <v>99</v>
      </c>
      <c r="I98" s="168" t="s">
        <v>242</v>
      </c>
    </row>
    <row r="99" spans="1:9" ht="24.95" customHeight="1" x14ac:dyDescent="0.25">
      <c r="A99" s="647"/>
      <c r="B99" s="395">
        <v>8.3299999999999999E-2</v>
      </c>
      <c r="C99" s="116"/>
      <c r="D99" s="115">
        <v>8.3299999999999999E-2</v>
      </c>
      <c r="E99" s="116"/>
      <c r="F99" s="122"/>
      <c r="G99" s="117"/>
      <c r="H99" s="122"/>
      <c r="I99" s="117"/>
    </row>
    <row r="100" spans="1:9" ht="80.25" customHeight="1" x14ac:dyDescent="0.25">
      <c r="A100" s="113" t="s">
        <v>278</v>
      </c>
      <c r="B100" s="654"/>
      <c r="C100" s="654"/>
      <c r="D100" s="654"/>
      <c r="E100" s="654"/>
      <c r="F100" s="654"/>
      <c r="G100" s="654"/>
      <c r="H100" s="654"/>
      <c r="I100" s="654"/>
    </row>
    <row r="101" spans="1:9" ht="80.25" customHeight="1" x14ac:dyDescent="0.25">
      <c r="A101" s="113" t="s">
        <v>282</v>
      </c>
      <c r="B101" s="650"/>
      <c r="C101" s="651"/>
      <c r="D101" s="650"/>
      <c r="E101" s="651"/>
      <c r="F101" s="650"/>
      <c r="G101" s="651"/>
      <c r="H101" s="650"/>
      <c r="I101" s="651"/>
    </row>
    <row r="102" spans="1:9" ht="24.95" customHeight="1" x14ac:dyDescent="0.25">
      <c r="A102" s="646" t="s">
        <v>206</v>
      </c>
      <c r="B102" s="168" t="s">
        <v>99</v>
      </c>
      <c r="C102" s="168" t="s">
        <v>242</v>
      </c>
      <c r="D102" s="168" t="s">
        <v>99</v>
      </c>
      <c r="E102" s="168" t="s">
        <v>242</v>
      </c>
      <c r="F102" s="168" t="s">
        <v>99</v>
      </c>
      <c r="G102" s="168" t="s">
        <v>242</v>
      </c>
      <c r="H102" s="168" t="s">
        <v>99</v>
      </c>
      <c r="I102" s="168" t="s">
        <v>242</v>
      </c>
    </row>
    <row r="103" spans="1:9" ht="24.95" customHeight="1" x14ac:dyDescent="0.25">
      <c r="A103" s="647"/>
      <c r="B103" s="395">
        <v>8.3299999999999999E-2</v>
      </c>
      <c r="C103" s="116"/>
      <c r="D103" s="115">
        <v>8.3299999999999999E-2</v>
      </c>
      <c r="E103" s="116"/>
      <c r="F103" s="122"/>
      <c r="G103" s="117"/>
      <c r="H103" s="122"/>
      <c r="I103" s="117"/>
    </row>
    <row r="104" spans="1:9" ht="80.25" customHeight="1" x14ac:dyDescent="0.25">
      <c r="A104" s="113" t="s">
        <v>278</v>
      </c>
      <c r="B104" s="654"/>
      <c r="C104" s="654"/>
      <c r="D104" s="654"/>
      <c r="E104" s="654"/>
      <c r="F104" s="654"/>
      <c r="G104" s="654"/>
      <c r="H104" s="654"/>
      <c r="I104" s="654"/>
    </row>
    <row r="105" spans="1:9" ht="80.25" customHeight="1" x14ac:dyDescent="0.25">
      <c r="A105" s="113" t="s">
        <v>282</v>
      </c>
      <c r="B105" s="650"/>
      <c r="C105" s="651"/>
      <c r="D105" s="650"/>
      <c r="E105" s="651"/>
      <c r="F105" s="650"/>
      <c r="G105" s="651"/>
      <c r="H105" s="650"/>
      <c r="I105" s="651"/>
    </row>
    <row r="106" spans="1:9" ht="24.95" customHeight="1" x14ac:dyDescent="0.25">
      <c r="A106" s="646" t="s">
        <v>207</v>
      </c>
      <c r="B106" s="168" t="s">
        <v>99</v>
      </c>
      <c r="C106" s="168" t="s">
        <v>242</v>
      </c>
      <c r="D106" s="168" t="s">
        <v>99</v>
      </c>
      <c r="E106" s="168" t="s">
        <v>242</v>
      </c>
      <c r="F106" s="168" t="s">
        <v>99</v>
      </c>
      <c r="G106" s="168" t="s">
        <v>242</v>
      </c>
      <c r="H106" s="168" t="s">
        <v>99</v>
      </c>
      <c r="I106" s="168" t="s">
        <v>242</v>
      </c>
    </row>
    <row r="107" spans="1:9" ht="24.95" customHeight="1" x14ac:dyDescent="0.25">
      <c r="A107" s="647"/>
      <c r="B107" s="395">
        <v>8.3299999999999999E-2</v>
      </c>
      <c r="C107" s="116"/>
      <c r="D107" s="115">
        <v>8.3299999999999999E-2</v>
      </c>
      <c r="E107" s="116"/>
      <c r="F107" s="122"/>
      <c r="G107" s="117"/>
      <c r="H107" s="122"/>
      <c r="I107" s="117"/>
    </row>
    <row r="108" spans="1:9" ht="80.25" customHeight="1" x14ac:dyDescent="0.25">
      <c r="A108" s="113" t="s">
        <v>278</v>
      </c>
      <c r="B108" s="654"/>
      <c r="C108" s="654"/>
      <c r="D108" s="654"/>
      <c r="E108" s="654"/>
      <c r="F108" s="654"/>
      <c r="G108" s="654"/>
      <c r="H108" s="654"/>
      <c r="I108" s="654"/>
    </row>
    <row r="109" spans="1:9" ht="80.25" customHeight="1" x14ac:dyDescent="0.25">
      <c r="A109" s="113" t="s">
        <v>282</v>
      </c>
      <c r="B109" s="650"/>
      <c r="C109" s="651"/>
      <c r="D109" s="650"/>
      <c r="E109" s="651"/>
      <c r="F109" s="650"/>
      <c r="G109" s="651"/>
      <c r="H109" s="650"/>
      <c r="I109" s="651"/>
    </row>
    <row r="110" spans="1:9" ht="24.95" customHeight="1" x14ac:dyDescent="0.25">
      <c r="A110" s="646" t="s">
        <v>208</v>
      </c>
      <c r="B110" s="168" t="s">
        <v>99</v>
      </c>
      <c r="C110" s="168" t="s">
        <v>242</v>
      </c>
      <c r="D110" s="168" t="s">
        <v>99</v>
      </c>
      <c r="E110" s="168" t="s">
        <v>242</v>
      </c>
      <c r="F110" s="168" t="s">
        <v>99</v>
      </c>
      <c r="G110" s="168" t="s">
        <v>242</v>
      </c>
      <c r="H110" s="168" t="s">
        <v>99</v>
      </c>
      <c r="I110" s="168" t="s">
        <v>242</v>
      </c>
    </row>
    <row r="111" spans="1:9" ht="24.95" customHeight="1" x14ac:dyDescent="0.25">
      <c r="A111" s="647"/>
      <c r="B111" s="395">
        <v>8.3299999999999999E-2</v>
      </c>
      <c r="C111" s="116"/>
      <c r="D111" s="115">
        <v>8.3299999999999999E-2</v>
      </c>
      <c r="E111" s="116"/>
      <c r="F111" s="122"/>
      <c r="G111" s="117"/>
      <c r="H111" s="122"/>
      <c r="I111" s="117"/>
    </row>
    <row r="112" spans="1:9" ht="80.25" customHeight="1" x14ac:dyDescent="0.25">
      <c r="A112" s="113" t="s">
        <v>278</v>
      </c>
      <c r="B112" s="654"/>
      <c r="C112" s="654"/>
      <c r="D112" s="654"/>
      <c r="E112" s="654"/>
      <c r="F112" s="654"/>
      <c r="G112" s="654"/>
      <c r="H112" s="654"/>
      <c r="I112" s="654"/>
    </row>
    <row r="113" spans="1:9" ht="80.25" customHeight="1" x14ac:dyDescent="0.25">
      <c r="A113" s="113" t="s">
        <v>282</v>
      </c>
      <c r="B113" s="650"/>
      <c r="C113" s="651"/>
      <c r="D113" s="650"/>
      <c r="E113" s="651"/>
      <c r="F113" s="650"/>
      <c r="G113" s="651"/>
      <c r="H113" s="650"/>
      <c r="I113" s="651"/>
    </row>
    <row r="114" spans="1:9" ht="24.95" customHeight="1" x14ac:dyDescent="0.25">
      <c r="A114" s="646" t="s">
        <v>209</v>
      </c>
      <c r="B114" s="168" t="s">
        <v>99</v>
      </c>
      <c r="C114" s="168" t="s">
        <v>242</v>
      </c>
      <c r="D114" s="168" t="s">
        <v>99</v>
      </c>
      <c r="E114" s="168" t="s">
        <v>242</v>
      </c>
      <c r="F114" s="168" t="s">
        <v>99</v>
      </c>
      <c r="G114" s="168" t="s">
        <v>242</v>
      </c>
      <c r="H114" s="168" t="s">
        <v>99</v>
      </c>
      <c r="I114" s="168" t="s">
        <v>242</v>
      </c>
    </row>
    <row r="115" spans="1:9" ht="24.95" customHeight="1" x14ac:dyDescent="0.25">
      <c r="A115" s="647"/>
      <c r="B115" s="395">
        <v>8.3699999999999997E-2</v>
      </c>
      <c r="C115" s="116"/>
      <c r="D115" s="395">
        <v>8.3699999999999997E-2</v>
      </c>
      <c r="E115" s="298"/>
      <c r="F115" s="394"/>
      <c r="G115" s="299"/>
      <c r="H115" s="298"/>
      <c r="I115" s="299"/>
    </row>
    <row r="116" spans="1:9" ht="80.25" customHeight="1" x14ac:dyDescent="0.25">
      <c r="A116" s="113" t="s">
        <v>278</v>
      </c>
      <c r="B116" s="749"/>
      <c r="C116" s="749"/>
      <c r="D116" s="749"/>
      <c r="E116" s="749"/>
      <c r="F116" s="749"/>
      <c r="G116" s="749"/>
      <c r="H116" s="749"/>
      <c r="I116" s="749"/>
    </row>
    <row r="117" spans="1:9" ht="80.25" customHeight="1" x14ac:dyDescent="0.25">
      <c r="A117" s="113" t="s">
        <v>282</v>
      </c>
      <c r="B117" s="650"/>
      <c r="C117" s="651"/>
      <c r="D117" s="650"/>
      <c r="E117" s="651"/>
      <c r="F117" s="650"/>
      <c r="G117" s="651"/>
      <c r="H117" s="650"/>
      <c r="I117" s="651"/>
    </row>
    <row r="118" spans="1:9" ht="16.5" x14ac:dyDescent="0.25">
      <c r="A118" s="114" t="s">
        <v>299</v>
      </c>
      <c r="B118" s="424">
        <f t="shared" ref="B118:I118" si="1">(B71+B75+B79+B83+B87+B91+B95+B99+B103+B107+B111+B115)</f>
        <v>1</v>
      </c>
      <c r="C118" s="424">
        <f t="shared" si="1"/>
        <v>0.37989999999999996</v>
      </c>
      <c r="D118" s="424">
        <f t="shared" si="1"/>
        <v>1</v>
      </c>
      <c r="E118" s="119">
        <f t="shared" si="1"/>
        <v>0.3599</v>
      </c>
      <c r="F118" s="119">
        <f t="shared" si="1"/>
        <v>0</v>
      </c>
      <c r="G118" s="119">
        <f t="shared" si="1"/>
        <v>0</v>
      </c>
      <c r="H118" s="119">
        <f t="shared" si="1"/>
        <v>0</v>
      </c>
      <c r="I118" s="119">
        <f t="shared" si="1"/>
        <v>0</v>
      </c>
    </row>
    <row r="120" spans="1:9" ht="28.5" x14ac:dyDescent="0.25">
      <c r="A120" s="393" t="s">
        <v>300</v>
      </c>
    </row>
    <row r="123" spans="1:9" ht="37.5" customHeight="1" x14ac:dyDescent="0.25"/>
    <row r="124" spans="1:9" ht="19.5" customHeight="1" x14ac:dyDescent="0.25"/>
    <row r="125" spans="1:9" ht="19.5" customHeight="1" x14ac:dyDescent="0.25"/>
    <row r="126" spans="1:9" ht="34.5" customHeight="1" x14ac:dyDescent="0.25"/>
    <row r="127" spans="1:9" ht="15" customHeight="1" x14ac:dyDescent="0.25"/>
    <row r="128" spans="1:9" ht="15.75" customHeight="1" x14ac:dyDescent="0.25"/>
  </sheetData>
  <mergeCells count="210">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3:E73"/>
    <mergeCell ref="F73:G73"/>
    <mergeCell ref="H73:I73"/>
    <mergeCell ref="A74:A75"/>
    <mergeCell ref="B76:C76"/>
    <mergeCell ref="D76:E76"/>
    <mergeCell ref="F76:G76"/>
    <mergeCell ref="H76:I76"/>
    <mergeCell ref="B77:C77"/>
    <mergeCell ref="D77:E77"/>
    <mergeCell ref="F77:G77"/>
    <mergeCell ref="H77:I77"/>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s>
  <hyperlinks>
    <hyperlink ref="B73:C73" r:id="rId1" display="https://secretariadistritald-my.sharepoint.com/:b:/g/personal/territorializacion2021_sdmujer_gov_co/EVWNy2eMQTtOkntkPgPRJSkBzZr1YFpFU1QBvEw4yqdC0w?e=OgZGww" xr:uid="{70295C4B-2005-42D3-90D0-3140D75616A4}"/>
    <hyperlink ref="B77:C77" r:id="rId2" display="https://secretariadistritald-my.sharepoint.com/:b:/g/personal/territorializacion2021_sdmujer_gov_co/EVWNy2eMQTtOkntkPgPRJSkBzZr1YFpFU1QBvEw4yqdC0w?e=OgZGww" xr:uid="{E64AE227-4D71-4F58-B563-BCC391EDC733}"/>
    <hyperlink ref="B81:C81" r:id="rId3" display="https://secretariadistritald-my.sharepoint.com/:b:/g/personal/territorializacion2021_sdmujer_gov_co/EZf15LAV7p5PnWNVA4SaaqQBaTSofv02ueeOu49OY50ymQ?e=KwgCIl" xr:uid="{9A82789A-16E1-4B7F-B438-543000C0A572}"/>
    <hyperlink ref="B85:C85" r:id="rId4" display="https://secretariadistritald-my.sharepoint.com/:b:/g/personal/territorializacion2021_sdmujer_gov_co/Ebi2oaNhIUlPuM2TshGGvGgBhGxSty1kKQsJjorQM_UQog?e=ZYIBGS" xr:uid="{CFA450A6-B90A-479C-9821-5AB60C30DE6C}"/>
    <hyperlink ref="B89:C89" r:id="rId5" display="https://secretariadistritald-my.sharepoint.com/:b:/g/personal/territorializacion2021_sdmujer_gov_co/EXrNV6fqRm1CpyimbKjHJSQBnprdsToEAyTLbBCw26mgrQ?e=plAlmA" xr:uid="{4735D6D6-E287-4D13-9FE5-CE4473A9B986}"/>
  </hyperlinks>
  <pageMargins left="0.25" right="0.25" top="0.75" bottom="0.75" header="0.3" footer="0.3"/>
  <pageSetup scale="10" orientation="landscape" r:id="rId6"/>
  <drawing r:id="rId7"/>
  <extLst>
    <ext xmlns:x14="http://schemas.microsoft.com/office/spreadsheetml/2009/9/main" uri="{CCE6A557-97BC-4b89-ADB6-D9C93CAAB3DF}">
      <x14:dataValidations xmlns:xm="http://schemas.microsoft.com/office/excel/2006/main" count="1">
        <x14:dataValidation type="list" allowBlank="1" showInputMessage="1" showErrorMessage="1" xr:uid="{DEC13FF5-85A5-48CD-B072-57E5FF5091D5}">
          <x14:formula1>
            <xm:f>Listas!$B$2:$B$4</xm:f>
          </x14:formula1>
          <xm:sqref>H37:I38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741B1-4AD3-40F8-8574-F6130860A1AD}">
  <dimension ref="A1:L28"/>
  <sheetViews>
    <sheetView topLeftCell="A8" workbookViewId="0">
      <selection activeCell="K8" sqref="K8:L8"/>
    </sheetView>
  </sheetViews>
  <sheetFormatPr baseColWidth="10" defaultColWidth="9.140625" defaultRowHeight="15" x14ac:dyDescent="0.25"/>
  <sheetData>
    <row r="1" spans="1:12" x14ac:dyDescent="0.25">
      <c r="A1" s="814"/>
      <c r="B1" s="815"/>
      <c r="C1" s="815"/>
      <c r="D1" s="815"/>
      <c r="E1" s="816"/>
      <c r="F1" s="787" t="s">
        <v>301</v>
      </c>
      <c r="G1" s="788"/>
      <c r="H1" s="788"/>
      <c r="I1" s="788"/>
      <c r="J1" s="788"/>
      <c r="K1" s="788"/>
      <c r="L1" s="286"/>
    </row>
    <row r="2" spans="1:12" x14ac:dyDescent="0.25">
      <c r="A2" s="817"/>
      <c r="B2" s="818"/>
      <c r="C2" s="818"/>
      <c r="D2" s="818"/>
      <c r="E2" s="819"/>
      <c r="F2" s="789"/>
      <c r="G2" s="790"/>
      <c r="H2" s="790"/>
      <c r="I2" s="790"/>
      <c r="J2" s="790"/>
      <c r="K2" s="790"/>
      <c r="L2" s="286"/>
    </row>
    <row r="3" spans="1:12" x14ac:dyDescent="0.25">
      <c r="A3" s="817"/>
      <c r="B3" s="818"/>
      <c r="C3" s="818"/>
      <c r="D3" s="818"/>
      <c r="E3" s="819"/>
      <c r="F3" s="787" t="s">
        <v>302</v>
      </c>
      <c r="G3" s="788"/>
      <c r="H3" s="788"/>
      <c r="I3" s="788"/>
      <c r="J3" s="788"/>
      <c r="K3" s="788"/>
      <c r="L3" s="286"/>
    </row>
    <row r="4" spans="1:12" x14ac:dyDescent="0.25">
      <c r="A4" s="820"/>
      <c r="B4" s="821"/>
      <c r="C4" s="821"/>
      <c r="D4" s="821"/>
      <c r="E4" s="822"/>
      <c r="F4" s="789"/>
      <c r="G4" s="790"/>
      <c r="H4" s="790"/>
      <c r="I4" s="790"/>
      <c r="J4" s="790"/>
      <c r="K4" s="790"/>
      <c r="L4" s="286"/>
    </row>
    <row r="5" spans="1:12" x14ac:dyDescent="0.25">
      <c r="A5" s="758" t="s">
        <v>303</v>
      </c>
      <c r="B5" s="759"/>
      <c r="C5" s="759"/>
      <c r="D5" s="759"/>
      <c r="E5" s="759"/>
      <c r="F5" s="759"/>
      <c r="G5" s="759"/>
      <c r="H5" s="759"/>
      <c r="I5" s="759"/>
      <c r="J5" s="759"/>
      <c r="K5" s="759"/>
      <c r="L5" s="771"/>
    </row>
    <row r="6" spans="1:12" x14ac:dyDescent="0.25">
      <c r="A6" s="758" t="s">
        <v>304</v>
      </c>
      <c r="B6" s="759"/>
      <c r="C6" s="760"/>
      <c r="D6" s="761" t="s">
        <v>12</v>
      </c>
      <c r="E6" s="762"/>
      <c r="F6" s="762"/>
      <c r="G6" s="762"/>
      <c r="H6" s="763"/>
      <c r="I6" s="758" t="s">
        <v>305</v>
      </c>
      <c r="J6" s="760"/>
      <c r="K6" s="761" t="s">
        <v>37</v>
      </c>
      <c r="L6" s="763"/>
    </row>
    <row r="7" spans="1:12" x14ac:dyDescent="0.25">
      <c r="A7" s="758" t="s">
        <v>306</v>
      </c>
      <c r="B7" s="759"/>
      <c r="C7" s="760"/>
      <c r="D7" s="761" t="s">
        <v>26</v>
      </c>
      <c r="E7" s="762"/>
      <c r="F7" s="762"/>
      <c r="G7" s="762"/>
      <c r="H7" s="763"/>
      <c r="I7" s="758" t="s">
        <v>98</v>
      </c>
      <c r="J7" s="760"/>
      <c r="K7" s="761" t="s">
        <v>15</v>
      </c>
      <c r="L7" s="763"/>
    </row>
    <row r="8" spans="1:12" ht="63" customHeight="1" x14ac:dyDescent="0.25">
      <c r="A8" s="758" t="s">
        <v>307</v>
      </c>
      <c r="B8" s="759"/>
      <c r="C8" s="760"/>
      <c r="D8" s="761" t="s">
        <v>74</v>
      </c>
      <c r="E8" s="762"/>
      <c r="F8" s="762"/>
      <c r="G8" s="762"/>
      <c r="H8" s="763"/>
      <c r="I8" s="758" t="s">
        <v>308</v>
      </c>
      <c r="J8" s="760"/>
      <c r="K8" s="761" t="s">
        <v>75</v>
      </c>
      <c r="L8" s="763"/>
    </row>
    <row r="9" spans="1:12" x14ac:dyDescent="0.25">
      <c r="A9" s="778" t="s">
        <v>309</v>
      </c>
      <c r="B9" s="779"/>
      <c r="C9" s="779"/>
      <c r="D9" s="779"/>
      <c r="E9" s="759"/>
      <c r="F9" s="759"/>
      <c r="G9" s="759"/>
      <c r="H9" s="759"/>
      <c r="I9" s="759"/>
      <c r="J9" s="759"/>
      <c r="K9" s="759"/>
      <c r="L9" s="771"/>
    </row>
    <row r="10" spans="1:12" ht="36.75" customHeight="1" x14ac:dyDescent="0.25">
      <c r="A10" s="756" t="s">
        <v>310</v>
      </c>
      <c r="B10" s="756"/>
      <c r="C10" s="756"/>
      <c r="D10" s="756"/>
      <c r="E10" s="757" t="str">
        <f>+ACTIVIDAD_7!B13</f>
        <v>Realizar el 100% de las actividades operativas y contractuales necesarias para brindar los servicios del Modelo Casa de Igualdad de Oportunidades (CIOM) en las 20 localidades de Bogotá</v>
      </c>
      <c r="F10" s="757"/>
      <c r="G10" s="757"/>
      <c r="H10" s="757"/>
      <c r="I10" s="757"/>
      <c r="J10" s="757"/>
      <c r="K10" s="757"/>
      <c r="L10" s="757"/>
    </row>
    <row r="11" spans="1:12" ht="51.75" customHeight="1" x14ac:dyDescent="0.25">
      <c r="A11" s="769" t="s">
        <v>311</v>
      </c>
      <c r="B11" s="770"/>
      <c r="C11" s="770"/>
      <c r="D11" s="771"/>
      <c r="E11" s="780" t="str">
        <f>+ACTIVIDAD_7!I17</f>
        <v>Porcentaje de localidades con actividades operativas y contractuales necesarias para brindar los servicios del Modelo Casa de Igualdad de Oportunidades (CIOM)  realizadas</v>
      </c>
      <c r="F11" s="781"/>
      <c r="G11" s="781"/>
      <c r="H11" s="781"/>
      <c r="I11" s="781"/>
      <c r="J11" s="781"/>
      <c r="K11" s="781"/>
      <c r="L11" s="782"/>
    </row>
    <row r="12" spans="1:12" ht="44.25" customHeight="1" x14ac:dyDescent="0.25">
      <c r="A12" s="758" t="s">
        <v>312</v>
      </c>
      <c r="B12" s="759"/>
      <c r="C12" s="759"/>
      <c r="D12" s="760"/>
      <c r="E12" s="780" t="s">
        <v>619</v>
      </c>
      <c r="F12" s="781"/>
      <c r="G12" s="781"/>
      <c r="H12" s="781"/>
      <c r="I12" s="781"/>
      <c r="J12" s="781"/>
      <c r="K12" s="781"/>
      <c r="L12" s="782"/>
    </row>
    <row r="13" spans="1:12" ht="32.25" customHeight="1" x14ac:dyDescent="0.25">
      <c r="A13" s="758" t="s">
        <v>314</v>
      </c>
      <c r="B13" s="759"/>
      <c r="C13" s="760"/>
      <c r="D13" s="761"/>
      <c r="E13" s="762"/>
      <c r="F13" s="762"/>
      <c r="G13" s="762"/>
      <c r="H13" s="763"/>
      <c r="I13" s="758" t="s">
        <v>315</v>
      </c>
      <c r="J13" s="760"/>
      <c r="K13" s="761" t="s">
        <v>49</v>
      </c>
      <c r="L13" s="763"/>
    </row>
    <row r="14" spans="1:12" x14ac:dyDescent="0.25">
      <c r="A14" s="758" t="s">
        <v>316</v>
      </c>
      <c r="B14" s="759"/>
      <c r="C14" s="759"/>
      <c r="D14" s="759"/>
      <c r="E14" s="759"/>
      <c r="F14" s="759"/>
      <c r="G14" s="759"/>
      <c r="H14" s="759"/>
      <c r="I14" s="759"/>
      <c r="J14" s="759"/>
      <c r="K14" s="759"/>
      <c r="L14" s="771"/>
    </row>
    <row r="15" spans="1:12" ht="28.5" customHeight="1" x14ac:dyDescent="0.25">
      <c r="A15" s="758" t="s">
        <v>317</v>
      </c>
      <c r="B15" s="759"/>
      <c r="C15" s="760"/>
      <c r="D15" s="761" t="s">
        <v>19</v>
      </c>
      <c r="E15" s="762"/>
      <c r="F15" s="762"/>
      <c r="G15" s="762"/>
      <c r="H15" s="763"/>
      <c r="I15" s="758" t="s">
        <v>318</v>
      </c>
      <c r="J15" s="760"/>
      <c r="K15" s="761" t="s">
        <v>20</v>
      </c>
      <c r="L15" s="763"/>
    </row>
    <row r="16" spans="1:12" ht="27" customHeight="1" x14ac:dyDescent="0.25">
      <c r="A16" s="758" t="s">
        <v>319</v>
      </c>
      <c r="B16" s="759"/>
      <c r="C16" s="760"/>
      <c r="D16" s="823">
        <v>1</v>
      </c>
      <c r="E16" s="824"/>
      <c r="F16" s="824"/>
      <c r="G16" s="824"/>
      <c r="H16" s="825"/>
      <c r="I16" s="758" t="s">
        <v>237</v>
      </c>
      <c r="J16" s="760"/>
      <c r="K16" s="761" t="s">
        <v>23</v>
      </c>
      <c r="L16" s="763"/>
    </row>
    <row r="17" spans="1:12" x14ac:dyDescent="0.25">
      <c r="A17" s="758" t="s">
        <v>320</v>
      </c>
      <c r="B17" s="759"/>
      <c r="C17" s="760"/>
      <c r="D17" s="761"/>
      <c r="E17" s="762"/>
      <c r="F17" s="762"/>
      <c r="G17" s="762"/>
      <c r="H17" s="763"/>
      <c r="I17" s="766"/>
      <c r="J17" s="767"/>
      <c r="K17" s="767"/>
      <c r="L17" s="768"/>
    </row>
    <row r="18" spans="1:12" x14ac:dyDescent="0.25">
      <c r="A18" s="293" t="s">
        <v>321</v>
      </c>
      <c r="B18" s="293" t="s">
        <v>322</v>
      </c>
      <c r="C18" s="758" t="s">
        <v>323</v>
      </c>
      <c r="D18" s="759"/>
      <c r="E18" s="759"/>
      <c r="F18" s="759"/>
      <c r="G18" s="760"/>
      <c r="H18" s="758" t="s">
        <v>324</v>
      </c>
      <c r="I18" s="760"/>
      <c r="J18" s="758" t="s">
        <v>325</v>
      </c>
      <c r="K18" s="760"/>
      <c r="L18" s="293" t="s">
        <v>326</v>
      </c>
    </row>
    <row r="19" spans="1:12" ht="135.75" customHeight="1" x14ac:dyDescent="0.25">
      <c r="A19" s="288">
        <v>1</v>
      </c>
      <c r="B19" s="289" t="s">
        <v>276</v>
      </c>
      <c r="C19" s="871" t="s">
        <v>620</v>
      </c>
      <c r="D19" s="872"/>
      <c r="E19" s="872"/>
      <c r="F19" s="872"/>
      <c r="G19" s="873"/>
      <c r="H19" s="871" t="s">
        <v>621</v>
      </c>
      <c r="I19" s="873"/>
      <c r="J19" s="761" t="s">
        <v>22</v>
      </c>
      <c r="K19" s="763"/>
      <c r="L19" s="289" t="s">
        <v>622</v>
      </c>
    </row>
    <row r="20" spans="1:12" ht="36.75" customHeight="1" x14ac:dyDescent="0.25">
      <c r="A20" s="288">
        <v>2</v>
      </c>
      <c r="B20" s="289" t="s">
        <v>276</v>
      </c>
      <c r="C20" s="761" t="s">
        <v>623</v>
      </c>
      <c r="D20" s="762"/>
      <c r="E20" s="762"/>
      <c r="F20" s="762"/>
      <c r="G20" s="763"/>
      <c r="H20" s="761" t="s">
        <v>624</v>
      </c>
      <c r="I20" s="763"/>
      <c r="J20" s="761" t="s">
        <v>22</v>
      </c>
      <c r="K20" s="763"/>
      <c r="L20" s="289" t="s">
        <v>625</v>
      </c>
    </row>
    <row r="21" spans="1:12" x14ac:dyDescent="0.25">
      <c r="A21" s="288"/>
      <c r="B21" s="289"/>
      <c r="C21" s="761"/>
      <c r="D21" s="762"/>
      <c r="E21" s="762"/>
      <c r="F21" s="762"/>
      <c r="G21" s="763"/>
      <c r="H21" s="761"/>
      <c r="I21" s="763"/>
      <c r="J21" s="766"/>
      <c r="K21" s="768"/>
      <c r="L21" s="289"/>
    </row>
    <row r="22" spans="1:12" ht="51" x14ac:dyDescent="0.25">
      <c r="A22" s="293" t="s">
        <v>321</v>
      </c>
      <c r="B22" s="758" t="s">
        <v>334</v>
      </c>
      <c r="C22" s="759"/>
      <c r="D22" s="759"/>
      <c r="E22" s="759"/>
      <c r="F22" s="759"/>
      <c r="G22" s="759"/>
      <c r="H22" s="759"/>
      <c r="I22" s="759"/>
      <c r="J22" s="759"/>
      <c r="K22" s="760"/>
      <c r="L22" s="293" t="s">
        <v>335</v>
      </c>
    </row>
    <row r="23" spans="1:12" ht="39.75" customHeight="1" x14ac:dyDescent="0.25">
      <c r="A23" s="288">
        <v>1</v>
      </c>
      <c r="B23" s="871" t="s">
        <v>626</v>
      </c>
      <c r="C23" s="872"/>
      <c r="D23" s="872"/>
      <c r="E23" s="872"/>
      <c r="F23" s="872"/>
      <c r="G23" s="872"/>
      <c r="H23" s="872"/>
      <c r="I23" s="872"/>
      <c r="J23" s="872"/>
      <c r="K23" s="873"/>
      <c r="L23" s="289" t="s">
        <v>34</v>
      </c>
    </row>
    <row r="24" spans="1:12" x14ac:dyDescent="0.25">
      <c r="A24" s="758" t="s">
        <v>337</v>
      </c>
      <c r="B24" s="759"/>
      <c r="C24" s="759"/>
      <c r="D24" s="759"/>
      <c r="E24" s="759"/>
      <c r="F24" s="779"/>
      <c r="G24" s="779"/>
      <c r="H24" s="759"/>
      <c r="I24" s="779"/>
      <c r="J24" s="779"/>
      <c r="K24" s="759"/>
      <c r="L24" s="828"/>
    </row>
    <row r="25" spans="1:12" ht="38.25" x14ac:dyDescent="0.25">
      <c r="A25" s="758" t="s">
        <v>338</v>
      </c>
      <c r="B25" s="759"/>
      <c r="C25" s="760"/>
      <c r="D25" s="894">
        <v>1</v>
      </c>
      <c r="E25" s="762"/>
      <c r="F25" s="756" t="s">
        <v>339</v>
      </c>
      <c r="G25" s="756"/>
      <c r="H25" s="301">
        <v>2024</v>
      </c>
      <c r="I25" s="756" t="s">
        <v>340</v>
      </c>
      <c r="J25" s="756"/>
      <c r="K25" s="287"/>
      <c r="L25" s="300" t="s">
        <v>622</v>
      </c>
    </row>
    <row r="26" spans="1:12" x14ac:dyDescent="0.25">
      <c r="A26" s="758" t="s">
        <v>342</v>
      </c>
      <c r="B26" s="759"/>
      <c r="C26" s="760"/>
      <c r="D26" s="761" t="s">
        <v>627</v>
      </c>
      <c r="E26" s="762"/>
      <c r="F26" s="755"/>
      <c r="G26" s="755"/>
      <c r="H26" s="762"/>
      <c r="I26" s="755"/>
      <c r="J26" s="755"/>
      <c r="K26" s="762"/>
      <c r="L26" s="772"/>
    </row>
    <row r="27" spans="1:12" x14ac:dyDescent="0.25">
      <c r="A27" s="758" t="s">
        <v>344</v>
      </c>
      <c r="B27" s="759"/>
      <c r="C27" s="760"/>
      <c r="D27" s="766"/>
      <c r="E27" s="767"/>
      <c r="F27" s="767"/>
      <c r="G27" s="767"/>
      <c r="H27" s="767"/>
      <c r="I27" s="767"/>
      <c r="J27" s="767"/>
      <c r="K27" s="767"/>
      <c r="L27" s="768"/>
    </row>
    <row r="28" spans="1:12" x14ac:dyDescent="0.25">
      <c r="A28" s="758" t="s">
        <v>345</v>
      </c>
      <c r="B28" s="759"/>
      <c r="C28" s="760"/>
      <c r="D28" s="761"/>
      <c r="E28" s="762"/>
      <c r="F28" s="762"/>
      <c r="G28" s="762"/>
      <c r="H28" s="762"/>
      <c r="I28" s="762"/>
      <c r="J28" s="762"/>
      <c r="K28" s="762"/>
      <c r="L28" s="763"/>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CF8E672B-4BD1-47FD-B5C7-646DA3E57952}">
          <x14:formula1>
            <xm:f>Datos!$A$2:$A$5</xm:f>
          </x14:formula1>
          <xm:sqref>D6:H6</xm:sqref>
        </x14:dataValidation>
        <x14:dataValidation type="list" allowBlank="1" showInputMessage="1" showErrorMessage="1" xr:uid="{C3E3CD3B-0B6C-47FE-B977-75BA2E4AD794}">
          <x14:formula1>
            <xm:f>Datos!$B$2:$B$6</xm:f>
          </x14:formula1>
          <xm:sqref>K6:L6</xm:sqref>
        </x14:dataValidation>
        <x14:dataValidation type="list" allowBlank="1" showInputMessage="1" showErrorMessage="1" xr:uid="{A81B1E4E-EE35-482B-BDBB-34D8CCB3637F}">
          <x14:formula1>
            <xm:f>Datos!$C$2:$C$3</xm:f>
          </x14:formula1>
          <xm:sqref>D7:H7</xm:sqref>
        </x14:dataValidation>
        <x14:dataValidation type="list" allowBlank="1" showInputMessage="1" showErrorMessage="1" xr:uid="{88644C28-BA41-4A75-92A8-2084DAF4DA1D}">
          <x14:formula1>
            <xm:f>Datos!$D$2:$D$7</xm:f>
          </x14:formula1>
          <xm:sqref>K7:L7</xm:sqref>
        </x14:dataValidation>
        <x14:dataValidation type="list" allowBlank="1" showInputMessage="1" showErrorMessage="1" xr:uid="{276CAB58-3766-4825-82BB-AD218CDFBDDC}">
          <x14:formula1>
            <xm:f>Datos!$E$2:$E$23</xm:f>
          </x14:formula1>
          <xm:sqref>D8:H8</xm:sqref>
        </x14:dataValidation>
        <x14:dataValidation type="list" allowBlank="1" showInputMessage="1" showErrorMessage="1" xr:uid="{FFC3E9A6-3E14-4C7E-853B-0B69ABCAD8F6}">
          <x14:formula1>
            <xm:f>Datos!$F$2:$F$18</xm:f>
          </x14:formula1>
          <xm:sqref>K8:L8</xm:sqref>
        </x14:dataValidation>
        <x14:dataValidation type="list" allowBlank="1" showInputMessage="1" showErrorMessage="1" xr:uid="{68B54A38-5258-40FE-B09B-C5C8B512B625}">
          <x14:formula1>
            <xm:f>Datos!$G$2:$G$8</xm:f>
          </x14:formula1>
          <xm:sqref>K13:L13</xm:sqref>
        </x14:dataValidation>
        <x14:dataValidation type="list" allowBlank="1" showInputMessage="1" showErrorMessage="1" xr:uid="{479A0956-0CCD-46BD-A648-66EC1D198C9B}">
          <x14:formula1>
            <xm:f>Datos!$H$2:$H$3</xm:f>
          </x14:formula1>
          <xm:sqref>D15:H15</xm:sqref>
        </x14:dataValidation>
        <x14:dataValidation type="list" allowBlank="1" showInputMessage="1" showErrorMessage="1" xr:uid="{BF42FA05-5124-401A-809C-1DF063F809E5}">
          <x14:formula1>
            <xm:f>Datos!$I$2:$I$7</xm:f>
          </x14:formula1>
          <xm:sqref>K15:L15</xm:sqref>
        </x14:dataValidation>
        <x14:dataValidation type="list" allowBlank="1" showInputMessage="1" showErrorMessage="1" xr:uid="{7094CA7C-43B3-4107-9968-E2DFC125D6F6}">
          <x14:formula1>
            <xm:f>Datos!$J$2:$J$5</xm:f>
          </x14:formula1>
          <xm:sqref>K16:L16</xm:sqref>
        </x14:dataValidation>
        <x14:dataValidation type="list" allowBlank="1" showInputMessage="1" showErrorMessage="1" xr:uid="{CBE2C655-3103-47DE-B786-611818AC9FEE}">
          <x14:formula1>
            <xm:f>Datos!$K$2:$K$4</xm:f>
          </x14:formula1>
          <xm:sqref>L23</xm:sqref>
        </x14:dataValidation>
        <x14:dataValidation type="list" allowBlank="1" showInputMessage="1" showErrorMessage="1" xr:uid="{EC70D788-FC41-4585-A67D-484C3ECE88FC}">
          <x14:formula1>
            <xm:f>Datos!$K$2:$K$3</xm:f>
          </x14:formula1>
          <xm:sqref>J19:K21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0E4E1-79CD-403D-9539-889B04EA9E0E}">
  <sheetPr>
    <tabColor theme="5" tint="0.59999389629810485"/>
    <pageSetUpPr fitToPage="1"/>
  </sheetPr>
  <dimension ref="A1:O128"/>
  <sheetViews>
    <sheetView showGridLines="0" topLeftCell="A87" zoomScale="70" zoomScaleNormal="70" workbookViewId="0">
      <selection activeCell="D88" sqref="D88:E88"/>
    </sheetView>
  </sheetViews>
  <sheetFormatPr baseColWidth="10" defaultColWidth="10.85546875" defaultRowHeight="14.25" x14ac:dyDescent="0.25"/>
  <cols>
    <col min="1" max="1" width="49.7109375" style="68" customWidth="1"/>
    <col min="2" max="5" width="35.7109375" style="68" customWidth="1"/>
    <col min="6" max="6" width="36.42578125" style="68" customWidth="1"/>
    <col min="7" max="7" width="36.7109375" style="68" customWidth="1"/>
    <col min="8"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4" customFormat="1" ht="32.25" customHeight="1" thickBot="1" x14ac:dyDescent="0.3">
      <c r="A1" s="702"/>
      <c r="B1" s="681" t="s">
        <v>182</v>
      </c>
      <c r="C1" s="682"/>
      <c r="D1" s="682"/>
      <c r="E1" s="682"/>
      <c r="F1" s="682"/>
      <c r="G1" s="682"/>
      <c r="H1" s="682"/>
      <c r="I1" s="682"/>
      <c r="J1" s="682"/>
      <c r="K1" s="682"/>
      <c r="L1" s="683"/>
      <c r="M1" s="678" t="s">
        <v>183</v>
      </c>
      <c r="N1" s="679"/>
      <c r="O1" s="680"/>
    </row>
    <row r="2" spans="1:15" s="154" customFormat="1" ht="30.75" customHeight="1" thickBot="1" x14ac:dyDescent="0.3">
      <c r="A2" s="703"/>
      <c r="B2" s="684" t="s">
        <v>184</v>
      </c>
      <c r="C2" s="685"/>
      <c r="D2" s="685"/>
      <c r="E2" s="685"/>
      <c r="F2" s="685"/>
      <c r="G2" s="685"/>
      <c r="H2" s="685"/>
      <c r="I2" s="685"/>
      <c r="J2" s="685"/>
      <c r="K2" s="685"/>
      <c r="L2" s="686"/>
      <c r="M2" s="678" t="s">
        <v>185</v>
      </c>
      <c r="N2" s="679"/>
      <c r="O2" s="680"/>
    </row>
    <row r="3" spans="1:15" s="154" customFormat="1" ht="24" customHeight="1" thickBot="1" x14ac:dyDescent="0.3">
      <c r="A3" s="703"/>
      <c r="B3" s="684" t="s">
        <v>186</v>
      </c>
      <c r="C3" s="685"/>
      <c r="D3" s="685"/>
      <c r="E3" s="685"/>
      <c r="F3" s="685"/>
      <c r="G3" s="685"/>
      <c r="H3" s="685"/>
      <c r="I3" s="685"/>
      <c r="J3" s="685"/>
      <c r="K3" s="685"/>
      <c r="L3" s="686"/>
      <c r="M3" s="678" t="s">
        <v>187</v>
      </c>
      <c r="N3" s="679"/>
      <c r="O3" s="680"/>
    </row>
    <row r="4" spans="1:15" s="154" customFormat="1" ht="21.75" customHeight="1" thickBot="1" x14ac:dyDescent="0.3">
      <c r="A4" s="704"/>
      <c r="B4" s="687" t="s">
        <v>188</v>
      </c>
      <c r="C4" s="688"/>
      <c r="D4" s="688"/>
      <c r="E4" s="688"/>
      <c r="F4" s="688"/>
      <c r="G4" s="688"/>
      <c r="H4" s="688"/>
      <c r="I4" s="688"/>
      <c r="J4" s="688"/>
      <c r="K4" s="688"/>
      <c r="L4" s="689"/>
      <c r="M4" s="678" t="s">
        <v>189</v>
      </c>
      <c r="N4" s="679"/>
      <c r="O4" s="680"/>
    </row>
    <row r="5" spans="1:15" s="154" customFormat="1" ht="21.75" customHeight="1" thickBot="1" x14ac:dyDescent="0.3">
      <c r="A5" s="155"/>
      <c r="B5" s="156"/>
      <c r="C5" s="156"/>
      <c r="D5" s="156"/>
      <c r="E5" s="156"/>
      <c r="F5" s="156"/>
      <c r="G5" s="156"/>
      <c r="H5" s="156"/>
      <c r="I5" s="156"/>
      <c r="J5" s="156"/>
      <c r="K5" s="156"/>
      <c r="L5" s="156"/>
      <c r="M5" s="157"/>
      <c r="N5" s="157"/>
      <c r="O5" s="157"/>
    </row>
    <row r="6" spans="1:15" s="154" customFormat="1" ht="48" customHeight="1" thickBot="1" x14ac:dyDescent="0.3">
      <c r="A6" s="124" t="s">
        <v>190</v>
      </c>
      <c r="B6" s="715" t="s">
        <v>191</v>
      </c>
      <c r="C6" s="716"/>
      <c r="D6" s="716"/>
      <c r="E6" s="716"/>
      <c r="F6" s="716"/>
      <c r="G6" s="716"/>
      <c r="H6" s="716"/>
      <c r="I6" s="716"/>
      <c r="J6" s="716"/>
      <c r="K6" s="717"/>
      <c r="L6" s="267" t="s">
        <v>192</v>
      </c>
      <c r="M6" s="529">
        <v>2024110010310</v>
      </c>
      <c r="N6" s="530"/>
      <c r="O6" s="531"/>
    </row>
    <row r="7" spans="1:15" s="154" customFormat="1" ht="14.25" customHeight="1" thickBot="1" x14ac:dyDescent="0.3">
      <c r="A7" s="155"/>
      <c r="B7" s="156"/>
      <c r="C7" s="156"/>
      <c r="D7" s="156"/>
      <c r="E7" s="156"/>
      <c r="F7" s="156"/>
      <c r="G7" s="156"/>
      <c r="H7" s="156"/>
      <c r="I7" s="156"/>
      <c r="J7" s="156"/>
      <c r="K7" s="156"/>
      <c r="L7" s="156"/>
      <c r="M7" s="157"/>
      <c r="N7" s="157"/>
      <c r="O7" s="157"/>
    </row>
    <row r="8" spans="1:15" s="154" customFormat="1" ht="21.75" customHeight="1" thickBot="1" x14ac:dyDescent="0.3">
      <c r="A8" s="706" t="s">
        <v>193</v>
      </c>
      <c r="B8" s="267" t="s">
        <v>194</v>
      </c>
      <c r="C8" s="219"/>
      <c r="D8" s="267" t="s">
        <v>195</v>
      </c>
      <c r="E8" s="220"/>
      <c r="F8" s="267" t="s">
        <v>196</v>
      </c>
      <c r="G8" s="220"/>
      <c r="H8" s="267" t="s">
        <v>197</v>
      </c>
      <c r="I8" s="221"/>
      <c r="J8" s="666" t="s">
        <v>198</v>
      </c>
      <c r="K8" s="705"/>
      <c r="L8" s="266" t="s">
        <v>199</v>
      </c>
      <c r="M8" s="663"/>
      <c r="N8" s="663"/>
      <c r="O8" s="663"/>
    </row>
    <row r="9" spans="1:15" s="154" customFormat="1" ht="21.75" customHeight="1" thickBot="1" x14ac:dyDescent="0.3">
      <c r="A9" s="706"/>
      <c r="B9" s="268" t="s">
        <v>200</v>
      </c>
      <c r="C9" s="222" t="s">
        <v>201</v>
      </c>
      <c r="D9" s="267" t="s">
        <v>202</v>
      </c>
      <c r="E9" s="223"/>
      <c r="F9" s="267" t="s">
        <v>203</v>
      </c>
      <c r="G9" s="223"/>
      <c r="H9" s="267" t="s">
        <v>204</v>
      </c>
      <c r="I9" s="221"/>
      <c r="J9" s="666"/>
      <c r="K9" s="705"/>
      <c r="L9" s="266" t="s">
        <v>205</v>
      </c>
      <c r="M9" s="663"/>
      <c r="N9" s="663"/>
      <c r="O9" s="663"/>
    </row>
    <row r="10" spans="1:15" s="154" customFormat="1" ht="21.75" customHeight="1" thickBot="1" x14ac:dyDescent="0.3">
      <c r="A10" s="706"/>
      <c r="B10" s="267" t="s">
        <v>206</v>
      </c>
      <c r="C10" s="219"/>
      <c r="D10" s="267" t="s">
        <v>207</v>
      </c>
      <c r="E10" s="223"/>
      <c r="F10" s="267" t="s">
        <v>208</v>
      </c>
      <c r="G10" s="223"/>
      <c r="H10" s="267" t="s">
        <v>209</v>
      </c>
      <c r="I10" s="221"/>
      <c r="J10" s="666"/>
      <c r="K10" s="705"/>
      <c r="L10" s="266" t="s">
        <v>210</v>
      </c>
      <c r="M10" s="663" t="s">
        <v>201</v>
      </c>
      <c r="N10" s="663"/>
      <c r="O10" s="663"/>
    </row>
    <row r="11" spans="1:15" s="154" customFormat="1" ht="21.75" customHeight="1" x14ac:dyDescent="0.25">
      <c r="A11" s="155"/>
      <c r="B11" s="156"/>
      <c r="C11" s="156"/>
      <c r="D11" s="156"/>
      <c r="E11" s="156"/>
      <c r="F11" s="156"/>
      <c r="G11" s="156"/>
      <c r="H11" s="156"/>
      <c r="I11" s="156"/>
      <c r="J11" s="156"/>
      <c r="K11" s="156"/>
      <c r="L11" s="156"/>
      <c r="M11" s="157"/>
      <c r="N11" s="157"/>
      <c r="O11" s="157"/>
    </row>
    <row r="12" spans="1:15" ht="15" customHeight="1" thickBot="1" x14ac:dyDescent="0.3">
      <c r="A12" s="73"/>
      <c r="B12" s="74"/>
      <c r="C12" s="74"/>
      <c r="D12" s="76"/>
      <c r="E12" s="75"/>
      <c r="F12" s="75"/>
      <c r="G12" s="360"/>
      <c r="H12" s="360"/>
      <c r="I12" s="77"/>
      <c r="J12" s="77"/>
      <c r="K12" s="74"/>
      <c r="L12" s="74"/>
      <c r="M12" s="74"/>
      <c r="N12" s="74"/>
      <c r="O12" s="74"/>
    </row>
    <row r="13" spans="1:15" ht="15" customHeight="1" x14ac:dyDescent="0.25">
      <c r="A13" s="712" t="s">
        <v>211</v>
      </c>
      <c r="B13" s="690" t="s">
        <v>628</v>
      </c>
      <c r="C13" s="691"/>
      <c r="D13" s="691"/>
      <c r="E13" s="691"/>
      <c r="F13" s="691"/>
      <c r="G13" s="691"/>
      <c r="H13" s="691"/>
      <c r="I13" s="691"/>
      <c r="J13" s="691"/>
      <c r="K13" s="691"/>
      <c r="L13" s="691"/>
      <c r="M13" s="691"/>
      <c r="N13" s="691"/>
      <c r="O13" s="692"/>
    </row>
    <row r="14" spans="1:15" ht="15" customHeight="1" x14ac:dyDescent="0.25">
      <c r="A14" s="713"/>
      <c r="B14" s="693"/>
      <c r="C14" s="694"/>
      <c r="D14" s="694"/>
      <c r="E14" s="694"/>
      <c r="F14" s="694"/>
      <c r="G14" s="694"/>
      <c r="H14" s="694"/>
      <c r="I14" s="694"/>
      <c r="J14" s="694"/>
      <c r="K14" s="694"/>
      <c r="L14" s="694"/>
      <c r="M14" s="694"/>
      <c r="N14" s="694"/>
      <c r="O14" s="695"/>
    </row>
    <row r="15" spans="1:15" ht="15" customHeight="1" thickBot="1" x14ac:dyDescent="0.3">
      <c r="A15" s="714"/>
      <c r="B15" s="696"/>
      <c r="C15" s="697"/>
      <c r="D15" s="697"/>
      <c r="E15" s="697"/>
      <c r="F15" s="697"/>
      <c r="G15" s="697"/>
      <c r="H15" s="697"/>
      <c r="I15" s="697"/>
      <c r="J15" s="697"/>
      <c r="K15" s="697"/>
      <c r="L15" s="697"/>
      <c r="M15" s="697"/>
      <c r="N15" s="697"/>
      <c r="O15" s="698"/>
    </row>
    <row r="16" spans="1:15" ht="9" customHeight="1" thickBot="1" x14ac:dyDescent="0.3">
      <c r="A16" s="81"/>
      <c r="B16" s="153"/>
      <c r="C16" s="82"/>
      <c r="D16" s="82"/>
      <c r="E16" s="82"/>
      <c r="F16" s="82"/>
      <c r="G16" s="83"/>
      <c r="H16" s="83"/>
      <c r="I16" s="83"/>
      <c r="J16" s="83"/>
      <c r="K16" s="83"/>
      <c r="L16" s="84"/>
      <c r="M16" s="84"/>
      <c r="N16" s="84"/>
      <c r="O16" s="84"/>
    </row>
    <row r="17" spans="1:15" s="85" customFormat="1" ht="37.5" customHeight="1" thickBot="1" x14ac:dyDescent="0.3">
      <c r="A17" s="124" t="s">
        <v>213</v>
      </c>
      <c r="B17" s="701" t="s">
        <v>582</v>
      </c>
      <c r="C17" s="701"/>
      <c r="D17" s="701"/>
      <c r="E17" s="701"/>
      <c r="F17" s="701"/>
      <c r="G17" s="706" t="s">
        <v>215</v>
      </c>
      <c r="H17" s="706"/>
      <c r="I17" s="699" t="s">
        <v>629</v>
      </c>
      <c r="J17" s="699"/>
      <c r="K17" s="699"/>
      <c r="L17" s="699"/>
      <c r="M17" s="699"/>
      <c r="N17" s="699"/>
      <c r="O17" s="699"/>
    </row>
    <row r="18" spans="1:15" ht="9" customHeight="1" thickBot="1" x14ac:dyDescent="0.3">
      <c r="A18" s="81"/>
      <c r="B18" s="83"/>
      <c r="C18" s="82"/>
      <c r="D18" s="82"/>
      <c r="E18" s="82"/>
      <c r="F18" s="82"/>
      <c r="G18" s="83"/>
      <c r="H18" s="83"/>
      <c r="I18" s="83"/>
      <c r="J18" s="83"/>
      <c r="K18" s="83"/>
      <c r="L18" s="84"/>
      <c r="M18" s="84"/>
      <c r="N18" s="84"/>
      <c r="O18" s="84"/>
    </row>
    <row r="19" spans="1:15" ht="56.25" customHeight="1" thickBot="1" x14ac:dyDescent="0.3">
      <c r="A19" s="124" t="s">
        <v>217</v>
      </c>
      <c r="B19" s="870" t="s">
        <v>218</v>
      </c>
      <c r="C19" s="701"/>
      <c r="D19" s="701"/>
      <c r="E19" s="701"/>
      <c r="F19" s="124" t="s">
        <v>219</v>
      </c>
      <c r="G19" s="707" t="s">
        <v>535</v>
      </c>
      <c r="H19" s="707"/>
      <c r="I19" s="707"/>
      <c r="J19" s="124" t="s">
        <v>221</v>
      </c>
      <c r="K19" s="701" t="s">
        <v>222</v>
      </c>
      <c r="L19" s="701"/>
      <c r="M19" s="701"/>
      <c r="N19" s="701"/>
      <c r="O19" s="701"/>
    </row>
    <row r="20" spans="1:15" ht="9" customHeight="1" x14ac:dyDescent="0.25">
      <c r="A20" s="72"/>
      <c r="B20" s="69"/>
      <c r="C20" s="711"/>
      <c r="D20" s="711"/>
      <c r="E20" s="711"/>
      <c r="F20" s="711"/>
      <c r="G20" s="711"/>
      <c r="H20" s="711"/>
      <c r="I20" s="711"/>
      <c r="J20" s="711"/>
      <c r="K20" s="711"/>
      <c r="L20" s="711"/>
      <c r="M20" s="711"/>
      <c r="N20" s="711"/>
      <c r="O20" s="711"/>
    </row>
    <row r="22" spans="1:15" ht="16.5" customHeight="1" thickBot="1" x14ac:dyDescent="0.3">
      <c r="A22" s="151"/>
      <c r="B22" s="152"/>
      <c r="C22" s="152"/>
      <c r="D22" s="152"/>
      <c r="E22" s="152"/>
      <c r="F22" s="152"/>
      <c r="G22" s="152"/>
      <c r="H22" s="152"/>
      <c r="I22" s="152"/>
      <c r="J22" s="152"/>
      <c r="K22" s="152"/>
      <c r="L22" s="152"/>
      <c r="M22" s="152"/>
      <c r="N22" s="152"/>
      <c r="O22" s="152"/>
    </row>
    <row r="23" spans="1:15" ht="32.1" customHeight="1" thickBot="1" x14ac:dyDescent="0.3">
      <c r="A23" s="664" t="s">
        <v>223</v>
      </c>
      <c r="B23" s="665"/>
      <c r="C23" s="665"/>
      <c r="D23" s="665"/>
      <c r="E23" s="665"/>
      <c r="F23" s="665"/>
      <c r="G23" s="665"/>
      <c r="H23" s="665"/>
      <c r="I23" s="665"/>
      <c r="J23" s="665"/>
      <c r="K23" s="665"/>
      <c r="L23" s="665"/>
      <c r="M23" s="665"/>
      <c r="N23" s="665"/>
      <c r="O23" s="666"/>
    </row>
    <row r="24" spans="1:15" ht="32.1" customHeight="1" thickBot="1" x14ac:dyDescent="0.3">
      <c r="A24" s="664" t="s">
        <v>224</v>
      </c>
      <c r="B24" s="665"/>
      <c r="C24" s="665"/>
      <c r="D24" s="665"/>
      <c r="E24" s="665"/>
      <c r="F24" s="665"/>
      <c r="G24" s="665"/>
      <c r="H24" s="665"/>
      <c r="I24" s="665"/>
      <c r="J24" s="665"/>
      <c r="K24" s="665"/>
      <c r="L24" s="665"/>
      <c r="M24" s="665"/>
      <c r="N24" s="665"/>
      <c r="O24" s="666"/>
    </row>
    <row r="25" spans="1:15" ht="32.1" customHeight="1" thickBot="1" x14ac:dyDescent="0.3">
      <c r="A25" s="96"/>
      <c r="B25" s="86" t="s">
        <v>194</v>
      </c>
      <c r="C25" s="86" t="s">
        <v>195</v>
      </c>
      <c r="D25" s="86" t="s">
        <v>196</v>
      </c>
      <c r="E25" s="86" t="s">
        <v>197</v>
      </c>
      <c r="F25" s="86" t="s">
        <v>200</v>
      </c>
      <c r="G25" s="86" t="s">
        <v>202</v>
      </c>
      <c r="H25" s="86" t="s">
        <v>203</v>
      </c>
      <c r="I25" s="86" t="s">
        <v>204</v>
      </c>
      <c r="J25" s="86" t="s">
        <v>206</v>
      </c>
      <c r="K25" s="86" t="s">
        <v>207</v>
      </c>
      <c r="L25" s="86" t="s">
        <v>208</v>
      </c>
      <c r="M25" s="86" t="s">
        <v>209</v>
      </c>
      <c r="N25" s="87" t="s">
        <v>225</v>
      </c>
      <c r="O25" s="87" t="s">
        <v>226</v>
      </c>
    </row>
    <row r="26" spans="1:15" ht="32.1" customHeight="1" x14ac:dyDescent="0.25">
      <c r="A26" s="90" t="s">
        <v>227</v>
      </c>
      <c r="B26" s="91"/>
      <c r="C26" s="91">
        <v>216906835</v>
      </c>
      <c r="D26" s="91"/>
      <c r="E26" s="91"/>
      <c r="F26" s="91"/>
      <c r="G26" s="91"/>
      <c r="H26" s="88"/>
      <c r="I26" s="88"/>
      <c r="J26" s="88"/>
      <c r="K26" s="88"/>
      <c r="L26" s="88">
        <v>330165</v>
      </c>
      <c r="M26" s="88"/>
      <c r="N26" s="88">
        <f>SUM(B26:M26)</f>
        <v>217237000</v>
      </c>
      <c r="O26" s="89"/>
    </row>
    <row r="27" spans="1:15" ht="32.1" customHeight="1" x14ac:dyDescent="0.25">
      <c r="A27" s="90" t="s">
        <v>228</v>
      </c>
      <c r="B27" s="91"/>
      <c r="C27" s="91">
        <v>90349515</v>
      </c>
      <c r="D27" s="91">
        <v>98354700</v>
      </c>
      <c r="E27" s="91">
        <v>-669256</v>
      </c>
      <c r="F27" s="91"/>
      <c r="G27" s="91"/>
      <c r="H27" s="91"/>
      <c r="I27" s="91"/>
      <c r="J27" s="91"/>
      <c r="K27" s="91"/>
      <c r="L27" s="91"/>
      <c r="M27" s="91"/>
      <c r="N27" s="91">
        <f t="shared" ref="N27:N31" si="0">SUM(B27:M27)</f>
        <v>188034959</v>
      </c>
      <c r="O27" s="123">
        <f>+(B27+C27+D27+E27+F27+G27+H27+I27+J27+K27+L27+M27)/N26</f>
        <v>0.86557519667459959</v>
      </c>
    </row>
    <row r="28" spans="1:15" ht="32.1" customHeight="1" x14ac:dyDescent="0.25">
      <c r="A28" s="90" t="s">
        <v>229</v>
      </c>
      <c r="B28" s="91"/>
      <c r="C28" s="91"/>
      <c r="D28" s="91">
        <v>3160763</v>
      </c>
      <c r="E28" s="91">
        <v>15869803</v>
      </c>
      <c r="F28" s="91">
        <v>20967135</v>
      </c>
      <c r="G28" s="91"/>
      <c r="H28" s="91"/>
      <c r="I28" s="91"/>
      <c r="J28" s="91"/>
      <c r="K28" s="91"/>
      <c r="L28" s="91"/>
      <c r="M28" s="91"/>
      <c r="N28" s="91">
        <f t="shared" si="0"/>
        <v>39997701</v>
      </c>
      <c r="O28" s="123"/>
    </row>
    <row r="29" spans="1:15" ht="32.1" customHeight="1" x14ac:dyDescent="0.25">
      <c r="A29" s="90" t="s">
        <v>230</v>
      </c>
      <c r="B29" s="91"/>
      <c r="C29" s="91"/>
      <c r="D29" s="91"/>
      <c r="E29" s="91"/>
      <c r="F29" s="91"/>
      <c r="G29" s="91"/>
      <c r="H29" s="91"/>
      <c r="I29" s="91"/>
      <c r="J29" s="91"/>
      <c r="K29" s="91"/>
      <c r="L29" s="91"/>
      <c r="M29" s="91"/>
      <c r="N29" s="91">
        <f t="shared" si="0"/>
        <v>0</v>
      </c>
      <c r="O29" s="92"/>
    </row>
    <row r="30" spans="1:15" ht="32.1" customHeight="1" x14ac:dyDescent="0.25">
      <c r="A30" s="90" t="s">
        <v>231</v>
      </c>
      <c r="B30" s="91">
        <v>0</v>
      </c>
      <c r="C30" s="91"/>
      <c r="D30" s="91"/>
      <c r="E30" s="91"/>
      <c r="F30" s="91"/>
      <c r="G30" s="91"/>
      <c r="H30" s="91"/>
      <c r="I30" s="91"/>
      <c r="J30" s="91"/>
      <c r="K30" s="91"/>
      <c r="L30" s="91"/>
      <c r="M30" s="91"/>
      <c r="N30" s="91">
        <f t="shared" si="0"/>
        <v>0</v>
      </c>
      <c r="O30" s="92"/>
    </row>
    <row r="31" spans="1:15" ht="32.1" customHeight="1" thickBot="1" x14ac:dyDescent="0.3">
      <c r="A31" s="93" t="s">
        <v>232</v>
      </c>
      <c r="B31" s="94">
        <v>0</v>
      </c>
      <c r="C31" s="94"/>
      <c r="D31" s="94"/>
      <c r="E31" s="94"/>
      <c r="F31" s="94"/>
      <c r="G31" s="94"/>
      <c r="H31" s="94"/>
      <c r="I31" s="94"/>
      <c r="J31" s="94"/>
      <c r="K31" s="94"/>
      <c r="L31" s="94"/>
      <c r="M31" s="94"/>
      <c r="N31" s="94">
        <f t="shared" si="0"/>
        <v>0</v>
      </c>
      <c r="O31" s="97"/>
    </row>
    <row r="32" spans="1:15" s="95" customFormat="1" ht="16.5" customHeight="1" x14ac:dyDescent="0.2"/>
    <row r="33" spans="1:10" s="95" customFormat="1" ht="17.25" customHeight="1" x14ac:dyDescent="0.2"/>
    <row r="34" spans="1:10" ht="5.25" customHeight="1" thickBot="1" x14ac:dyDescent="0.3"/>
    <row r="35" spans="1:10" ht="48" customHeight="1" thickBot="1" x14ac:dyDescent="0.3">
      <c r="A35" s="723" t="s">
        <v>233</v>
      </c>
      <c r="B35" s="724"/>
      <c r="C35" s="724"/>
      <c r="D35" s="724"/>
      <c r="E35" s="724"/>
      <c r="F35" s="724"/>
      <c r="G35" s="724"/>
      <c r="H35" s="724"/>
      <c r="I35" s="725"/>
      <c r="J35" s="100"/>
    </row>
    <row r="36" spans="1:10" ht="50.25" customHeight="1" x14ac:dyDescent="0.25">
      <c r="A36" s="108" t="s">
        <v>234</v>
      </c>
      <c r="B36" s="726" t="str">
        <f>+B13</f>
        <v>Implementar 1 estrategia asociada al Modelo CIOM para la ruralidad Bogotana</v>
      </c>
      <c r="C36" s="727"/>
      <c r="D36" s="727"/>
      <c r="E36" s="727"/>
      <c r="F36" s="727"/>
      <c r="G36" s="727"/>
      <c r="H36" s="727"/>
      <c r="I36" s="728"/>
      <c r="J36" s="98"/>
    </row>
    <row r="37" spans="1:10" ht="18.75" customHeight="1" x14ac:dyDescent="0.25">
      <c r="A37" s="740" t="s">
        <v>235</v>
      </c>
      <c r="B37" s="109">
        <v>2024</v>
      </c>
      <c r="C37" s="109">
        <v>2025</v>
      </c>
      <c r="D37" s="109">
        <v>2026</v>
      </c>
      <c r="E37" s="109">
        <v>2027</v>
      </c>
      <c r="F37" s="109" t="s">
        <v>236</v>
      </c>
      <c r="G37" s="740" t="s">
        <v>237</v>
      </c>
      <c r="H37" s="902" t="s">
        <v>23</v>
      </c>
      <c r="I37" s="902"/>
      <c r="J37" s="98"/>
    </row>
    <row r="38" spans="1:10" ht="50.25" customHeight="1" x14ac:dyDescent="0.25">
      <c r="A38" s="741"/>
      <c r="B38" s="434">
        <v>1</v>
      </c>
      <c r="C38" s="434">
        <v>1</v>
      </c>
      <c r="D38" s="434">
        <v>1</v>
      </c>
      <c r="E38" s="434">
        <v>1</v>
      </c>
      <c r="F38" s="435">
        <v>1</v>
      </c>
      <c r="G38" s="741"/>
      <c r="H38" s="902"/>
      <c r="I38" s="902"/>
      <c r="J38" s="98"/>
    </row>
    <row r="39" spans="1:10" ht="52.5" customHeight="1" x14ac:dyDescent="0.25">
      <c r="A39" s="109" t="s">
        <v>238</v>
      </c>
      <c r="B39" s="729">
        <v>0.09</v>
      </c>
      <c r="C39" s="730"/>
      <c r="D39" s="899" t="s">
        <v>239</v>
      </c>
      <c r="E39" s="900"/>
      <c r="F39" s="900"/>
      <c r="G39" s="900"/>
      <c r="H39" s="900"/>
      <c r="I39" s="901"/>
    </row>
    <row r="40" spans="1:10" s="99" customFormat="1" ht="48" customHeight="1" thickBot="1" x14ac:dyDescent="0.3">
      <c r="A40" s="740" t="s">
        <v>240</v>
      </c>
      <c r="B40" s="109" t="s">
        <v>241</v>
      </c>
      <c r="C40" s="108" t="s">
        <v>242</v>
      </c>
      <c r="D40" s="721" t="s">
        <v>243</v>
      </c>
      <c r="E40" s="722"/>
      <c r="F40" s="721" t="s">
        <v>244</v>
      </c>
      <c r="G40" s="722"/>
      <c r="H40" s="110" t="s">
        <v>245</v>
      </c>
      <c r="I40" s="112" t="s">
        <v>246</v>
      </c>
    </row>
    <row r="41" spans="1:10" ht="120.75" customHeight="1" thickBot="1" x14ac:dyDescent="0.3">
      <c r="A41" s="741"/>
      <c r="B41" s="104">
        <v>0</v>
      </c>
      <c r="C41" s="105">
        <v>0</v>
      </c>
      <c r="D41" s="738" t="s">
        <v>630</v>
      </c>
      <c r="E41" s="739"/>
      <c r="F41" s="866" t="s">
        <v>631</v>
      </c>
      <c r="G41" s="739"/>
      <c r="H41" s="459"/>
      <c r="I41" s="445"/>
    </row>
    <row r="42" spans="1:10" s="99" customFormat="1" ht="54" customHeight="1" thickBot="1" x14ac:dyDescent="0.3">
      <c r="A42" s="740" t="s">
        <v>250</v>
      </c>
      <c r="B42" s="111" t="s">
        <v>241</v>
      </c>
      <c r="C42" s="110" t="s">
        <v>242</v>
      </c>
      <c r="D42" s="721" t="s">
        <v>243</v>
      </c>
      <c r="E42" s="722"/>
      <c r="F42" s="721" t="s">
        <v>244</v>
      </c>
      <c r="G42" s="722"/>
      <c r="H42" s="110" t="s">
        <v>245</v>
      </c>
      <c r="I42" s="112" t="s">
        <v>246</v>
      </c>
    </row>
    <row r="43" spans="1:10" ht="230.25" customHeight="1" thickBot="1" x14ac:dyDescent="0.3">
      <c r="A43" s="741"/>
      <c r="B43" s="104">
        <v>1</v>
      </c>
      <c r="C43" s="105">
        <v>1</v>
      </c>
      <c r="D43" s="738" t="s">
        <v>632</v>
      </c>
      <c r="E43" s="739"/>
      <c r="F43" s="738" t="s">
        <v>633</v>
      </c>
      <c r="G43" s="739"/>
      <c r="H43" s="101"/>
      <c r="I43" s="445" t="s">
        <v>634</v>
      </c>
    </row>
    <row r="44" spans="1:10" s="99" customFormat="1" ht="35.1" customHeight="1" thickBot="1" x14ac:dyDescent="0.3">
      <c r="A44" s="740" t="s">
        <v>253</v>
      </c>
      <c r="B44" s="111" t="s">
        <v>241</v>
      </c>
      <c r="C44" s="110" t="s">
        <v>242</v>
      </c>
      <c r="D44" s="721" t="s">
        <v>243</v>
      </c>
      <c r="E44" s="722"/>
      <c r="F44" s="721" t="s">
        <v>244</v>
      </c>
      <c r="G44" s="722"/>
      <c r="H44" s="110" t="s">
        <v>245</v>
      </c>
      <c r="I44" s="112" t="s">
        <v>246</v>
      </c>
    </row>
    <row r="45" spans="1:10" ht="196.5" customHeight="1" thickBot="1" x14ac:dyDescent="0.3">
      <c r="A45" s="741"/>
      <c r="B45" s="104">
        <v>1</v>
      </c>
      <c r="C45" s="105">
        <v>1</v>
      </c>
      <c r="D45" s="738" t="s">
        <v>635</v>
      </c>
      <c r="E45" s="739"/>
      <c r="F45" s="845" t="s">
        <v>636</v>
      </c>
      <c r="G45" s="846"/>
      <c r="H45" s="454" t="s">
        <v>256</v>
      </c>
      <c r="I45" s="445" t="s">
        <v>634</v>
      </c>
    </row>
    <row r="46" spans="1:10" s="99" customFormat="1" ht="35.1" customHeight="1" x14ac:dyDescent="0.25">
      <c r="A46" s="740" t="s">
        <v>257</v>
      </c>
      <c r="B46" s="111" t="s">
        <v>241</v>
      </c>
      <c r="C46" s="111" t="s">
        <v>242</v>
      </c>
      <c r="D46" s="721" t="s">
        <v>243</v>
      </c>
      <c r="E46" s="722"/>
      <c r="F46" s="721" t="s">
        <v>244</v>
      </c>
      <c r="G46" s="722"/>
      <c r="H46" s="110" t="s">
        <v>245</v>
      </c>
      <c r="I46" s="110" t="s">
        <v>246</v>
      </c>
    </row>
    <row r="47" spans="1:10" ht="206.25" customHeight="1" x14ac:dyDescent="0.25">
      <c r="A47" s="741"/>
      <c r="B47" s="104">
        <v>1</v>
      </c>
      <c r="C47" s="105">
        <v>1</v>
      </c>
      <c r="D47" s="738" t="s">
        <v>637</v>
      </c>
      <c r="E47" s="739"/>
      <c r="F47" s="845" t="s">
        <v>638</v>
      </c>
      <c r="G47" s="846"/>
      <c r="H47" s="120"/>
      <c r="I47" s="447" t="s">
        <v>639</v>
      </c>
    </row>
    <row r="48" spans="1:10" s="99" customFormat="1" ht="35.1" customHeight="1" x14ac:dyDescent="0.25">
      <c r="A48" s="740" t="s">
        <v>261</v>
      </c>
      <c r="B48" s="111" t="s">
        <v>241</v>
      </c>
      <c r="C48" s="110" t="s">
        <v>242</v>
      </c>
      <c r="D48" s="721" t="s">
        <v>243</v>
      </c>
      <c r="E48" s="722"/>
      <c r="F48" s="721" t="s">
        <v>244</v>
      </c>
      <c r="G48" s="722"/>
      <c r="H48" s="110" t="s">
        <v>245</v>
      </c>
      <c r="I48" s="112" t="s">
        <v>246</v>
      </c>
    </row>
    <row r="49" spans="1:9" ht="251.25" customHeight="1" thickBot="1" x14ac:dyDescent="0.3">
      <c r="A49" s="741"/>
      <c r="B49" s="104">
        <v>1</v>
      </c>
      <c r="C49" s="105">
        <v>1</v>
      </c>
      <c r="D49" s="731" t="s">
        <v>640</v>
      </c>
      <c r="E49" s="732"/>
      <c r="F49" s="731" t="s">
        <v>641</v>
      </c>
      <c r="G49" s="732"/>
      <c r="H49" s="562"/>
      <c r="I49" s="558" t="s">
        <v>642</v>
      </c>
    </row>
    <row r="50" spans="1:9" s="99" customFormat="1" ht="35.1" customHeight="1" thickBot="1" x14ac:dyDescent="0.3">
      <c r="A50" s="740" t="s">
        <v>264</v>
      </c>
      <c r="B50" s="111" t="s">
        <v>241</v>
      </c>
      <c r="C50" s="110" t="s">
        <v>242</v>
      </c>
      <c r="D50" s="721" t="s">
        <v>243</v>
      </c>
      <c r="E50" s="722"/>
      <c r="F50" s="721" t="s">
        <v>244</v>
      </c>
      <c r="G50" s="722"/>
      <c r="H50" s="110" t="s">
        <v>245</v>
      </c>
      <c r="I50" s="112" t="s">
        <v>246</v>
      </c>
    </row>
    <row r="51" spans="1:9" ht="120.75" customHeight="1" thickBot="1" x14ac:dyDescent="0.3">
      <c r="A51" s="741"/>
      <c r="B51" s="106">
        <v>1</v>
      </c>
      <c r="C51" s="107"/>
      <c r="D51" s="648"/>
      <c r="E51" s="649"/>
      <c r="F51" s="648"/>
      <c r="G51" s="649"/>
      <c r="H51" s="101"/>
      <c r="I51" s="103"/>
    </row>
    <row r="52" spans="1:9" ht="35.1" customHeight="1" thickBot="1" x14ac:dyDescent="0.3">
      <c r="A52" s="740" t="s">
        <v>265</v>
      </c>
      <c r="B52" s="109" t="s">
        <v>241</v>
      </c>
      <c r="C52" s="108" t="s">
        <v>242</v>
      </c>
      <c r="D52" s="721" t="s">
        <v>243</v>
      </c>
      <c r="E52" s="722"/>
      <c r="F52" s="721" t="s">
        <v>244</v>
      </c>
      <c r="G52" s="722"/>
      <c r="H52" s="110" t="s">
        <v>245</v>
      </c>
      <c r="I52" s="112" t="s">
        <v>246</v>
      </c>
    </row>
    <row r="53" spans="1:9" ht="120.75" customHeight="1" thickBot="1" x14ac:dyDescent="0.3">
      <c r="A53" s="741"/>
      <c r="B53" s="106">
        <v>1</v>
      </c>
      <c r="C53" s="107"/>
      <c r="D53" s="648"/>
      <c r="E53" s="744"/>
      <c r="F53" s="648"/>
      <c r="G53" s="649"/>
      <c r="H53" s="101"/>
      <c r="I53" s="103"/>
    </row>
    <row r="54" spans="1:9" ht="35.1" customHeight="1" thickBot="1" x14ac:dyDescent="0.3">
      <c r="A54" s="740" t="s">
        <v>266</v>
      </c>
      <c r="B54" s="109" t="s">
        <v>241</v>
      </c>
      <c r="C54" s="108" t="s">
        <v>242</v>
      </c>
      <c r="D54" s="721" t="s">
        <v>243</v>
      </c>
      <c r="E54" s="722"/>
      <c r="F54" s="721" t="s">
        <v>244</v>
      </c>
      <c r="G54" s="722"/>
      <c r="H54" s="110" t="s">
        <v>245</v>
      </c>
      <c r="I54" s="112" t="s">
        <v>246</v>
      </c>
    </row>
    <row r="55" spans="1:9" ht="120.75" customHeight="1" thickBot="1" x14ac:dyDescent="0.3">
      <c r="A55" s="741"/>
      <c r="B55" s="106">
        <v>1</v>
      </c>
      <c r="C55" s="107"/>
      <c r="D55" s="648"/>
      <c r="E55" s="744"/>
      <c r="F55" s="648"/>
      <c r="G55" s="649"/>
      <c r="H55" s="121"/>
      <c r="I55" s="103"/>
    </row>
    <row r="56" spans="1:9" ht="35.1" customHeight="1" thickBot="1" x14ac:dyDescent="0.3">
      <c r="A56" s="740" t="s">
        <v>267</v>
      </c>
      <c r="B56" s="109" t="s">
        <v>241</v>
      </c>
      <c r="C56" s="108" t="s">
        <v>242</v>
      </c>
      <c r="D56" s="721" t="s">
        <v>243</v>
      </c>
      <c r="E56" s="722"/>
      <c r="F56" s="721" t="s">
        <v>244</v>
      </c>
      <c r="G56" s="722"/>
      <c r="H56" s="110" t="s">
        <v>245</v>
      </c>
      <c r="I56" s="112" t="s">
        <v>246</v>
      </c>
    </row>
    <row r="57" spans="1:9" ht="120.75" customHeight="1" thickBot="1" x14ac:dyDescent="0.3">
      <c r="A57" s="741"/>
      <c r="B57" s="106">
        <v>1</v>
      </c>
      <c r="C57" s="107"/>
      <c r="D57" s="648"/>
      <c r="E57" s="649"/>
      <c r="F57" s="648"/>
      <c r="G57" s="649"/>
      <c r="H57" s="101"/>
      <c r="I57" s="101"/>
    </row>
    <row r="58" spans="1:9" ht="35.1" customHeight="1" thickBot="1" x14ac:dyDescent="0.3">
      <c r="A58" s="740" t="s">
        <v>268</v>
      </c>
      <c r="B58" s="109" t="s">
        <v>241</v>
      </c>
      <c r="C58" s="108" t="s">
        <v>242</v>
      </c>
      <c r="D58" s="721" t="s">
        <v>243</v>
      </c>
      <c r="E58" s="722"/>
      <c r="F58" s="721" t="s">
        <v>244</v>
      </c>
      <c r="G58" s="722"/>
      <c r="H58" s="110" t="s">
        <v>245</v>
      </c>
      <c r="I58" s="112" t="s">
        <v>246</v>
      </c>
    </row>
    <row r="59" spans="1:9" ht="120.75" customHeight="1" thickBot="1" x14ac:dyDescent="0.3">
      <c r="A59" s="741"/>
      <c r="B59" s="106">
        <v>1</v>
      </c>
      <c r="C59" s="107"/>
      <c r="D59" s="648"/>
      <c r="E59" s="649"/>
      <c r="F59" s="648"/>
      <c r="G59" s="649"/>
      <c r="H59" s="101"/>
      <c r="I59" s="103"/>
    </row>
    <row r="60" spans="1:9" ht="35.1" customHeight="1" thickBot="1" x14ac:dyDescent="0.3">
      <c r="A60" s="740" t="s">
        <v>269</v>
      </c>
      <c r="B60" s="109" t="s">
        <v>241</v>
      </c>
      <c r="C60" s="108" t="s">
        <v>242</v>
      </c>
      <c r="D60" s="721" t="s">
        <v>243</v>
      </c>
      <c r="E60" s="722"/>
      <c r="F60" s="721" t="s">
        <v>244</v>
      </c>
      <c r="G60" s="722"/>
      <c r="H60" s="110" t="s">
        <v>245</v>
      </c>
      <c r="I60" s="112" t="s">
        <v>246</v>
      </c>
    </row>
    <row r="61" spans="1:9" ht="120.75" customHeight="1" thickBot="1" x14ac:dyDescent="0.3">
      <c r="A61" s="741"/>
      <c r="B61" s="106">
        <v>1</v>
      </c>
      <c r="C61" s="107"/>
      <c r="D61" s="648"/>
      <c r="E61" s="649"/>
      <c r="F61" s="744"/>
      <c r="G61" s="744"/>
      <c r="H61" s="101"/>
      <c r="I61" s="101"/>
    </row>
    <row r="62" spans="1:9" ht="35.1" customHeight="1" thickBot="1" x14ac:dyDescent="0.3">
      <c r="A62" s="740" t="s">
        <v>270</v>
      </c>
      <c r="B62" s="109" t="s">
        <v>241</v>
      </c>
      <c r="C62" s="108" t="s">
        <v>242</v>
      </c>
      <c r="D62" s="721" t="s">
        <v>243</v>
      </c>
      <c r="E62" s="722"/>
      <c r="F62" s="721" t="s">
        <v>244</v>
      </c>
      <c r="G62" s="722"/>
      <c r="H62" s="110" t="s">
        <v>245</v>
      </c>
      <c r="I62" s="112" t="s">
        <v>246</v>
      </c>
    </row>
    <row r="63" spans="1:9" ht="120.75" customHeight="1" thickBot="1" x14ac:dyDescent="0.3">
      <c r="A63" s="741"/>
      <c r="B63" s="106">
        <v>1</v>
      </c>
      <c r="C63" s="107"/>
      <c r="D63" s="648"/>
      <c r="E63" s="649"/>
      <c r="F63" s="648"/>
      <c r="G63" s="649"/>
      <c r="H63" s="101"/>
      <c r="I63" s="101"/>
    </row>
    <row r="66" spans="1:9" s="98" customFormat="1" ht="30" customHeight="1" x14ac:dyDescent="0.25">
      <c r="A66" s="68"/>
      <c r="B66" s="68"/>
      <c r="C66" s="68"/>
      <c r="D66" s="68"/>
      <c r="E66" s="68"/>
      <c r="F66" s="68"/>
      <c r="G66" s="68"/>
      <c r="H66" s="68"/>
      <c r="I66" s="68"/>
    </row>
    <row r="67" spans="1:9" ht="34.5" customHeight="1" x14ac:dyDescent="0.25">
      <c r="A67" s="667" t="s">
        <v>271</v>
      </c>
      <c r="B67" s="667"/>
      <c r="C67" s="667"/>
      <c r="D67" s="667"/>
      <c r="E67" s="667"/>
      <c r="F67" s="667"/>
      <c r="G67" s="667"/>
      <c r="H67" s="667"/>
      <c r="I67" s="667"/>
    </row>
    <row r="68" spans="1:9" ht="41.25" customHeight="1" x14ac:dyDescent="0.25">
      <c r="A68" s="113" t="s">
        <v>272</v>
      </c>
      <c r="B68" s="862" t="s">
        <v>643</v>
      </c>
      <c r="C68" s="863"/>
      <c r="D68" s="862" t="s">
        <v>644</v>
      </c>
      <c r="E68" s="863"/>
      <c r="F68" s="670" t="s">
        <v>276</v>
      </c>
      <c r="G68" s="671"/>
      <c r="H68" s="670" t="s">
        <v>276</v>
      </c>
      <c r="I68" s="671"/>
    </row>
    <row r="69" spans="1:9" ht="40.5" customHeight="1" x14ac:dyDescent="0.25">
      <c r="A69" s="113" t="s">
        <v>277</v>
      </c>
      <c r="B69" s="843">
        <v>2.7E-2</v>
      </c>
      <c r="C69" s="844"/>
      <c r="D69" s="843">
        <v>6.3E-2</v>
      </c>
      <c r="E69" s="844"/>
      <c r="F69" s="878"/>
      <c r="G69" s="645"/>
      <c r="H69" s="644"/>
      <c r="I69" s="645"/>
    </row>
    <row r="70" spans="1:9" ht="30" customHeight="1" x14ac:dyDescent="0.25">
      <c r="A70" s="646" t="s">
        <v>194</v>
      </c>
      <c r="B70" s="168" t="s">
        <v>99</v>
      </c>
      <c r="C70" s="168" t="s">
        <v>242</v>
      </c>
      <c r="D70" s="168" t="s">
        <v>99</v>
      </c>
      <c r="E70" s="168" t="s">
        <v>242</v>
      </c>
      <c r="F70" s="168" t="s">
        <v>99</v>
      </c>
      <c r="G70" s="168" t="s">
        <v>242</v>
      </c>
      <c r="H70" s="168" t="s">
        <v>99</v>
      </c>
      <c r="I70" s="168" t="s">
        <v>242</v>
      </c>
    </row>
    <row r="71" spans="1:9" ht="30" customHeight="1" x14ac:dyDescent="0.25">
      <c r="A71" s="647"/>
      <c r="B71" s="115">
        <v>0</v>
      </c>
      <c r="C71" s="116">
        <v>0</v>
      </c>
      <c r="D71" s="115">
        <v>0</v>
      </c>
      <c r="E71" s="116">
        <v>0</v>
      </c>
      <c r="F71" s="122">
        <v>0</v>
      </c>
      <c r="G71" s="116"/>
      <c r="H71" s="122"/>
      <c r="I71" s="116"/>
    </row>
    <row r="72" spans="1:9" ht="80.25" customHeight="1" x14ac:dyDescent="0.25">
      <c r="A72" s="113" t="s">
        <v>278</v>
      </c>
      <c r="B72" s="840" t="s">
        <v>601</v>
      </c>
      <c r="C72" s="841"/>
      <c r="D72" s="840" t="s">
        <v>601</v>
      </c>
      <c r="E72" s="841"/>
      <c r="F72" s="676"/>
      <c r="G72" s="797"/>
      <c r="H72" s="676"/>
      <c r="I72" s="677"/>
    </row>
    <row r="73" spans="1:9" ht="80.25" customHeight="1" x14ac:dyDescent="0.25">
      <c r="A73" s="113" t="s">
        <v>282</v>
      </c>
      <c r="B73" s="842" t="s">
        <v>645</v>
      </c>
      <c r="C73" s="658"/>
      <c r="D73" s="842" t="s">
        <v>645</v>
      </c>
      <c r="E73" s="658"/>
      <c r="F73" s="660"/>
      <c r="G73" s="659"/>
      <c r="H73" s="660"/>
      <c r="I73" s="659"/>
    </row>
    <row r="74" spans="1:9" ht="30.75" customHeight="1" x14ac:dyDescent="0.25">
      <c r="A74" s="646" t="s">
        <v>195</v>
      </c>
      <c r="B74" s="168" t="s">
        <v>99</v>
      </c>
      <c r="C74" s="168" t="s">
        <v>242</v>
      </c>
      <c r="D74" s="168" t="s">
        <v>99</v>
      </c>
      <c r="E74" s="168" t="s">
        <v>242</v>
      </c>
      <c r="F74" s="168" t="s">
        <v>99</v>
      </c>
      <c r="G74" s="168" t="s">
        <v>242</v>
      </c>
      <c r="H74" s="168" t="s">
        <v>99</v>
      </c>
      <c r="I74" s="168" t="s">
        <v>242</v>
      </c>
    </row>
    <row r="75" spans="1:9" ht="30.75" customHeight="1" x14ac:dyDescent="0.25">
      <c r="A75" s="647"/>
      <c r="B75" s="115">
        <v>0.05</v>
      </c>
      <c r="C75" s="116">
        <v>0.03</v>
      </c>
      <c r="D75" s="115">
        <v>0.05</v>
      </c>
      <c r="E75" s="116">
        <v>0.03</v>
      </c>
      <c r="F75" s="122">
        <v>0</v>
      </c>
      <c r="G75" s="117"/>
      <c r="H75" s="122"/>
      <c r="I75" s="117"/>
    </row>
    <row r="76" spans="1:9" ht="112.5" customHeight="1" x14ac:dyDescent="0.25">
      <c r="A76" s="113" t="s">
        <v>278</v>
      </c>
      <c r="B76" s="661" t="s">
        <v>646</v>
      </c>
      <c r="C76" s="662"/>
      <c r="D76" s="897" t="s">
        <v>647</v>
      </c>
      <c r="E76" s="898"/>
      <c r="F76" s="676"/>
      <c r="G76" s="797"/>
      <c r="H76" s="719"/>
      <c r="I76" s="720"/>
    </row>
    <row r="77" spans="1:9" ht="80.25" customHeight="1" x14ac:dyDescent="0.25">
      <c r="A77" s="113" t="s">
        <v>282</v>
      </c>
      <c r="B77" s="655" t="s">
        <v>648</v>
      </c>
      <c r="C77" s="656"/>
      <c r="D77" s="655" t="s">
        <v>648</v>
      </c>
      <c r="E77" s="656"/>
      <c r="F77" s="660"/>
      <c r="G77" s="659"/>
      <c r="H77" s="660"/>
      <c r="I77" s="659"/>
    </row>
    <row r="78" spans="1:9" ht="30.75" customHeight="1" x14ac:dyDescent="0.25">
      <c r="A78" s="646" t="s">
        <v>196</v>
      </c>
      <c r="B78" s="168" t="s">
        <v>99</v>
      </c>
      <c r="C78" s="168" t="s">
        <v>242</v>
      </c>
      <c r="D78" s="168" t="s">
        <v>99</v>
      </c>
      <c r="E78" s="168" t="s">
        <v>242</v>
      </c>
      <c r="F78" s="168" t="s">
        <v>99</v>
      </c>
      <c r="G78" s="168" t="s">
        <v>242</v>
      </c>
      <c r="H78" s="168" t="s">
        <v>99</v>
      </c>
      <c r="I78" s="168" t="s">
        <v>242</v>
      </c>
    </row>
    <row r="79" spans="1:9" ht="30.75" customHeight="1" x14ac:dyDescent="0.25">
      <c r="A79" s="647"/>
      <c r="B79" s="115">
        <v>0.1</v>
      </c>
      <c r="C79" s="116">
        <v>0.1</v>
      </c>
      <c r="D79" s="115">
        <v>0.1</v>
      </c>
      <c r="E79" s="116">
        <v>0.1</v>
      </c>
      <c r="F79" s="122">
        <v>0</v>
      </c>
      <c r="G79" s="117"/>
      <c r="H79" s="122"/>
      <c r="I79" s="117"/>
    </row>
    <row r="80" spans="1:9" ht="171.75" customHeight="1" x14ac:dyDescent="0.25">
      <c r="A80" s="113" t="s">
        <v>278</v>
      </c>
      <c r="B80" s="800" t="s">
        <v>649</v>
      </c>
      <c r="C80" s="801"/>
      <c r="D80" s="895" t="s">
        <v>650</v>
      </c>
      <c r="E80" s="896"/>
      <c r="F80" s="676"/>
      <c r="G80" s="797"/>
      <c r="H80" s="660"/>
      <c r="I80" s="659"/>
    </row>
    <row r="81" spans="1:9" ht="80.25" customHeight="1" x14ac:dyDescent="0.25">
      <c r="A81" s="113" t="s">
        <v>282</v>
      </c>
      <c r="B81" s="655" t="s">
        <v>651</v>
      </c>
      <c r="C81" s="656"/>
      <c r="D81" s="655" t="s">
        <v>651</v>
      </c>
      <c r="E81" s="656"/>
      <c r="F81" s="660"/>
      <c r="G81" s="659"/>
      <c r="H81" s="660"/>
      <c r="I81" s="659"/>
    </row>
    <row r="82" spans="1:9" ht="30.75" customHeight="1" x14ac:dyDescent="0.25">
      <c r="A82" s="646" t="s">
        <v>197</v>
      </c>
      <c r="B82" s="168" t="s">
        <v>99</v>
      </c>
      <c r="C82" s="168" t="s">
        <v>242</v>
      </c>
      <c r="D82" s="168" t="s">
        <v>99</v>
      </c>
      <c r="E82" s="168" t="s">
        <v>242</v>
      </c>
      <c r="F82" s="168" t="s">
        <v>99</v>
      </c>
      <c r="G82" s="168" t="s">
        <v>242</v>
      </c>
      <c r="H82" s="168" t="s">
        <v>99</v>
      </c>
      <c r="I82" s="168" t="s">
        <v>242</v>
      </c>
    </row>
    <row r="83" spans="1:9" ht="30.75" customHeight="1" x14ac:dyDescent="0.25">
      <c r="A83" s="647"/>
      <c r="B83" s="115">
        <v>0.1</v>
      </c>
      <c r="C83" s="116">
        <v>1</v>
      </c>
      <c r="D83" s="115">
        <v>0.1</v>
      </c>
      <c r="E83" s="116">
        <v>0.1</v>
      </c>
      <c r="F83" s="122">
        <v>0</v>
      </c>
      <c r="G83" s="117"/>
      <c r="H83" s="122"/>
      <c r="I83" s="117"/>
    </row>
    <row r="84" spans="1:9" ht="170.25" customHeight="1" x14ac:dyDescent="0.25">
      <c r="A84" s="113" t="s">
        <v>278</v>
      </c>
      <c r="B84" s="800" t="s">
        <v>652</v>
      </c>
      <c r="C84" s="801"/>
      <c r="D84" s="895" t="s">
        <v>653</v>
      </c>
      <c r="E84" s="896"/>
      <c r="F84" s="676"/>
      <c r="G84" s="797"/>
      <c r="H84" s="660"/>
      <c r="I84" s="659"/>
    </row>
    <row r="85" spans="1:9" ht="80.25" customHeight="1" x14ac:dyDescent="0.25">
      <c r="A85" s="113" t="s">
        <v>282</v>
      </c>
      <c r="B85" s="655" t="s">
        <v>654</v>
      </c>
      <c r="C85" s="656"/>
      <c r="D85" s="655" t="s">
        <v>654</v>
      </c>
      <c r="E85" s="656"/>
      <c r="F85" s="660"/>
      <c r="G85" s="659"/>
      <c r="H85" s="660"/>
      <c r="I85" s="659"/>
    </row>
    <row r="86" spans="1:9" ht="30" customHeight="1" x14ac:dyDescent="0.25">
      <c r="A86" s="646" t="s">
        <v>200</v>
      </c>
      <c r="B86" s="168" t="s">
        <v>99</v>
      </c>
      <c r="C86" s="168" t="s">
        <v>242</v>
      </c>
      <c r="D86" s="168" t="s">
        <v>99</v>
      </c>
      <c r="E86" s="168" t="s">
        <v>242</v>
      </c>
      <c r="F86" s="168" t="s">
        <v>99</v>
      </c>
      <c r="G86" s="168" t="s">
        <v>242</v>
      </c>
      <c r="H86" s="168" t="s">
        <v>99</v>
      </c>
      <c r="I86" s="168" t="s">
        <v>242</v>
      </c>
    </row>
    <row r="87" spans="1:9" ht="30" customHeight="1" x14ac:dyDescent="0.25">
      <c r="A87" s="647"/>
      <c r="B87" s="115">
        <v>0.1</v>
      </c>
      <c r="C87" s="115">
        <v>0.1</v>
      </c>
      <c r="D87" s="115">
        <v>0.1</v>
      </c>
      <c r="E87" s="115">
        <v>0.1</v>
      </c>
      <c r="F87" s="122">
        <v>0</v>
      </c>
      <c r="G87" s="117"/>
      <c r="H87" s="122"/>
      <c r="I87" s="117"/>
    </row>
    <row r="88" spans="1:9" ht="159" customHeight="1" x14ac:dyDescent="0.25">
      <c r="A88" s="113" t="s">
        <v>278</v>
      </c>
      <c r="B88" s="854" t="s">
        <v>655</v>
      </c>
      <c r="C88" s="854"/>
      <c r="D88" s="793" t="s">
        <v>656</v>
      </c>
      <c r="E88" s="793"/>
      <c r="F88" s="718"/>
      <c r="G88" s="718"/>
      <c r="H88" s="718"/>
      <c r="I88" s="718"/>
    </row>
    <row r="89" spans="1:9" ht="80.25" customHeight="1" x14ac:dyDescent="0.25">
      <c r="A89" s="113" t="s">
        <v>282</v>
      </c>
      <c r="B89" s="655" t="s">
        <v>657</v>
      </c>
      <c r="C89" s="656"/>
      <c r="D89" s="655" t="s">
        <v>657</v>
      </c>
      <c r="E89" s="656"/>
      <c r="F89" s="655"/>
      <c r="G89" s="656"/>
      <c r="H89" s="650"/>
      <c r="I89" s="651"/>
    </row>
    <row r="90" spans="1:9" ht="29.25" customHeight="1" x14ac:dyDescent="0.25">
      <c r="A90" s="646" t="s">
        <v>202</v>
      </c>
      <c r="B90" s="168" t="s">
        <v>99</v>
      </c>
      <c r="C90" s="168" t="s">
        <v>242</v>
      </c>
      <c r="D90" s="168" t="s">
        <v>99</v>
      </c>
      <c r="E90" s="168" t="s">
        <v>242</v>
      </c>
      <c r="F90" s="168" t="s">
        <v>99</v>
      </c>
      <c r="G90" s="168" t="s">
        <v>242</v>
      </c>
      <c r="H90" s="168" t="s">
        <v>99</v>
      </c>
      <c r="I90" s="168" t="s">
        <v>242</v>
      </c>
    </row>
    <row r="91" spans="1:9" ht="29.25" customHeight="1" x14ac:dyDescent="0.25">
      <c r="A91" s="647"/>
      <c r="B91" s="115">
        <v>0.1</v>
      </c>
      <c r="C91" s="116"/>
      <c r="D91" s="115">
        <v>0.1</v>
      </c>
      <c r="E91" s="116"/>
      <c r="F91" s="122">
        <v>0</v>
      </c>
      <c r="G91" s="117"/>
      <c r="H91" s="122"/>
      <c r="I91" s="117"/>
    </row>
    <row r="92" spans="1:9" ht="80.25" customHeight="1" x14ac:dyDescent="0.25">
      <c r="A92" s="113" t="s">
        <v>278</v>
      </c>
      <c r="B92" s="654"/>
      <c r="C92" s="654"/>
      <c r="D92" s="654"/>
      <c r="E92" s="654"/>
      <c r="F92" s="654"/>
      <c r="G92" s="654"/>
      <c r="H92" s="654"/>
      <c r="I92" s="654"/>
    </row>
    <row r="93" spans="1:9" ht="80.25" customHeight="1" x14ac:dyDescent="0.25">
      <c r="A93" s="113" t="s">
        <v>282</v>
      </c>
      <c r="B93" s="650"/>
      <c r="C93" s="651"/>
      <c r="D93" s="650"/>
      <c r="E93" s="651"/>
      <c r="F93" s="650"/>
      <c r="G93" s="651"/>
      <c r="H93" s="650"/>
      <c r="I93" s="651"/>
    </row>
    <row r="94" spans="1:9" ht="24.95" customHeight="1" x14ac:dyDescent="0.25">
      <c r="A94" s="646" t="s">
        <v>203</v>
      </c>
      <c r="B94" s="168" t="s">
        <v>99</v>
      </c>
      <c r="C94" s="168" t="s">
        <v>242</v>
      </c>
      <c r="D94" s="168" t="s">
        <v>99</v>
      </c>
      <c r="E94" s="168" t="s">
        <v>242</v>
      </c>
      <c r="F94" s="168" t="s">
        <v>99</v>
      </c>
      <c r="G94" s="168" t="s">
        <v>242</v>
      </c>
      <c r="H94" s="168" t="s">
        <v>99</v>
      </c>
      <c r="I94" s="168" t="s">
        <v>242</v>
      </c>
    </row>
    <row r="95" spans="1:9" ht="24.95" customHeight="1" x14ac:dyDescent="0.25">
      <c r="A95" s="647"/>
      <c r="B95" s="115">
        <v>0.1</v>
      </c>
      <c r="C95" s="116"/>
      <c r="D95" s="115">
        <v>0.1</v>
      </c>
      <c r="E95" s="116"/>
      <c r="F95" s="122">
        <v>0</v>
      </c>
      <c r="G95" s="117"/>
      <c r="H95" s="122"/>
      <c r="I95" s="117"/>
    </row>
    <row r="96" spans="1:9" ht="80.25" customHeight="1" x14ac:dyDescent="0.25">
      <c r="A96" s="113" t="s">
        <v>278</v>
      </c>
      <c r="B96" s="654"/>
      <c r="C96" s="654"/>
      <c r="D96" s="654"/>
      <c r="E96" s="654"/>
      <c r="F96" s="654"/>
      <c r="G96" s="654"/>
      <c r="H96" s="654"/>
      <c r="I96" s="654"/>
    </row>
    <row r="97" spans="1:9" ht="80.25" customHeight="1" x14ac:dyDescent="0.25">
      <c r="A97" s="113" t="s">
        <v>282</v>
      </c>
      <c r="B97" s="650"/>
      <c r="C97" s="651"/>
      <c r="D97" s="650"/>
      <c r="E97" s="651"/>
      <c r="F97" s="650"/>
      <c r="G97" s="651"/>
      <c r="H97" s="650"/>
      <c r="I97" s="651"/>
    </row>
    <row r="98" spans="1:9" ht="24.95" customHeight="1" x14ac:dyDescent="0.25">
      <c r="A98" s="646" t="s">
        <v>204</v>
      </c>
      <c r="B98" s="168" t="s">
        <v>99</v>
      </c>
      <c r="C98" s="168" t="s">
        <v>242</v>
      </c>
      <c r="D98" s="168" t="s">
        <v>99</v>
      </c>
      <c r="E98" s="168" t="s">
        <v>242</v>
      </c>
      <c r="F98" s="168" t="s">
        <v>99</v>
      </c>
      <c r="G98" s="168" t="s">
        <v>242</v>
      </c>
      <c r="H98" s="168" t="s">
        <v>99</v>
      </c>
      <c r="I98" s="168" t="s">
        <v>242</v>
      </c>
    </row>
    <row r="99" spans="1:9" ht="24.95" customHeight="1" x14ac:dyDescent="0.25">
      <c r="A99" s="647"/>
      <c r="B99" s="115">
        <v>0.1</v>
      </c>
      <c r="C99" s="116"/>
      <c r="D99" s="115">
        <v>0.1</v>
      </c>
      <c r="E99" s="116"/>
      <c r="F99" s="122">
        <v>0</v>
      </c>
      <c r="G99" s="117"/>
      <c r="H99" s="122"/>
      <c r="I99" s="117"/>
    </row>
    <row r="100" spans="1:9" ht="80.25" customHeight="1" x14ac:dyDescent="0.25">
      <c r="A100" s="113" t="s">
        <v>278</v>
      </c>
      <c r="B100" s="654"/>
      <c r="C100" s="654"/>
      <c r="D100" s="654"/>
      <c r="E100" s="654"/>
      <c r="F100" s="654"/>
      <c r="G100" s="654"/>
      <c r="H100" s="654"/>
      <c r="I100" s="654"/>
    </row>
    <row r="101" spans="1:9" ht="80.25" customHeight="1" x14ac:dyDescent="0.25">
      <c r="A101" s="113" t="s">
        <v>282</v>
      </c>
      <c r="B101" s="650"/>
      <c r="C101" s="651"/>
      <c r="D101" s="650"/>
      <c r="E101" s="651"/>
      <c r="F101" s="650"/>
      <c r="G101" s="651"/>
      <c r="H101" s="650"/>
      <c r="I101" s="651"/>
    </row>
    <row r="102" spans="1:9" ht="24.95" customHeight="1" x14ac:dyDescent="0.25">
      <c r="A102" s="646" t="s">
        <v>206</v>
      </c>
      <c r="B102" s="168" t="s">
        <v>99</v>
      </c>
      <c r="C102" s="168" t="s">
        <v>242</v>
      </c>
      <c r="D102" s="168" t="s">
        <v>99</v>
      </c>
      <c r="E102" s="168" t="s">
        <v>242</v>
      </c>
      <c r="F102" s="168" t="s">
        <v>99</v>
      </c>
      <c r="G102" s="168" t="s">
        <v>242</v>
      </c>
      <c r="H102" s="168" t="s">
        <v>99</v>
      </c>
      <c r="I102" s="168" t="s">
        <v>242</v>
      </c>
    </row>
    <row r="103" spans="1:9" ht="24.95" customHeight="1" x14ac:dyDescent="0.25">
      <c r="A103" s="647"/>
      <c r="B103" s="115">
        <v>0.1</v>
      </c>
      <c r="C103" s="116"/>
      <c r="D103" s="115">
        <v>0.1</v>
      </c>
      <c r="E103" s="116"/>
      <c r="F103" s="122">
        <v>0</v>
      </c>
      <c r="G103" s="117"/>
      <c r="H103" s="122"/>
      <c r="I103" s="117"/>
    </row>
    <row r="104" spans="1:9" ht="80.25" customHeight="1" x14ac:dyDescent="0.25">
      <c r="A104" s="113" t="s">
        <v>278</v>
      </c>
      <c r="B104" s="654"/>
      <c r="C104" s="654"/>
      <c r="D104" s="654"/>
      <c r="E104" s="654"/>
      <c r="F104" s="654"/>
      <c r="G104" s="654"/>
      <c r="H104" s="654"/>
      <c r="I104" s="654"/>
    </row>
    <row r="105" spans="1:9" ht="80.25" customHeight="1" x14ac:dyDescent="0.25">
      <c r="A105" s="113" t="s">
        <v>282</v>
      </c>
      <c r="B105" s="650"/>
      <c r="C105" s="651"/>
      <c r="D105" s="650"/>
      <c r="E105" s="651"/>
      <c r="F105" s="650"/>
      <c r="G105" s="651"/>
      <c r="H105" s="650"/>
      <c r="I105" s="651"/>
    </row>
    <row r="106" spans="1:9" ht="24.95" customHeight="1" x14ac:dyDescent="0.25">
      <c r="A106" s="646" t="s">
        <v>207</v>
      </c>
      <c r="B106" s="168" t="s">
        <v>99</v>
      </c>
      <c r="C106" s="168" t="s">
        <v>242</v>
      </c>
      <c r="D106" s="168" t="s">
        <v>99</v>
      </c>
      <c r="E106" s="168" t="s">
        <v>242</v>
      </c>
      <c r="F106" s="168" t="s">
        <v>99</v>
      </c>
      <c r="G106" s="168" t="s">
        <v>242</v>
      </c>
      <c r="H106" s="168" t="s">
        <v>99</v>
      </c>
      <c r="I106" s="168" t="s">
        <v>242</v>
      </c>
    </row>
    <row r="107" spans="1:9" ht="24.95" customHeight="1" x14ac:dyDescent="0.25">
      <c r="A107" s="647"/>
      <c r="B107" s="115">
        <v>0.1</v>
      </c>
      <c r="C107" s="116"/>
      <c r="D107" s="115">
        <v>0.1</v>
      </c>
      <c r="E107" s="116"/>
      <c r="F107" s="122">
        <v>0</v>
      </c>
      <c r="G107" s="117"/>
      <c r="H107" s="122"/>
      <c r="I107" s="117"/>
    </row>
    <row r="108" spans="1:9" ht="80.25" customHeight="1" x14ac:dyDescent="0.25">
      <c r="A108" s="113" t="s">
        <v>278</v>
      </c>
      <c r="B108" s="654"/>
      <c r="C108" s="654"/>
      <c r="D108" s="654"/>
      <c r="E108" s="654"/>
      <c r="F108" s="654"/>
      <c r="G108" s="654"/>
      <c r="H108" s="654"/>
      <c r="I108" s="654"/>
    </row>
    <row r="109" spans="1:9" ht="80.25" customHeight="1" x14ac:dyDescent="0.25">
      <c r="A109" s="113" t="s">
        <v>282</v>
      </c>
      <c r="B109" s="650"/>
      <c r="C109" s="651"/>
      <c r="D109" s="650"/>
      <c r="E109" s="651"/>
      <c r="F109" s="650"/>
      <c r="G109" s="651"/>
      <c r="H109" s="650"/>
      <c r="I109" s="651"/>
    </row>
    <row r="110" spans="1:9" ht="24.95" customHeight="1" x14ac:dyDescent="0.25">
      <c r="A110" s="646" t="s">
        <v>208</v>
      </c>
      <c r="B110" s="168" t="s">
        <v>99</v>
      </c>
      <c r="C110" s="168" t="s">
        <v>242</v>
      </c>
      <c r="D110" s="168" t="s">
        <v>99</v>
      </c>
      <c r="E110" s="168" t="s">
        <v>242</v>
      </c>
      <c r="F110" s="168" t="s">
        <v>99</v>
      </c>
      <c r="G110" s="168" t="s">
        <v>242</v>
      </c>
      <c r="H110" s="168" t="s">
        <v>99</v>
      </c>
      <c r="I110" s="168" t="s">
        <v>242</v>
      </c>
    </row>
    <row r="111" spans="1:9" ht="24.95" customHeight="1" x14ac:dyDescent="0.25">
      <c r="A111" s="647"/>
      <c r="B111" s="115">
        <v>0.1</v>
      </c>
      <c r="C111" s="116"/>
      <c r="D111" s="115">
        <v>0.1</v>
      </c>
      <c r="E111" s="116"/>
      <c r="F111" s="122">
        <v>0</v>
      </c>
      <c r="G111" s="117"/>
      <c r="H111" s="122"/>
      <c r="I111" s="117"/>
    </row>
    <row r="112" spans="1:9" ht="80.25" customHeight="1" x14ac:dyDescent="0.25">
      <c r="A112" s="113" t="s">
        <v>278</v>
      </c>
      <c r="B112" s="654"/>
      <c r="C112" s="654"/>
      <c r="D112" s="654"/>
      <c r="E112" s="654"/>
      <c r="F112" s="654"/>
      <c r="G112" s="654"/>
      <c r="H112" s="654"/>
      <c r="I112" s="654"/>
    </row>
    <row r="113" spans="1:9" ht="80.25" customHeight="1" x14ac:dyDescent="0.25">
      <c r="A113" s="113" t="s">
        <v>282</v>
      </c>
      <c r="B113" s="650"/>
      <c r="C113" s="651"/>
      <c r="D113" s="650"/>
      <c r="E113" s="651"/>
      <c r="F113" s="650"/>
      <c r="G113" s="651"/>
      <c r="H113" s="650"/>
      <c r="I113" s="651"/>
    </row>
    <row r="114" spans="1:9" ht="24.95" customHeight="1" x14ac:dyDescent="0.25">
      <c r="A114" s="646" t="s">
        <v>209</v>
      </c>
      <c r="B114" s="168" t="s">
        <v>99</v>
      </c>
      <c r="C114" s="168" t="s">
        <v>242</v>
      </c>
      <c r="D114" s="168" t="s">
        <v>99</v>
      </c>
      <c r="E114" s="168" t="s">
        <v>242</v>
      </c>
      <c r="F114" s="168" t="s">
        <v>99</v>
      </c>
      <c r="G114" s="168" t="s">
        <v>242</v>
      </c>
      <c r="H114" s="168" t="s">
        <v>99</v>
      </c>
      <c r="I114" s="168" t="s">
        <v>242</v>
      </c>
    </row>
    <row r="115" spans="1:9" ht="24.95" customHeight="1" x14ac:dyDescent="0.25">
      <c r="A115" s="647"/>
      <c r="B115" s="394">
        <v>0.05</v>
      </c>
      <c r="C115" s="394"/>
      <c r="D115" s="394">
        <v>0.05</v>
      </c>
      <c r="E115" s="394"/>
      <c r="F115" s="394">
        <v>0</v>
      </c>
      <c r="G115" s="396"/>
      <c r="H115" s="298"/>
      <c r="I115" s="299"/>
    </row>
    <row r="116" spans="1:9" ht="80.25" customHeight="1" x14ac:dyDescent="0.25">
      <c r="A116" s="113" t="s">
        <v>278</v>
      </c>
      <c r="B116" s="749"/>
      <c r="C116" s="749"/>
      <c r="D116" s="749"/>
      <c r="E116" s="749"/>
      <c r="F116" s="749"/>
      <c r="G116" s="749"/>
      <c r="H116" s="749"/>
      <c r="I116" s="749"/>
    </row>
    <row r="117" spans="1:9" ht="80.25" customHeight="1" x14ac:dyDescent="0.25">
      <c r="A117" s="113" t="s">
        <v>282</v>
      </c>
      <c r="B117" s="650"/>
      <c r="C117" s="651"/>
      <c r="D117" s="650"/>
      <c r="E117" s="651"/>
      <c r="F117" s="650"/>
      <c r="G117" s="651"/>
      <c r="H117" s="650"/>
      <c r="I117" s="651"/>
    </row>
    <row r="118" spans="1:9" ht="16.5" x14ac:dyDescent="0.25">
      <c r="A118" s="114" t="s">
        <v>299</v>
      </c>
      <c r="B118" s="119">
        <f t="shared" ref="B118:I118" si="1">(B71+B75+B79+B83+B87+B91+B95+B99+B103+B107+B111+B115)</f>
        <v>0.99999999999999989</v>
      </c>
      <c r="C118" s="119">
        <f t="shared" si="1"/>
        <v>1.23</v>
      </c>
      <c r="D118" s="119">
        <f t="shared" si="1"/>
        <v>0.99999999999999989</v>
      </c>
      <c r="E118" s="119">
        <f t="shared" si="1"/>
        <v>0.33</v>
      </c>
      <c r="F118" s="119">
        <f t="shared" si="1"/>
        <v>0</v>
      </c>
      <c r="G118" s="119">
        <f t="shared" si="1"/>
        <v>0</v>
      </c>
      <c r="H118" s="119">
        <f t="shared" si="1"/>
        <v>0</v>
      </c>
      <c r="I118" s="119">
        <f t="shared" si="1"/>
        <v>0</v>
      </c>
    </row>
    <row r="121" spans="1:9" ht="28.5" x14ac:dyDescent="0.25">
      <c r="A121" s="393" t="s">
        <v>300</v>
      </c>
    </row>
    <row r="123" spans="1:9" ht="37.5" customHeight="1" x14ac:dyDescent="0.25"/>
    <row r="124" spans="1:9" ht="19.5" customHeight="1" x14ac:dyDescent="0.25"/>
    <row r="125" spans="1:9" ht="19.5" customHeight="1" x14ac:dyDescent="0.25"/>
    <row r="126" spans="1:9" ht="34.5" customHeight="1" x14ac:dyDescent="0.25"/>
    <row r="127" spans="1:9" ht="15" customHeight="1" x14ac:dyDescent="0.25"/>
    <row r="128" spans="1:9" ht="15.75" customHeight="1" x14ac:dyDescent="0.25"/>
  </sheetData>
  <mergeCells count="210">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3:E73"/>
    <mergeCell ref="F73:G73"/>
    <mergeCell ref="H73:I73"/>
    <mergeCell ref="A74:A75"/>
    <mergeCell ref="B76:C76"/>
    <mergeCell ref="D76:E76"/>
    <mergeCell ref="F76:G76"/>
    <mergeCell ref="H76:I76"/>
    <mergeCell ref="B77:C77"/>
    <mergeCell ref="D77:E77"/>
    <mergeCell ref="F77:G77"/>
    <mergeCell ref="H77:I77"/>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s>
  <hyperlinks>
    <hyperlink ref="B77:C77" r:id="rId1" display="https://secretariadistritald-my.sharepoint.com/:w:/g/personal/territorializacion2021_sdmujer_gov_co/Ecvw0dX2CWdHj_Uo_CVLs-QB_wGYAp9x_XynUU2i0yrt9A?e=4I84fE" xr:uid="{7FAAC4C1-86AA-4242-8709-933BD99A6D70}"/>
    <hyperlink ref="D77:E77" r:id="rId2" display="https://secretariadistritald-my.sharepoint.com/:w:/g/personal/territorializacion2021_sdmujer_gov_co/Ecvw0dX2CWdHj_Uo_CVLs-QB_wGYAp9x_XynUU2i0yrt9A?e=4I84fE" xr:uid="{08441B20-FC16-40F6-95B5-CC0D8B589B34}"/>
    <hyperlink ref="B81:C81" r:id="rId3" display="https://secretariadistritald-my.sharepoint.com/:w:/g/personal/territorializacion2021_sdmujer_gov_co/Eav5WxJDWrxBmR2lglSC9s4BX99VF4GY8KTf3qRI-DXoUQ?e=Xx5HTu" xr:uid="{30285E67-EEC1-4787-A96A-5AD68B533B07}"/>
    <hyperlink ref="D81:E81" r:id="rId4" display="https://secretariadistritald-my.sharepoint.com/:w:/g/personal/territorializacion2021_sdmujer_gov_co/Eav5WxJDWrxBmR2lglSC9s4BX99VF4GY8KTf3qRI-DXoUQ?e=Xx5HTu" xr:uid="{99579A6C-A39C-41E4-B1C4-75CE53CB264B}"/>
    <hyperlink ref="D85:E85" r:id="rId5" display="https://secretariadistritald-my.sharepoint.com/:w:/g/personal/territorializacion2021_sdmujer_gov_co/EQ2hKt-3HjdKqALPpdOA5vMBgq8RMq7kTEYvf8JgjYAzKw?e=eW2f3E" xr:uid="{93C3AFCD-DEB9-45B1-8CAB-54CDEB42E821}"/>
    <hyperlink ref="B85:C85" r:id="rId6" display="https://secretariadistritald-my.sharepoint.com/:w:/g/personal/territorializacion2021_sdmujer_gov_co/EQ2hKt-3HjdKqALPpdOA5vMBgq8RMq7kTEYvf8JgjYAzKw?e=eW2f3E" xr:uid="{F2A98A41-6DE3-4490-A858-D3F07460F88D}"/>
    <hyperlink ref="B89:C89" r:id="rId7" display="https://secretariadistritald-my.sharepoint.com/:w:/g/personal/territorializacion2021_sdmujer_gov_co/ERpeiWmFxklKhcF18TM3YwYBLf5jPVNYp6qaS6zETF5Ipw?e=wQSV3h" xr:uid="{146433F9-F248-4DD0-9CF6-DE30A50D362E}"/>
    <hyperlink ref="D89:E89" r:id="rId8" display="https://secretariadistritald-my.sharepoint.com/:w:/g/personal/territorializacion2021_sdmujer_gov_co/ERpeiWmFxklKhcF18TM3YwYBLf5jPVNYp6qaS6zETF5Ipw?e=wQSV3h" xr:uid="{F11DAF87-8EA4-4257-9270-22C303FD5A29}"/>
  </hyperlinks>
  <pageMargins left="0.25" right="0.25" top="0.75" bottom="0.75" header="0.3" footer="0.3"/>
  <pageSetup scale="10" orientation="landscape" r:id="rId9"/>
  <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D85F22A4-623F-4675-A55B-E5859FAE6595}">
          <x14:formula1>
            <xm:f>Listas!$B$2:$B$4</xm:f>
          </x14:formula1>
          <xm:sqref>H37:I38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11013-AA49-4AC6-9F67-4B3661226664}">
  <dimension ref="A1:M29"/>
  <sheetViews>
    <sheetView zoomScale="120" zoomScaleNormal="120" workbookViewId="0">
      <selection activeCell="N11" sqref="N11"/>
    </sheetView>
  </sheetViews>
  <sheetFormatPr baseColWidth="10" defaultColWidth="9.140625" defaultRowHeight="15" x14ac:dyDescent="0.25"/>
  <sheetData>
    <row r="1" spans="1:12" x14ac:dyDescent="0.25">
      <c r="A1" s="814"/>
      <c r="B1" s="815"/>
      <c r="C1" s="815"/>
      <c r="D1" s="815"/>
      <c r="E1" s="816"/>
      <c r="F1" s="787" t="s">
        <v>301</v>
      </c>
      <c r="G1" s="788"/>
      <c r="H1" s="788"/>
      <c r="I1" s="788"/>
      <c r="J1" s="788"/>
      <c r="K1" s="788"/>
      <c r="L1" s="286"/>
    </row>
    <row r="2" spans="1:12" x14ac:dyDescent="0.25">
      <c r="A2" s="817"/>
      <c r="B2" s="818"/>
      <c r="C2" s="818"/>
      <c r="D2" s="818"/>
      <c r="E2" s="819"/>
      <c r="F2" s="789"/>
      <c r="G2" s="790"/>
      <c r="H2" s="790"/>
      <c r="I2" s="790"/>
      <c r="J2" s="790"/>
      <c r="K2" s="790"/>
      <c r="L2" s="286"/>
    </row>
    <row r="3" spans="1:12" x14ac:dyDescent="0.25">
      <c r="A3" s="817"/>
      <c r="B3" s="818"/>
      <c r="C3" s="818"/>
      <c r="D3" s="818"/>
      <c r="E3" s="819"/>
      <c r="F3" s="787" t="s">
        <v>302</v>
      </c>
      <c r="G3" s="788"/>
      <c r="H3" s="788"/>
      <c r="I3" s="788"/>
      <c r="J3" s="788"/>
      <c r="K3" s="788"/>
      <c r="L3" s="286"/>
    </row>
    <row r="4" spans="1:12" x14ac:dyDescent="0.25">
      <c r="A4" s="820"/>
      <c r="B4" s="821"/>
      <c r="C4" s="821"/>
      <c r="D4" s="821"/>
      <c r="E4" s="822"/>
      <c r="F4" s="789"/>
      <c r="G4" s="790"/>
      <c r="H4" s="790"/>
      <c r="I4" s="790"/>
      <c r="J4" s="790"/>
      <c r="K4" s="790"/>
      <c r="L4" s="286"/>
    </row>
    <row r="5" spans="1:12" x14ac:dyDescent="0.25">
      <c r="A5" s="758" t="s">
        <v>303</v>
      </c>
      <c r="B5" s="759"/>
      <c r="C5" s="759"/>
      <c r="D5" s="759"/>
      <c r="E5" s="759"/>
      <c r="F5" s="759"/>
      <c r="G5" s="759"/>
      <c r="H5" s="759"/>
      <c r="I5" s="759"/>
      <c r="J5" s="759"/>
      <c r="K5" s="759"/>
      <c r="L5" s="771"/>
    </row>
    <row r="6" spans="1:12" x14ac:dyDescent="0.25">
      <c r="A6" s="758" t="s">
        <v>304</v>
      </c>
      <c r="B6" s="759"/>
      <c r="C6" s="760"/>
      <c r="D6" s="761" t="s">
        <v>12</v>
      </c>
      <c r="E6" s="762"/>
      <c r="F6" s="762"/>
      <c r="G6" s="762"/>
      <c r="H6" s="763"/>
      <c r="I6" s="758" t="s">
        <v>305</v>
      </c>
      <c r="J6" s="760"/>
      <c r="K6" s="761" t="s">
        <v>37</v>
      </c>
      <c r="L6" s="763"/>
    </row>
    <row r="7" spans="1:12" x14ac:dyDescent="0.25">
      <c r="A7" s="758" t="s">
        <v>306</v>
      </c>
      <c r="B7" s="759"/>
      <c r="C7" s="760"/>
      <c r="D7" s="761" t="s">
        <v>26</v>
      </c>
      <c r="E7" s="762"/>
      <c r="F7" s="762"/>
      <c r="G7" s="762"/>
      <c r="H7" s="763"/>
      <c r="I7" s="758" t="s">
        <v>98</v>
      </c>
      <c r="J7" s="760"/>
      <c r="K7" s="761" t="s">
        <v>15</v>
      </c>
      <c r="L7" s="763"/>
    </row>
    <row r="8" spans="1:12" ht="47.25" customHeight="1" x14ac:dyDescent="0.25">
      <c r="A8" s="758" t="s">
        <v>307</v>
      </c>
      <c r="B8" s="759"/>
      <c r="C8" s="760"/>
      <c r="D8" s="761" t="s">
        <v>74</v>
      </c>
      <c r="E8" s="762"/>
      <c r="F8" s="762"/>
      <c r="G8" s="762"/>
      <c r="H8" s="763"/>
      <c r="I8" s="758" t="s">
        <v>308</v>
      </c>
      <c r="J8" s="760"/>
      <c r="K8" s="761" t="s">
        <v>75</v>
      </c>
      <c r="L8" s="763"/>
    </row>
    <row r="9" spans="1:12" x14ac:dyDescent="0.25">
      <c r="A9" s="778" t="s">
        <v>309</v>
      </c>
      <c r="B9" s="779"/>
      <c r="C9" s="779"/>
      <c r="D9" s="779"/>
      <c r="E9" s="759"/>
      <c r="F9" s="759"/>
      <c r="G9" s="759"/>
      <c r="H9" s="759"/>
      <c r="I9" s="759"/>
      <c r="J9" s="759"/>
      <c r="K9" s="759"/>
      <c r="L9" s="771"/>
    </row>
    <row r="10" spans="1:12" ht="27.75" customHeight="1" x14ac:dyDescent="0.25">
      <c r="A10" s="756" t="s">
        <v>310</v>
      </c>
      <c r="B10" s="756"/>
      <c r="C10" s="756"/>
      <c r="D10" s="756"/>
      <c r="E10" s="757" t="str">
        <f>+ACTIVIDAD_8!B13</f>
        <v>Implementar 1 estrategia asociada al Modelo CIOM para la ruralidad Bogotana</v>
      </c>
      <c r="F10" s="757"/>
      <c r="G10" s="757"/>
      <c r="H10" s="757"/>
      <c r="I10" s="757"/>
      <c r="J10" s="757"/>
      <c r="K10" s="757"/>
      <c r="L10" s="757"/>
    </row>
    <row r="11" spans="1:12" ht="29.25" customHeight="1" x14ac:dyDescent="0.25">
      <c r="A11" s="769" t="s">
        <v>311</v>
      </c>
      <c r="B11" s="770"/>
      <c r="C11" s="770"/>
      <c r="D11" s="771"/>
      <c r="E11" s="764" t="str">
        <f>+ACTIVIDAD_8!I17</f>
        <v>Estrategia asociada al Modelo CIOM para la ruralidad Bogotana implementada</v>
      </c>
      <c r="F11" s="757"/>
      <c r="G11" s="757"/>
      <c r="H11" s="757"/>
      <c r="I11" s="757"/>
      <c r="J11" s="757"/>
      <c r="K11" s="757"/>
      <c r="L11" s="765"/>
    </row>
    <row r="12" spans="1:12" ht="42.75" customHeight="1" x14ac:dyDescent="0.25">
      <c r="A12" s="758" t="s">
        <v>312</v>
      </c>
      <c r="B12" s="759"/>
      <c r="C12" s="759"/>
      <c r="D12" s="760"/>
      <c r="E12" s="780" t="s">
        <v>658</v>
      </c>
      <c r="F12" s="781"/>
      <c r="G12" s="781"/>
      <c r="H12" s="781"/>
      <c r="I12" s="781"/>
      <c r="J12" s="781"/>
      <c r="K12" s="781"/>
      <c r="L12" s="782"/>
    </row>
    <row r="13" spans="1:12" ht="30" customHeight="1" x14ac:dyDescent="0.25">
      <c r="A13" s="758" t="s">
        <v>314</v>
      </c>
      <c r="B13" s="759"/>
      <c r="C13" s="760"/>
      <c r="D13" s="761"/>
      <c r="E13" s="762"/>
      <c r="F13" s="762"/>
      <c r="G13" s="762"/>
      <c r="H13" s="763"/>
      <c r="I13" s="758" t="s">
        <v>315</v>
      </c>
      <c r="J13" s="760"/>
      <c r="K13" s="761" t="s">
        <v>49</v>
      </c>
      <c r="L13" s="763"/>
    </row>
    <row r="14" spans="1:12" x14ac:dyDescent="0.25">
      <c r="A14" s="758" t="s">
        <v>316</v>
      </c>
      <c r="B14" s="759"/>
      <c r="C14" s="759"/>
      <c r="D14" s="759"/>
      <c r="E14" s="759"/>
      <c r="F14" s="759"/>
      <c r="G14" s="759"/>
      <c r="H14" s="759"/>
      <c r="I14" s="759"/>
      <c r="J14" s="759"/>
      <c r="K14" s="759"/>
      <c r="L14" s="771"/>
    </row>
    <row r="15" spans="1:12" ht="26.25" customHeight="1" x14ac:dyDescent="0.25">
      <c r="A15" s="758" t="s">
        <v>317</v>
      </c>
      <c r="B15" s="759"/>
      <c r="C15" s="760"/>
      <c r="D15" s="761" t="s">
        <v>19</v>
      </c>
      <c r="E15" s="762"/>
      <c r="F15" s="762"/>
      <c r="G15" s="762"/>
      <c r="H15" s="763"/>
      <c r="I15" s="758" t="s">
        <v>318</v>
      </c>
      <c r="J15" s="760"/>
      <c r="K15" s="761" t="s">
        <v>20</v>
      </c>
      <c r="L15" s="763"/>
    </row>
    <row r="16" spans="1:12" ht="30.75" customHeight="1" x14ac:dyDescent="0.25">
      <c r="A16" s="758" t="s">
        <v>319</v>
      </c>
      <c r="B16" s="759"/>
      <c r="C16" s="760"/>
      <c r="D16" s="904">
        <v>1</v>
      </c>
      <c r="E16" s="905"/>
      <c r="F16" s="905"/>
      <c r="G16" s="905"/>
      <c r="H16" s="906"/>
      <c r="I16" s="758" t="s">
        <v>237</v>
      </c>
      <c r="J16" s="760"/>
      <c r="K16" s="761" t="s">
        <v>23</v>
      </c>
      <c r="L16" s="763"/>
    </row>
    <row r="17" spans="1:13" x14ac:dyDescent="0.25">
      <c r="A17" s="758" t="s">
        <v>320</v>
      </c>
      <c r="B17" s="759"/>
      <c r="C17" s="760"/>
      <c r="D17" s="761"/>
      <c r="E17" s="762"/>
      <c r="F17" s="762"/>
      <c r="G17" s="762"/>
      <c r="H17" s="763"/>
      <c r="I17" s="766"/>
      <c r="J17" s="767"/>
      <c r="K17" s="767"/>
      <c r="L17" s="768"/>
    </row>
    <row r="18" spans="1:13" x14ac:dyDescent="0.25">
      <c r="A18" s="293" t="s">
        <v>321</v>
      </c>
      <c r="B18" s="293" t="s">
        <v>322</v>
      </c>
      <c r="C18" s="758" t="s">
        <v>323</v>
      </c>
      <c r="D18" s="759"/>
      <c r="E18" s="759"/>
      <c r="F18" s="759"/>
      <c r="G18" s="760"/>
      <c r="H18" s="758" t="s">
        <v>324</v>
      </c>
      <c r="I18" s="760"/>
      <c r="J18" s="758" t="s">
        <v>325</v>
      </c>
      <c r="K18" s="760"/>
      <c r="L18" s="293" t="s">
        <v>326</v>
      </c>
    </row>
    <row r="19" spans="1:13" ht="71.25" customHeight="1" x14ac:dyDescent="0.25">
      <c r="A19" s="288">
        <v>1</v>
      </c>
      <c r="B19" s="289" t="s">
        <v>276</v>
      </c>
      <c r="C19" s="761" t="s">
        <v>659</v>
      </c>
      <c r="D19" s="762"/>
      <c r="E19" s="762"/>
      <c r="F19" s="762"/>
      <c r="G19" s="763"/>
      <c r="H19" s="761" t="s">
        <v>660</v>
      </c>
      <c r="I19" s="763"/>
      <c r="J19" s="766" t="s">
        <v>22</v>
      </c>
      <c r="K19" s="768"/>
      <c r="L19" s="289" t="s">
        <v>661</v>
      </c>
    </row>
    <row r="20" spans="1:13" ht="61.5" customHeight="1" x14ac:dyDescent="0.25">
      <c r="A20" s="288">
        <v>2</v>
      </c>
      <c r="B20" s="289" t="s">
        <v>276</v>
      </c>
      <c r="C20" s="761" t="s">
        <v>662</v>
      </c>
      <c r="D20" s="762"/>
      <c r="E20" s="762"/>
      <c r="F20" s="762"/>
      <c r="G20" s="763"/>
      <c r="H20" s="761" t="s">
        <v>663</v>
      </c>
      <c r="I20" s="763"/>
      <c r="J20" s="766" t="s">
        <v>22</v>
      </c>
      <c r="K20" s="768"/>
      <c r="L20" s="289" t="s">
        <v>661</v>
      </c>
    </row>
    <row r="21" spans="1:13" x14ac:dyDescent="0.25">
      <c r="A21" s="288"/>
      <c r="B21" s="289"/>
      <c r="C21" s="761"/>
      <c r="D21" s="762"/>
      <c r="E21" s="762"/>
      <c r="F21" s="762"/>
      <c r="G21" s="763"/>
      <c r="H21" s="761"/>
      <c r="I21" s="763"/>
      <c r="J21" s="766"/>
      <c r="K21" s="768"/>
      <c r="L21" s="289"/>
    </row>
    <row r="22" spans="1:13" ht="51" x14ac:dyDescent="0.25">
      <c r="A22" s="293" t="s">
        <v>321</v>
      </c>
      <c r="B22" s="758" t="s">
        <v>334</v>
      </c>
      <c r="C22" s="759"/>
      <c r="D22" s="759"/>
      <c r="E22" s="759"/>
      <c r="F22" s="759"/>
      <c r="G22" s="759"/>
      <c r="H22" s="759"/>
      <c r="I22" s="759"/>
      <c r="J22" s="759"/>
      <c r="K22" s="760"/>
      <c r="L22" s="293" t="s">
        <v>335</v>
      </c>
    </row>
    <row r="23" spans="1:13" ht="43.5" customHeight="1" x14ac:dyDescent="0.25">
      <c r="A23" s="288">
        <v>1</v>
      </c>
      <c r="B23" s="871" t="s">
        <v>664</v>
      </c>
      <c r="C23" s="872"/>
      <c r="D23" s="872"/>
      <c r="E23" s="872"/>
      <c r="F23" s="872"/>
      <c r="G23" s="872"/>
      <c r="H23" s="872"/>
      <c r="I23" s="872"/>
      <c r="J23" s="872"/>
      <c r="K23" s="873"/>
      <c r="L23" s="289" t="s">
        <v>22</v>
      </c>
    </row>
    <row r="24" spans="1:13" x14ac:dyDescent="0.25">
      <c r="A24" s="758" t="s">
        <v>337</v>
      </c>
      <c r="B24" s="759"/>
      <c r="C24" s="759"/>
      <c r="D24" s="759"/>
      <c r="E24" s="759"/>
      <c r="F24" s="779"/>
      <c r="G24" s="779"/>
      <c r="H24" s="759"/>
      <c r="I24" s="779"/>
      <c r="J24" s="779"/>
      <c r="K24" s="759"/>
      <c r="L24" s="828"/>
    </row>
    <row r="25" spans="1:13" ht="25.5" x14ac:dyDescent="0.25">
      <c r="A25" s="758" t="s">
        <v>338</v>
      </c>
      <c r="B25" s="759"/>
      <c r="C25" s="760"/>
      <c r="D25" s="761">
        <v>1</v>
      </c>
      <c r="E25" s="762"/>
      <c r="F25" s="756" t="s">
        <v>339</v>
      </c>
      <c r="G25" s="756"/>
      <c r="H25" s="301">
        <v>2024</v>
      </c>
      <c r="I25" s="756" t="s">
        <v>340</v>
      </c>
      <c r="J25" s="756"/>
      <c r="K25" s="287"/>
      <c r="L25" s="300" t="s">
        <v>385</v>
      </c>
    </row>
    <row r="26" spans="1:13" x14ac:dyDescent="0.25">
      <c r="A26" s="758" t="s">
        <v>342</v>
      </c>
      <c r="B26" s="759"/>
      <c r="C26" s="760"/>
      <c r="D26" s="761" t="s">
        <v>665</v>
      </c>
      <c r="E26" s="762"/>
      <c r="F26" s="755"/>
      <c r="G26" s="755"/>
      <c r="H26" s="762"/>
      <c r="I26" s="755"/>
      <c r="J26" s="755"/>
      <c r="K26" s="762"/>
      <c r="L26" s="772"/>
    </row>
    <row r="27" spans="1:13" x14ac:dyDescent="0.25">
      <c r="A27" s="758" t="s">
        <v>344</v>
      </c>
      <c r="B27" s="759"/>
      <c r="C27" s="760"/>
      <c r="D27" s="814"/>
      <c r="E27" s="815"/>
      <c r="F27" s="815"/>
      <c r="G27" s="815"/>
      <c r="H27" s="815"/>
      <c r="I27" s="815"/>
      <c r="J27" s="815"/>
      <c r="K27" s="815"/>
      <c r="L27" s="816"/>
    </row>
    <row r="28" spans="1:13" x14ac:dyDescent="0.25">
      <c r="A28" s="758" t="s">
        <v>345</v>
      </c>
      <c r="B28" s="759"/>
      <c r="C28" s="759"/>
      <c r="D28" s="903"/>
      <c r="E28" s="903"/>
      <c r="F28" s="903"/>
      <c r="G28" s="903"/>
      <c r="H28" s="903"/>
      <c r="I28" s="903"/>
      <c r="J28" s="903"/>
      <c r="K28" s="903"/>
      <c r="L28" s="903"/>
      <c r="M28" s="397"/>
    </row>
    <row r="29" spans="1:13" x14ac:dyDescent="0.25">
      <c r="D29" s="397"/>
      <c r="E29" s="397"/>
      <c r="F29" s="397"/>
      <c r="G29" s="397"/>
      <c r="H29" s="397"/>
      <c r="I29" s="397"/>
      <c r="J29" s="397"/>
      <c r="K29" s="397"/>
      <c r="L29" s="397"/>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BF6E5F5F-2F60-4D38-80CA-2E7F5858AF93}">
          <x14:formula1>
            <xm:f>Datos!$K$2:$K$3</xm:f>
          </x14:formula1>
          <xm:sqref>J19:K21</xm:sqref>
        </x14:dataValidation>
        <x14:dataValidation type="list" allowBlank="1" showInputMessage="1" showErrorMessage="1" xr:uid="{C7A30F69-7D53-4552-8AC1-1908BDC56EEF}">
          <x14:formula1>
            <xm:f>Datos!$K$2:$K$4</xm:f>
          </x14:formula1>
          <xm:sqref>L23</xm:sqref>
        </x14:dataValidation>
        <x14:dataValidation type="list" allowBlank="1" showInputMessage="1" showErrorMessage="1" xr:uid="{AD84B18D-0E0F-4484-A6B8-1DA3E672E423}">
          <x14:formula1>
            <xm:f>Datos!$J$2:$J$5</xm:f>
          </x14:formula1>
          <xm:sqref>K16:L16</xm:sqref>
        </x14:dataValidation>
        <x14:dataValidation type="list" allowBlank="1" showInputMessage="1" showErrorMessage="1" xr:uid="{EEEC5F72-E7A0-414C-A97C-767E819104EF}">
          <x14:formula1>
            <xm:f>Datos!$I$2:$I$7</xm:f>
          </x14:formula1>
          <xm:sqref>K15:L15</xm:sqref>
        </x14:dataValidation>
        <x14:dataValidation type="list" allowBlank="1" showInputMessage="1" showErrorMessage="1" xr:uid="{5B44711B-D95B-4FAC-8144-C05C47FCF210}">
          <x14:formula1>
            <xm:f>Datos!$H$2:$H$3</xm:f>
          </x14:formula1>
          <xm:sqref>D15:H15</xm:sqref>
        </x14:dataValidation>
        <x14:dataValidation type="list" allowBlank="1" showInputMessage="1" showErrorMessage="1" xr:uid="{AA53AA06-97BC-4379-A8F3-F820D7AAABB8}">
          <x14:formula1>
            <xm:f>Datos!$G$2:$G$8</xm:f>
          </x14:formula1>
          <xm:sqref>K13:L13</xm:sqref>
        </x14:dataValidation>
        <x14:dataValidation type="list" allowBlank="1" showInputMessage="1" showErrorMessage="1" xr:uid="{E8B3F412-17A4-4A93-B0F0-7B927C3A0152}">
          <x14:formula1>
            <xm:f>Datos!$F$2:$F$18</xm:f>
          </x14:formula1>
          <xm:sqref>K8:L8</xm:sqref>
        </x14:dataValidation>
        <x14:dataValidation type="list" allowBlank="1" showInputMessage="1" showErrorMessage="1" xr:uid="{C5721651-EAB1-4090-B1FF-C85C1EAE0A0D}">
          <x14:formula1>
            <xm:f>Datos!$E$2:$E$23</xm:f>
          </x14:formula1>
          <xm:sqref>D8:H8</xm:sqref>
        </x14:dataValidation>
        <x14:dataValidation type="list" allowBlank="1" showInputMessage="1" showErrorMessage="1" xr:uid="{CAFC9425-8916-44CC-A85D-DA2D2BB0070C}">
          <x14:formula1>
            <xm:f>Datos!$D$2:$D$7</xm:f>
          </x14:formula1>
          <xm:sqref>K7:L7</xm:sqref>
        </x14:dataValidation>
        <x14:dataValidation type="list" allowBlank="1" showInputMessage="1" showErrorMessage="1" xr:uid="{FAD95710-F395-4623-9203-88D0C9A3C2FB}">
          <x14:formula1>
            <xm:f>Datos!$C$2:$C$3</xm:f>
          </x14:formula1>
          <xm:sqref>D7:H7</xm:sqref>
        </x14:dataValidation>
        <x14:dataValidation type="list" allowBlank="1" showInputMessage="1" showErrorMessage="1" xr:uid="{5382AA27-5C02-4C6B-AB76-ED9B2307E00A}">
          <x14:formula1>
            <xm:f>Datos!$B$2:$B$6</xm:f>
          </x14:formula1>
          <xm:sqref>K6:L6</xm:sqref>
        </x14:dataValidation>
        <x14:dataValidation type="list" allowBlank="1" showInputMessage="1" showErrorMessage="1" xr:uid="{6842A4AD-8A92-4923-A982-EBA00CFC4B25}">
          <x14:formula1>
            <xm:f>Datos!$A$2:$A$5</xm:f>
          </x14:formula1>
          <xm:sqref>D6:H6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2578125" defaultRowHeight="15" customHeight="1" x14ac:dyDescent="0.25"/>
  <cols>
    <col min="1" max="1" width="5.42578125" customWidth="1"/>
    <col min="2" max="2" width="34.7109375" customWidth="1"/>
    <col min="3" max="3" width="1.28515625" customWidth="1"/>
    <col min="4" max="4" width="10.85546875" customWidth="1"/>
    <col min="5" max="5" width="1.140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35">
      <c r="A3" s="587"/>
      <c r="B3" s="573"/>
      <c r="C3" s="573"/>
      <c r="D3" s="573"/>
      <c r="E3" s="573"/>
      <c r="F3" s="573"/>
      <c r="G3" s="573"/>
      <c r="H3" s="573"/>
      <c r="I3" s="573"/>
      <c r="J3" s="573"/>
      <c r="K3" s="573"/>
      <c r="L3" s="573"/>
      <c r="M3" s="573"/>
      <c r="N3" s="573"/>
      <c r="O3" s="573"/>
      <c r="P3" s="2"/>
      <c r="Q3" s="1"/>
      <c r="R3" s="1"/>
      <c r="S3" s="1"/>
      <c r="T3" s="1"/>
      <c r="U3" s="1"/>
      <c r="V3" s="1"/>
      <c r="W3" s="1"/>
      <c r="X3" s="1"/>
      <c r="Y3" s="1"/>
      <c r="Z3" s="1"/>
      <c r="AA3" s="1"/>
      <c r="AB3" s="1"/>
    </row>
    <row r="4" spans="1:28" ht="39.75" customHeight="1" x14ac:dyDescent="0.35">
      <c r="A4" s="588" t="s">
        <v>91</v>
      </c>
      <c r="B4" s="573"/>
      <c r="C4" s="573"/>
      <c r="D4" s="573"/>
      <c r="E4" s="573"/>
      <c r="F4" s="573"/>
      <c r="G4" s="573"/>
      <c r="H4" s="573"/>
      <c r="I4" s="573"/>
      <c r="J4" s="573"/>
      <c r="K4" s="573"/>
      <c r="L4" s="573"/>
      <c r="M4" s="573"/>
      <c r="N4" s="573"/>
      <c r="O4" s="573"/>
      <c r="P4" s="2"/>
      <c r="Q4" s="1"/>
      <c r="R4" s="1"/>
      <c r="S4" s="1"/>
      <c r="T4" s="1"/>
      <c r="U4" s="1"/>
      <c r="V4" s="1"/>
      <c r="W4" s="1"/>
      <c r="X4" s="1"/>
      <c r="Y4" s="1"/>
      <c r="Z4" s="1"/>
      <c r="AA4" s="1"/>
      <c r="AB4" s="1"/>
    </row>
    <row r="5" spans="1:28" ht="21" hidden="1" customHeight="1" x14ac:dyDescent="0.35">
      <c r="A5" s="587"/>
      <c r="B5" s="573"/>
      <c r="C5" s="573"/>
      <c r="D5" s="573"/>
      <c r="E5" s="573"/>
      <c r="F5" s="573"/>
      <c r="G5" s="573"/>
      <c r="H5" s="573"/>
      <c r="I5" s="573"/>
      <c r="J5" s="573"/>
      <c r="K5" s="573"/>
      <c r="L5" s="573"/>
      <c r="M5" s="573"/>
      <c r="N5" s="573"/>
      <c r="O5" s="573"/>
      <c r="P5" s="2"/>
      <c r="Q5" s="1"/>
      <c r="R5" s="1"/>
      <c r="S5" s="1"/>
      <c r="T5" s="1"/>
      <c r="U5" s="1"/>
      <c r="V5" s="1"/>
      <c r="W5" s="1"/>
      <c r="X5" s="1"/>
      <c r="Y5" s="1"/>
      <c r="Z5" s="1"/>
      <c r="AA5" s="1"/>
      <c r="AB5" s="1"/>
    </row>
    <row r="6" spans="1:28" ht="15" hidden="1"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5">
      <c r="A7" s="1"/>
      <c r="B7" s="589" t="s">
        <v>92</v>
      </c>
      <c r="C7" s="573"/>
      <c r="D7" s="573"/>
      <c r="E7" s="1"/>
      <c r="F7" s="590">
        <v>2024</v>
      </c>
      <c r="G7" s="591"/>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25">
      <c r="A8" s="1"/>
      <c r="B8" s="573"/>
      <c r="C8" s="573"/>
      <c r="D8" s="573"/>
      <c r="E8" s="1"/>
      <c r="F8" s="592">
        <v>16263770000</v>
      </c>
      <c r="G8" s="591"/>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5">
      <c r="A10" s="5"/>
      <c r="B10" s="5"/>
      <c r="C10" s="5"/>
      <c r="D10" s="5"/>
      <c r="E10" s="5"/>
      <c r="F10" s="5"/>
      <c r="G10" s="5"/>
      <c r="H10" s="5"/>
      <c r="I10" s="5"/>
      <c r="J10" s="5"/>
      <c r="K10" s="5"/>
      <c r="L10" s="5"/>
      <c r="M10" s="5"/>
      <c r="N10" s="5"/>
      <c r="O10" s="5"/>
      <c r="P10" s="319"/>
      <c r="Q10" s="1"/>
      <c r="R10" s="1"/>
      <c r="S10" s="1"/>
      <c r="T10" s="1"/>
      <c r="U10" s="1"/>
      <c r="V10" s="1"/>
      <c r="W10" s="1"/>
      <c r="X10" s="1"/>
      <c r="Y10" s="1"/>
      <c r="Z10" s="1"/>
      <c r="AA10" s="1"/>
      <c r="AB10" s="1"/>
    </row>
    <row r="11" spans="1:28" ht="20.25" customHeight="1" x14ac:dyDescent="0.25">
      <c r="A11" s="576" t="s">
        <v>94</v>
      </c>
      <c r="B11" s="573"/>
      <c r="C11" s="573"/>
      <c r="D11" s="573"/>
      <c r="E11" s="573"/>
      <c r="F11" s="573"/>
      <c r="G11" s="573"/>
      <c r="H11" s="573"/>
      <c r="I11" s="573"/>
      <c r="J11" s="573"/>
      <c r="K11" s="573"/>
      <c r="L11" s="573"/>
      <c r="M11" s="573"/>
      <c r="N11" s="573"/>
      <c r="O11" s="573"/>
      <c r="P11" s="320"/>
      <c r="Q11" s="321"/>
      <c r="R11" s="1"/>
      <c r="S11" s="1"/>
      <c r="T11" s="1"/>
      <c r="U11" s="1"/>
      <c r="V11" s="1"/>
      <c r="W11" s="1"/>
      <c r="X11" s="1"/>
      <c r="Y11" s="1"/>
      <c r="Z11" s="1"/>
      <c r="AA11" s="1"/>
      <c r="AB11" s="1"/>
    </row>
    <row r="12" spans="1:28" ht="9" customHeight="1" x14ac:dyDescent="0.25">
      <c r="A12" s="6"/>
      <c r="B12" s="6"/>
      <c r="C12" s="6"/>
      <c r="D12" s="6"/>
      <c r="E12" s="6"/>
      <c r="F12" s="6"/>
      <c r="G12" s="6"/>
      <c r="H12" s="6"/>
      <c r="I12" s="6"/>
      <c r="J12" s="6"/>
      <c r="K12" s="6"/>
      <c r="L12" s="6"/>
      <c r="M12" s="6"/>
      <c r="N12" s="6"/>
      <c r="O12" s="6"/>
      <c r="P12" s="320"/>
      <c r="Q12" s="321"/>
      <c r="R12" s="1"/>
      <c r="S12" s="1"/>
      <c r="T12" s="1"/>
      <c r="U12" s="1"/>
      <c r="V12" s="1"/>
      <c r="W12" s="1"/>
      <c r="X12" s="1"/>
      <c r="Y12" s="1"/>
      <c r="Z12" s="1"/>
      <c r="AA12" s="1"/>
      <c r="AB12" s="1"/>
    </row>
    <row r="13" spans="1:28" ht="21.75" customHeight="1" x14ac:dyDescent="0.25">
      <c r="A13" s="577" t="s">
        <v>95</v>
      </c>
      <c r="B13" s="578" t="s">
        <v>96</v>
      </c>
      <c r="C13" s="5"/>
      <c r="D13" s="7" t="s">
        <v>97</v>
      </c>
      <c r="E13" s="5"/>
      <c r="F13" s="8" t="s">
        <v>98</v>
      </c>
      <c r="G13" s="5"/>
      <c r="H13" s="8" t="s">
        <v>98</v>
      </c>
      <c r="I13" s="5"/>
      <c r="J13" s="8" t="s">
        <v>99</v>
      </c>
      <c r="K13" s="9">
        <v>2024</v>
      </c>
      <c r="L13" s="9">
        <v>2025</v>
      </c>
      <c r="M13" s="9">
        <v>2026</v>
      </c>
      <c r="N13" s="9">
        <v>2027</v>
      </c>
      <c r="O13" s="9" t="s">
        <v>93</v>
      </c>
      <c r="P13" s="322"/>
      <c r="Q13" s="1"/>
      <c r="R13" s="1"/>
      <c r="S13" s="1"/>
      <c r="T13" s="1"/>
      <c r="U13" s="1"/>
      <c r="V13" s="1"/>
      <c r="W13" s="1"/>
      <c r="X13" s="1"/>
      <c r="Y13" s="1"/>
      <c r="Z13" s="1"/>
      <c r="AA13" s="1"/>
      <c r="AB13" s="1"/>
    </row>
    <row r="14" spans="1:28" ht="21.75" customHeight="1" x14ac:dyDescent="0.25">
      <c r="A14" s="573"/>
      <c r="B14" s="579"/>
      <c r="C14" s="5"/>
      <c r="D14" s="574">
        <v>1</v>
      </c>
      <c r="E14" s="5"/>
      <c r="F14" s="574" t="s">
        <v>21</v>
      </c>
      <c r="G14" s="5"/>
      <c r="H14" s="574"/>
      <c r="I14" s="5"/>
      <c r="J14" s="10" t="s">
        <v>100</v>
      </c>
      <c r="K14" s="11">
        <v>15</v>
      </c>
      <c r="L14" s="12">
        <v>50</v>
      </c>
      <c r="M14" s="12">
        <v>85</v>
      </c>
      <c r="N14" s="13">
        <v>100</v>
      </c>
      <c r="O14" s="11">
        <v>100</v>
      </c>
      <c r="P14" s="319"/>
      <c r="Q14" s="1"/>
      <c r="R14" s="1"/>
      <c r="S14" s="1"/>
      <c r="T14" s="1"/>
      <c r="U14" s="1"/>
      <c r="V14" s="1"/>
      <c r="W14" s="1"/>
      <c r="X14" s="1"/>
      <c r="Y14" s="1"/>
      <c r="Z14" s="1"/>
      <c r="AA14" s="1"/>
      <c r="AB14" s="1"/>
    </row>
    <row r="15" spans="1:28" ht="21.75" customHeight="1" x14ac:dyDescent="0.25">
      <c r="A15" s="573"/>
      <c r="B15" s="575"/>
      <c r="C15" s="5"/>
      <c r="D15" s="575"/>
      <c r="E15" s="5"/>
      <c r="F15" s="575"/>
      <c r="G15" s="5"/>
      <c r="H15" s="575"/>
      <c r="I15" s="5"/>
      <c r="J15" s="10" t="s">
        <v>101</v>
      </c>
      <c r="K15" s="4"/>
      <c r="L15" s="4"/>
      <c r="M15" s="4"/>
      <c r="N15" s="4"/>
      <c r="O15" s="4">
        <f t="shared" ref="O15" si="0">SUM(K15:N15)</f>
        <v>0</v>
      </c>
      <c r="P15" s="319"/>
      <c r="Q15" s="1"/>
      <c r="R15" s="1"/>
      <c r="S15" s="1"/>
      <c r="T15" s="1"/>
      <c r="U15" s="1"/>
      <c r="V15" s="1"/>
      <c r="W15" s="1"/>
      <c r="X15" s="1"/>
      <c r="Y15" s="1"/>
      <c r="Z15" s="1"/>
      <c r="AA15" s="1"/>
      <c r="AB15" s="1"/>
    </row>
    <row r="16" spans="1:28" ht="15" customHeight="1" x14ac:dyDescent="0.25">
      <c r="A16" s="5"/>
      <c r="B16" s="5"/>
      <c r="C16" s="5"/>
      <c r="D16" s="1"/>
      <c r="E16" s="5"/>
      <c r="F16" s="5"/>
      <c r="G16" s="5"/>
      <c r="H16" s="5"/>
      <c r="I16" s="5"/>
      <c r="J16" s="1"/>
      <c r="K16" s="14"/>
      <c r="L16" s="14"/>
      <c r="M16" s="14"/>
      <c r="N16" s="14"/>
      <c r="O16" s="14"/>
      <c r="P16" s="323"/>
      <c r="Q16" s="1"/>
      <c r="R16" s="1"/>
      <c r="S16" s="1"/>
      <c r="T16" s="1"/>
      <c r="U16" s="1"/>
      <c r="V16" s="1"/>
      <c r="W16" s="1"/>
      <c r="X16" s="1"/>
      <c r="Y16" s="1"/>
      <c r="Z16" s="1"/>
      <c r="AA16" s="1"/>
      <c r="AB16" s="1"/>
    </row>
    <row r="17" spans="1:28" ht="15" customHeight="1" x14ac:dyDescent="0.25">
      <c r="A17" s="572" t="s">
        <v>102</v>
      </c>
      <c r="B17" s="573"/>
      <c r="C17" s="573"/>
      <c r="D17" s="573"/>
      <c r="E17" s="573"/>
      <c r="F17" s="573"/>
      <c r="G17" s="573"/>
      <c r="H17" s="573"/>
      <c r="I17" s="573"/>
      <c r="J17" s="573"/>
      <c r="K17" s="573"/>
      <c r="L17" s="573"/>
      <c r="M17" s="573"/>
      <c r="N17" s="573"/>
      <c r="O17" s="573"/>
      <c r="P17" s="324"/>
      <c r="Q17" s="1"/>
      <c r="R17" s="1"/>
      <c r="S17" s="1"/>
      <c r="T17" s="1"/>
      <c r="U17" s="1"/>
      <c r="V17" s="1"/>
      <c r="W17" s="1"/>
      <c r="X17" s="1"/>
      <c r="Y17" s="1"/>
      <c r="Z17" s="1"/>
      <c r="AA17" s="1"/>
      <c r="AB17" s="1"/>
    </row>
    <row r="18" spans="1:28" ht="26.25" customHeight="1" x14ac:dyDescent="0.25">
      <c r="A18" s="577" t="s">
        <v>103</v>
      </c>
      <c r="B18" s="586" t="s">
        <v>104</v>
      </c>
      <c r="C18" s="5"/>
      <c r="D18" s="55" t="s">
        <v>105</v>
      </c>
      <c r="E18" s="5"/>
      <c r="F18" s="56" t="s">
        <v>98</v>
      </c>
      <c r="G18" s="5"/>
      <c r="H18" s="58" t="s">
        <v>106</v>
      </c>
      <c r="I18" s="5"/>
      <c r="J18" s="56" t="s">
        <v>99</v>
      </c>
      <c r="K18" s="57">
        <v>2024</v>
      </c>
      <c r="L18" s="57">
        <v>2025</v>
      </c>
      <c r="M18" s="57">
        <v>2026</v>
      </c>
      <c r="N18" s="57">
        <v>2027</v>
      </c>
      <c r="O18" s="57" t="s">
        <v>93</v>
      </c>
      <c r="P18" s="322"/>
      <c r="Q18" s="1"/>
      <c r="R18" s="1"/>
      <c r="S18" s="1"/>
      <c r="T18" s="1"/>
      <c r="U18" s="1"/>
      <c r="V18" s="1"/>
      <c r="W18" s="1"/>
      <c r="X18" s="1"/>
      <c r="Y18" s="1"/>
      <c r="Z18" s="1"/>
      <c r="AA18" s="1"/>
      <c r="AB18" s="1"/>
    </row>
    <row r="19" spans="1:28" ht="15" customHeight="1" x14ac:dyDescent="0.25">
      <c r="A19" s="573"/>
      <c r="B19" s="579"/>
      <c r="C19" s="5"/>
      <c r="D19" s="574">
        <v>1</v>
      </c>
      <c r="E19" s="5"/>
      <c r="F19" s="574" t="s">
        <v>23</v>
      </c>
      <c r="G19" s="5"/>
      <c r="H19" s="574">
        <v>10</v>
      </c>
      <c r="I19" s="5"/>
      <c r="J19" s="10" t="s">
        <v>100</v>
      </c>
      <c r="K19" s="11">
        <v>1</v>
      </c>
      <c r="L19" s="12">
        <v>1</v>
      </c>
      <c r="M19" s="12">
        <v>1</v>
      </c>
      <c r="N19" s="12">
        <v>1</v>
      </c>
      <c r="O19" s="15">
        <v>1</v>
      </c>
      <c r="P19" s="319"/>
      <c r="Q19" s="1"/>
      <c r="R19" s="1"/>
      <c r="S19" s="1"/>
      <c r="T19" s="1"/>
      <c r="U19" s="1"/>
      <c r="V19" s="1"/>
      <c r="W19" s="1"/>
      <c r="X19" s="1"/>
      <c r="Y19" s="1"/>
      <c r="Z19" s="1"/>
      <c r="AA19" s="1"/>
      <c r="AB19" s="1"/>
    </row>
    <row r="20" spans="1:28" ht="15" customHeight="1" x14ac:dyDescent="0.25">
      <c r="A20" s="573"/>
      <c r="B20" s="575"/>
      <c r="C20" s="5"/>
      <c r="D20" s="575"/>
      <c r="E20" s="5"/>
      <c r="F20" s="575"/>
      <c r="G20" s="5"/>
      <c r="H20" s="575"/>
      <c r="I20" s="5"/>
      <c r="J20" s="10" t="s">
        <v>101</v>
      </c>
      <c r="K20" s="16">
        <v>888953000</v>
      </c>
      <c r="L20" s="16">
        <v>1449000000</v>
      </c>
      <c r="M20" s="16">
        <v>1491000000</v>
      </c>
      <c r="N20" s="16">
        <v>1535000000</v>
      </c>
      <c r="O20" s="15">
        <f>+SUM(K20:N20)</f>
        <v>5363953000</v>
      </c>
      <c r="P20" s="325"/>
      <c r="Q20" s="1"/>
      <c r="R20" s="1"/>
      <c r="S20" s="1"/>
      <c r="T20" s="1"/>
      <c r="U20" s="1"/>
      <c r="V20" s="1"/>
      <c r="W20" s="1"/>
      <c r="X20" s="1"/>
      <c r="Y20" s="1"/>
      <c r="Z20" s="1"/>
      <c r="AA20" s="1"/>
      <c r="AB20" s="1"/>
    </row>
    <row r="21" spans="1:28" ht="15" customHeight="1" x14ac:dyDescent="0.25">
      <c r="A21" s="17"/>
      <c r="B21" s="18"/>
      <c r="C21" s="5"/>
      <c r="D21" s="1"/>
      <c r="E21" s="5"/>
      <c r="F21" s="5"/>
      <c r="G21" s="5"/>
      <c r="H21" s="5"/>
      <c r="I21" s="5"/>
      <c r="J21" s="5"/>
      <c r="K21" s="5"/>
      <c r="L21" s="5"/>
      <c r="M21" s="5"/>
      <c r="N21" s="5"/>
      <c r="O21" s="5"/>
      <c r="P21" s="319"/>
      <c r="Q21" s="1"/>
      <c r="R21" s="1"/>
      <c r="S21" s="1"/>
      <c r="T21" s="1"/>
      <c r="U21" s="1"/>
      <c r="V21" s="1"/>
      <c r="W21" s="1"/>
      <c r="X21" s="1"/>
      <c r="Y21" s="1"/>
      <c r="Z21" s="1"/>
      <c r="AA21" s="1"/>
      <c r="AB21" s="1"/>
    </row>
    <row r="22" spans="1:28" ht="26.25" customHeight="1" x14ac:dyDescent="0.25">
      <c r="A22" s="577" t="s">
        <v>103</v>
      </c>
      <c r="B22" s="596" t="s">
        <v>107</v>
      </c>
      <c r="C22" s="5"/>
      <c r="D22" s="59" t="s">
        <v>105</v>
      </c>
      <c r="E22" s="5"/>
      <c r="F22" s="60" t="s">
        <v>98</v>
      </c>
      <c r="G22" s="5"/>
      <c r="H22" s="60" t="s">
        <v>106</v>
      </c>
      <c r="I22" s="5"/>
      <c r="J22" s="60" t="s">
        <v>99</v>
      </c>
      <c r="K22" s="61">
        <v>2024</v>
      </c>
      <c r="L22" s="61">
        <v>2025</v>
      </c>
      <c r="M22" s="61">
        <v>2026</v>
      </c>
      <c r="N22" s="61">
        <v>2027</v>
      </c>
      <c r="O22" s="61" t="s">
        <v>93</v>
      </c>
      <c r="P22" s="322"/>
      <c r="Q22" s="1"/>
      <c r="R22" s="1"/>
      <c r="S22" s="1"/>
      <c r="T22" s="1"/>
      <c r="U22" s="1"/>
      <c r="V22" s="1"/>
      <c r="W22" s="1"/>
      <c r="X22" s="1"/>
      <c r="Y22" s="1"/>
      <c r="Z22" s="1"/>
      <c r="AA22" s="1"/>
      <c r="AB22" s="1"/>
    </row>
    <row r="23" spans="1:28" ht="15" customHeight="1" x14ac:dyDescent="0.25">
      <c r="A23" s="573"/>
      <c r="B23" s="579"/>
      <c r="C23" s="5"/>
      <c r="D23" s="574">
        <v>1</v>
      </c>
      <c r="E23" s="5"/>
      <c r="F23" s="574" t="s">
        <v>23</v>
      </c>
      <c r="G23" s="5"/>
      <c r="H23" s="574">
        <v>10</v>
      </c>
      <c r="I23" s="5"/>
      <c r="J23" s="10" t="s">
        <v>100</v>
      </c>
      <c r="K23" s="11">
        <v>1</v>
      </c>
      <c r="L23" s="12">
        <v>1</v>
      </c>
      <c r="M23" s="12">
        <v>1</v>
      </c>
      <c r="N23" s="12">
        <v>1</v>
      </c>
      <c r="O23" s="15">
        <v>1</v>
      </c>
      <c r="P23" s="319"/>
      <c r="Q23" s="14"/>
      <c r="R23" s="1"/>
      <c r="S23" s="1"/>
      <c r="T23" s="1"/>
      <c r="U23" s="1"/>
      <c r="V23" s="1"/>
      <c r="W23" s="1"/>
      <c r="X23" s="1"/>
      <c r="Y23" s="1"/>
      <c r="Z23" s="1"/>
      <c r="AA23" s="1"/>
      <c r="AB23" s="1"/>
    </row>
    <row r="24" spans="1:28" ht="15" customHeight="1" x14ac:dyDescent="0.25">
      <c r="A24" s="573"/>
      <c r="B24" s="575"/>
      <c r="C24" s="5"/>
      <c r="D24" s="575"/>
      <c r="E24" s="5"/>
      <c r="F24" s="575"/>
      <c r="G24" s="5"/>
      <c r="H24" s="575"/>
      <c r="I24" s="5"/>
      <c r="J24" s="10" t="s">
        <v>101</v>
      </c>
      <c r="K24" s="16">
        <v>4981991000</v>
      </c>
      <c r="L24" s="16">
        <v>4590500000</v>
      </c>
      <c r="M24" s="16">
        <v>4888100000</v>
      </c>
      <c r="N24" s="16">
        <v>10463515000</v>
      </c>
      <c r="O24" s="15">
        <f>+SUM(K24:N24)</f>
        <v>24924106000</v>
      </c>
      <c r="P24" s="325"/>
      <c r="Q24" s="1"/>
      <c r="R24" s="1"/>
      <c r="S24" s="1"/>
      <c r="T24" s="1"/>
      <c r="U24" s="1"/>
      <c r="V24" s="1"/>
      <c r="W24" s="1"/>
      <c r="X24" s="1"/>
      <c r="Y24" s="1"/>
      <c r="Z24" s="1"/>
      <c r="AA24" s="1"/>
      <c r="AB24" s="1"/>
    </row>
    <row r="25" spans="1:28" ht="15" customHeight="1" x14ac:dyDescent="0.25">
      <c r="A25" s="17"/>
      <c r="B25" s="18"/>
      <c r="C25" s="5"/>
      <c r="D25" s="1"/>
      <c r="E25" s="5"/>
      <c r="F25" s="5"/>
      <c r="G25" s="5"/>
      <c r="H25" s="5"/>
      <c r="I25" s="5"/>
      <c r="J25" s="5"/>
      <c r="K25" s="5"/>
      <c r="L25" s="5"/>
      <c r="M25" s="5"/>
      <c r="N25" s="5"/>
      <c r="O25" s="5"/>
      <c r="P25" s="319"/>
      <c r="Q25" s="1"/>
      <c r="R25" s="1"/>
      <c r="S25" s="1"/>
      <c r="T25" s="1"/>
      <c r="U25" s="1"/>
      <c r="V25" s="1"/>
      <c r="W25" s="1"/>
      <c r="X25" s="1"/>
      <c r="Y25" s="1"/>
      <c r="Z25" s="1"/>
      <c r="AA25" s="1"/>
      <c r="AB25" s="1"/>
    </row>
    <row r="26" spans="1:28" ht="26.25" customHeight="1" x14ac:dyDescent="0.25">
      <c r="A26" s="577" t="s">
        <v>103</v>
      </c>
      <c r="B26" s="593" t="s">
        <v>108</v>
      </c>
      <c r="C26" s="5"/>
      <c r="D26" s="62" t="s">
        <v>105</v>
      </c>
      <c r="E26" s="5"/>
      <c r="F26" s="63" t="s">
        <v>98</v>
      </c>
      <c r="G26" s="5"/>
      <c r="H26" s="63" t="s">
        <v>106</v>
      </c>
      <c r="I26" s="5"/>
      <c r="J26" s="63" t="s">
        <v>99</v>
      </c>
      <c r="K26" s="64">
        <v>2024</v>
      </c>
      <c r="L26" s="64">
        <v>2025</v>
      </c>
      <c r="M26" s="64">
        <v>2026</v>
      </c>
      <c r="N26" s="64">
        <v>2027</v>
      </c>
      <c r="O26" s="64" t="s">
        <v>93</v>
      </c>
      <c r="P26" s="322"/>
      <c r="Q26" s="1"/>
      <c r="R26" s="1"/>
      <c r="S26" s="1"/>
      <c r="T26" s="1"/>
      <c r="U26" s="1"/>
      <c r="V26" s="1"/>
      <c r="W26" s="1"/>
      <c r="X26" s="1"/>
      <c r="Y26" s="1"/>
      <c r="Z26" s="1"/>
      <c r="AA26" s="1"/>
      <c r="AB26" s="1"/>
    </row>
    <row r="27" spans="1:28" ht="15" customHeight="1" x14ac:dyDescent="0.25">
      <c r="A27" s="573"/>
      <c r="B27" s="594"/>
      <c r="C27" s="5"/>
      <c r="D27" s="574">
        <v>1</v>
      </c>
      <c r="E27" s="5"/>
      <c r="F27" s="574" t="s">
        <v>23</v>
      </c>
      <c r="G27" s="5"/>
      <c r="H27" s="574">
        <v>10</v>
      </c>
      <c r="I27" s="5"/>
      <c r="J27" s="10" t="s">
        <v>100</v>
      </c>
      <c r="K27" s="11">
        <v>1</v>
      </c>
      <c r="L27" s="12">
        <v>1</v>
      </c>
      <c r="M27" s="12">
        <v>1</v>
      </c>
      <c r="N27" s="12">
        <v>1</v>
      </c>
      <c r="O27" s="15">
        <v>1</v>
      </c>
      <c r="P27" s="319"/>
      <c r="Q27" s="1"/>
      <c r="R27" s="1"/>
      <c r="S27" s="1"/>
      <c r="T27" s="1"/>
      <c r="U27" s="1"/>
      <c r="V27" s="1"/>
      <c r="W27" s="1"/>
      <c r="X27" s="1"/>
      <c r="Y27" s="1"/>
      <c r="Z27" s="1"/>
      <c r="AA27" s="1"/>
      <c r="AB27" s="1"/>
    </row>
    <row r="28" spans="1:28" ht="15" customHeight="1" x14ac:dyDescent="0.25">
      <c r="A28" s="573"/>
      <c r="B28" s="595"/>
      <c r="C28" s="5"/>
      <c r="D28" s="575"/>
      <c r="E28" s="5"/>
      <c r="F28" s="575"/>
      <c r="G28" s="5"/>
      <c r="H28" s="575"/>
      <c r="I28" s="5"/>
      <c r="J28" s="10" t="s">
        <v>101</v>
      </c>
      <c r="K28" s="16">
        <v>140634000</v>
      </c>
      <c r="L28" s="16">
        <v>332000000</v>
      </c>
      <c r="M28" s="16">
        <v>400000000</v>
      </c>
      <c r="N28" s="16">
        <v>332000000</v>
      </c>
      <c r="O28" s="15">
        <f>+SUM(K28:N28)</f>
        <v>1204634000</v>
      </c>
      <c r="P28" s="325"/>
      <c r="Q28" s="1"/>
      <c r="R28" s="1"/>
      <c r="S28" s="1"/>
      <c r="T28" s="1"/>
      <c r="U28" s="1"/>
      <c r="V28" s="1"/>
      <c r="W28" s="1"/>
      <c r="X28" s="1"/>
      <c r="Y28" s="1"/>
      <c r="Z28" s="1"/>
      <c r="AA28" s="1"/>
      <c r="AB28" s="1"/>
    </row>
    <row r="29" spans="1:28" ht="15" customHeight="1" x14ac:dyDescent="0.25">
      <c r="A29" s="17"/>
      <c r="B29" s="18"/>
      <c r="C29" s="5"/>
      <c r="D29" s="1"/>
      <c r="E29" s="5"/>
      <c r="F29" s="5"/>
      <c r="G29" s="5"/>
      <c r="H29" s="5"/>
      <c r="I29" s="5"/>
      <c r="J29" s="5"/>
      <c r="K29" s="5"/>
      <c r="L29" s="5"/>
      <c r="M29" s="5"/>
      <c r="N29" s="5"/>
      <c r="O29" s="5"/>
      <c r="P29" s="319"/>
      <c r="Q29" s="1"/>
      <c r="R29" s="1"/>
      <c r="S29" s="1"/>
      <c r="T29" s="1"/>
      <c r="U29" s="1"/>
      <c r="V29" s="1"/>
      <c r="W29" s="1"/>
      <c r="X29" s="1"/>
      <c r="Y29" s="1"/>
      <c r="Z29" s="1"/>
      <c r="AA29" s="1"/>
      <c r="AB29" s="1"/>
    </row>
    <row r="30" spans="1:28" ht="26.25" customHeight="1" x14ac:dyDescent="0.25">
      <c r="A30" s="577" t="s">
        <v>103</v>
      </c>
      <c r="B30" s="585" t="s">
        <v>109</v>
      </c>
      <c r="C30" s="5"/>
      <c r="D30" s="65" t="s">
        <v>105</v>
      </c>
      <c r="E30" s="5"/>
      <c r="F30" s="66" t="s">
        <v>98</v>
      </c>
      <c r="G30" s="5"/>
      <c r="H30" s="66" t="s">
        <v>106</v>
      </c>
      <c r="I30" s="5"/>
      <c r="J30" s="66" t="s">
        <v>99</v>
      </c>
      <c r="K30" s="67">
        <v>2024</v>
      </c>
      <c r="L30" s="67">
        <v>2025</v>
      </c>
      <c r="M30" s="67">
        <v>2026</v>
      </c>
      <c r="N30" s="67">
        <v>2027</v>
      </c>
      <c r="O30" s="67" t="s">
        <v>93</v>
      </c>
      <c r="P30" s="322"/>
      <c r="Q30" s="1"/>
      <c r="R30" s="1"/>
      <c r="S30" s="1"/>
      <c r="T30" s="1"/>
      <c r="U30" s="1"/>
      <c r="V30" s="1"/>
      <c r="W30" s="1"/>
      <c r="X30" s="1"/>
      <c r="Y30" s="1"/>
      <c r="Z30" s="1"/>
      <c r="AA30" s="1"/>
      <c r="AB30" s="1"/>
    </row>
    <row r="31" spans="1:28" ht="15" customHeight="1" x14ac:dyDescent="0.25">
      <c r="A31" s="573"/>
      <c r="B31" s="579"/>
      <c r="C31" s="5"/>
      <c r="D31" s="574">
        <v>100</v>
      </c>
      <c r="E31" s="5"/>
      <c r="F31" s="574" t="s">
        <v>33</v>
      </c>
      <c r="G31" s="5"/>
      <c r="H31" s="574">
        <v>15</v>
      </c>
      <c r="I31" s="5"/>
      <c r="J31" s="10" t="s">
        <v>100</v>
      </c>
      <c r="K31" s="19">
        <v>0.15</v>
      </c>
      <c r="L31" s="19">
        <v>0.5</v>
      </c>
      <c r="M31" s="19">
        <v>0.85</v>
      </c>
      <c r="N31" s="19">
        <v>1</v>
      </c>
      <c r="O31" s="20">
        <v>100</v>
      </c>
      <c r="P31" s="319"/>
      <c r="Q31" s="1"/>
      <c r="R31" s="1"/>
      <c r="S31" s="1"/>
      <c r="T31" s="1"/>
      <c r="U31" s="1"/>
      <c r="V31" s="1"/>
      <c r="W31" s="1"/>
      <c r="X31" s="1"/>
      <c r="Y31" s="1"/>
      <c r="Z31" s="1"/>
      <c r="AA31" s="1"/>
      <c r="AB31" s="1"/>
    </row>
    <row r="32" spans="1:28" ht="15" customHeight="1" x14ac:dyDescent="0.25">
      <c r="A32" s="573"/>
      <c r="B32" s="575"/>
      <c r="C32" s="5"/>
      <c r="D32" s="575"/>
      <c r="E32" s="5"/>
      <c r="F32" s="575"/>
      <c r="G32" s="5"/>
      <c r="H32" s="575"/>
      <c r="I32" s="5"/>
      <c r="J32" s="10" t="s">
        <v>101</v>
      </c>
      <c r="K32" s="16">
        <v>265950000</v>
      </c>
      <c r="L32" s="16">
        <v>699000000</v>
      </c>
      <c r="M32" s="16">
        <v>808000000</v>
      </c>
      <c r="N32" s="16">
        <v>812000000</v>
      </c>
      <c r="O32" s="15">
        <f>+SUM(K32:N32)</f>
        <v>2584950000</v>
      </c>
      <c r="P32" s="325"/>
      <c r="Q32" s="1"/>
      <c r="R32" s="1"/>
      <c r="S32" s="1"/>
      <c r="T32" s="1"/>
      <c r="U32" s="1"/>
      <c r="V32" s="1"/>
      <c r="W32" s="1"/>
      <c r="X32" s="1"/>
      <c r="Y32" s="1"/>
      <c r="Z32" s="1"/>
      <c r="AA32" s="1"/>
      <c r="AB32" s="1"/>
    </row>
    <row r="33" spans="1:28" ht="15" customHeight="1" x14ac:dyDescent="0.25">
      <c r="A33" s="17"/>
      <c r="B33" s="18"/>
      <c r="C33" s="5"/>
      <c r="D33" s="1"/>
      <c r="E33" s="5"/>
      <c r="F33" s="5"/>
      <c r="G33" s="5"/>
      <c r="H33" s="5"/>
      <c r="I33" s="5"/>
      <c r="J33" s="5"/>
      <c r="K33" s="5"/>
      <c r="L33" s="5"/>
      <c r="M33" s="5"/>
      <c r="N33" s="5"/>
      <c r="O33" s="5"/>
      <c r="P33" s="319"/>
      <c r="Q33" s="1"/>
      <c r="R33" s="1"/>
      <c r="S33" s="1"/>
      <c r="T33" s="1"/>
      <c r="U33" s="1"/>
      <c r="V33" s="1"/>
      <c r="W33" s="1"/>
      <c r="X33" s="1"/>
      <c r="Y33" s="1"/>
      <c r="Z33" s="1"/>
      <c r="AA33" s="1"/>
      <c r="AB33" s="1"/>
    </row>
    <row r="34" spans="1:28" ht="15" customHeight="1" x14ac:dyDescent="0.25">
      <c r="A34" s="576" t="s">
        <v>110</v>
      </c>
      <c r="B34" s="573"/>
      <c r="C34" s="573"/>
      <c r="D34" s="573"/>
      <c r="E34" s="573"/>
      <c r="F34" s="573"/>
      <c r="G34" s="573"/>
      <c r="H34" s="573"/>
      <c r="I34" s="573"/>
      <c r="J34" s="573"/>
      <c r="K34" s="573"/>
      <c r="L34" s="573"/>
      <c r="M34" s="573"/>
      <c r="N34" s="573"/>
      <c r="O34" s="573"/>
      <c r="P34" s="319"/>
      <c r="Q34" s="1"/>
      <c r="R34" s="1"/>
      <c r="S34" s="1"/>
      <c r="T34" s="1"/>
      <c r="U34" s="1"/>
      <c r="V34" s="1"/>
      <c r="W34" s="1"/>
      <c r="X34" s="1"/>
      <c r="Y34" s="1"/>
      <c r="Z34" s="1"/>
      <c r="AA34" s="1"/>
      <c r="AB34" s="1"/>
    </row>
    <row r="35" spans="1:28" ht="9" customHeight="1" x14ac:dyDescent="0.25">
      <c r="A35" s="6"/>
      <c r="B35" s="6"/>
      <c r="C35" s="6"/>
      <c r="D35" s="6"/>
      <c r="E35" s="6"/>
      <c r="F35" s="6"/>
      <c r="G35" s="6"/>
      <c r="H35" s="6"/>
      <c r="I35" s="6"/>
      <c r="J35" s="6"/>
      <c r="K35" s="6"/>
      <c r="L35" s="6"/>
      <c r="M35" s="6"/>
      <c r="N35" s="6"/>
      <c r="O35" s="6"/>
      <c r="P35" s="320"/>
      <c r="Q35" s="321"/>
      <c r="R35" s="1"/>
      <c r="S35" s="1"/>
      <c r="T35" s="1"/>
      <c r="U35" s="1"/>
      <c r="V35" s="1"/>
      <c r="W35" s="1"/>
      <c r="X35" s="1"/>
      <c r="Y35" s="1"/>
      <c r="Z35" s="1"/>
      <c r="AA35" s="1"/>
      <c r="AB35" s="1"/>
    </row>
    <row r="36" spans="1:28" ht="21.75" customHeight="1" x14ac:dyDescent="0.25">
      <c r="A36" s="577" t="s">
        <v>95</v>
      </c>
      <c r="B36" s="578" t="s">
        <v>111</v>
      </c>
      <c r="C36" s="5"/>
      <c r="D36" s="7" t="s">
        <v>97</v>
      </c>
      <c r="E36" s="5"/>
      <c r="F36" s="8" t="s">
        <v>98</v>
      </c>
      <c r="G36" s="5"/>
      <c r="H36" s="8" t="s">
        <v>106</v>
      </c>
      <c r="I36" s="5"/>
      <c r="J36" s="8" t="s">
        <v>99</v>
      </c>
      <c r="K36" s="9">
        <v>2024</v>
      </c>
      <c r="L36" s="9">
        <v>2025</v>
      </c>
      <c r="M36" s="9">
        <v>2026</v>
      </c>
      <c r="N36" s="9">
        <v>2027</v>
      </c>
      <c r="O36" s="9" t="s">
        <v>93</v>
      </c>
      <c r="P36" s="322"/>
      <c r="Q36" s="1"/>
      <c r="R36" s="1"/>
      <c r="S36" s="1"/>
      <c r="T36" s="1"/>
      <c r="U36" s="1"/>
      <c r="V36" s="1"/>
      <c r="W36" s="1"/>
      <c r="X36" s="1"/>
      <c r="Y36" s="1"/>
      <c r="Z36" s="1"/>
      <c r="AA36" s="1"/>
      <c r="AB36" s="1"/>
    </row>
    <row r="37" spans="1:28" ht="21.75" customHeight="1" x14ac:dyDescent="0.25">
      <c r="A37" s="573"/>
      <c r="B37" s="579"/>
      <c r="C37" s="5"/>
      <c r="D37" s="574">
        <v>5</v>
      </c>
      <c r="E37" s="5"/>
      <c r="F37" s="574" t="s">
        <v>21</v>
      </c>
      <c r="G37" s="5"/>
      <c r="H37" s="574">
        <v>15</v>
      </c>
      <c r="I37" s="5"/>
      <c r="J37" s="10" t="s">
        <v>100</v>
      </c>
      <c r="K37" s="21">
        <v>1.7</v>
      </c>
      <c r="L37" s="21">
        <v>1.6</v>
      </c>
      <c r="M37" s="21">
        <v>0.9</v>
      </c>
      <c r="N37" s="21">
        <v>0.8</v>
      </c>
      <c r="O37" s="22">
        <f t="shared" ref="O37:O38" si="1">SUM(K37:N37)</f>
        <v>5</v>
      </c>
      <c r="P37" s="319"/>
      <c r="Q37" s="1"/>
      <c r="R37" s="1"/>
      <c r="S37" s="1"/>
      <c r="T37" s="1"/>
      <c r="U37" s="1"/>
      <c r="V37" s="1"/>
      <c r="W37" s="1"/>
      <c r="X37" s="1"/>
      <c r="Y37" s="1"/>
      <c r="Z37" s="1"/>
      <c r="AA37" s="1"/>
      <c r="AB37" s="1"/>
    </row>
    <row r="38" spans="1:28" ht="21.75" customHeight="1" x14ac:dyDescent="0.25">
      <c r="A38" s="573"/>
      <c r="B38" s="575"/>
      <c r="C38" s="5"/>
      <c r="D38" s="575"/>
      <c r="E38" s="5"/>
      <c r="F38" s="575"/>
      <c r="G38" s="5"/>
      <c r="H38" s="575"/>
      <c r="I38" s="5"/>
      <c r="J38" s="10" t="s">
        <v>101</v>
      </c>
      <c r="K38" s="4">
        <v>5128476000</v>
      </c>
      <c r="L38" s="4">
        <v>12620465000</v>
      </c>
      <c r="M38" s="4">
        <v>12136050000</v>
      </c>
      <c r="N38" s="4">
        <v>6868716000</v>
      </c>
      <c r="O38" s="23">
        <f t="shared" si="1"/>
        <v>36753707000</v>
      </c>
      <c r="P38" s="319"/>
      <c r="Q38" s="1"/>
      <c r="R38" s="1"/>
      <c r="S38" s="1"/>
      <c r="T38" s="1"/>
      <c r="U38" s="1"/>
      <c r="V38" s="1"/>
      <c r="W38" s="1"/>
      <c r="X38" s="1"/>
      <c r="Y38" s="1"/>
      <c r="Z38" s="1"/>
      <c r="AA38" s="1"/>
      <c r="AB38" s="1"/>
    </row>
    <row r="39" spans="1:28" ht="15" customHeight="1" x14ac:dyDescent="0.25">
      <c r="A39" s="5"/>
      <c r="B39" s="18"/>
      <c r="C39" s="5"/>
      <c r="D39" s="5"/>
      <c r="E39" s="5"/>
      <c r="F39" s="5"/>
      <c r="G39" s="5"/>
      <c r="H39" s="5"/>
      <c r="I39" s="5"/>
      <c r="J39" s="5"/>
      <c r="K39" s="5"/>
      <c r="L39" s="5"/>
      <c r="M39" s="5"/>
      <c r="N39" s="5"/>
      <c r="O39" s="5"/>
      <c r="P39" s="319"/>
      <c r="Q39" s="1"/>
      <c r="R39" s="1"/>
      <c r="S39" s="1"/>
      <c r="T39" s="1"/>
      <c r="U39" s="1"/>
      <c r="V39" s="1"/>
      <c r="W39" s="1"/>
      <c r="X39" s="1"/>
      <c r="Y39" s="1"/>
      <c r="Z39" s="1"/>
      <c r="AA39" s="1"/>
      <c r="AB39" s="1"/>
    </row>
    <row r="40" spans="1:28" ht="15" customHeight="1" x14ac:dyDescent="0.25">
      <c r="A40" s="5"/>
      <c r="B40" s="18"/>
      <c r="C40" s="5"/>
      <c r="D40" s="5"/>
      <c r="E40" s="5"/>
      <c r="F40" s="5"/>
      <c r="G40" s="5"/>
      <c r="H40" s="5"/>
      <c r="I40" s="5"/>
      <c r="J40" s="5"/>
      <c r="K40" s="5"/>
      <c r="L40" s="5"/>
      <c r="M40" s="5"/>
      <c r="N40" s="5"/>
      <c r="O40" s="5"/>
      <c r="P40" s="319"/>
      <c r="Q40" s="1"/>
      <c r="R40" s="1"/>
      <c r="S40" s="1"/>
      <c r="T40" s="1"/>
      <c r="U40" s="1"/>
      <c r="V40" s="1"/>
      <c r="W40" s="1"/>
      <c r="X40" s="1"/>
      <c r="Y40" s="1"/>
      <c r="Z40" s="1"/>
      <c r="AA40" s="1"/>
      <c r="AB40" s="1"/>
    </row>
    <row r="41" spans="1:28" ht="26.25" customHeight="1" x14ac:dyDescent="0.25">
      <c r="A41" s="577" t="s">
        <v>103</v>
      </c>
      <c r="B41" s="586"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25">
      <c r="A42" s="573"/>
      <c r="B42" s="579"/>
      <c r="C42" s="5"/>
      <c r="D42" s="574">
        <v>5</v>
      </c>
      <c r="E42" s="5"/>
      <c r="F42" s="574" t="s">
        <v>21</v>
      </c>
      <c r="G42" s="5"/>
      <c r="H42" s="574">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25">
      <c r="A43" s="573"/>
      <c r="B43" s="575"/>
      <c r="C43" s="5"/>
      <c r="D43" s="575"/>
      <c r="E43" s="5"/>
      <c r="F43" s="575"/>
      <c r="G43" s="5"/>
      <c r="H43" s="575"/>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25">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5">
      <c r="A46" s="576" t="s">
        <v>113</v>
      </c>
      <c r="B46" s="573"/>
      <c r="C46" s="573"/>
      <c r="D46" s="573"/>
      <c r="E46" s="573"/>
      <c r="F46" s="573"/>
      <c r="G46" s="573"/>
      <c r="H46" s="573"/>
      <c r="I46" s="573"/>
      <c r="J46" s="573"/>
      <c r="K46" s="573"/>
      <c r="L46" s="573"/>
      <c r="M46" s="573"/>
      <c r="N46" s="573"/>
      <c r="O46" s="573"/>
      <c r="P46" s="320"/>
      <c r="Q46" s="321"/>
      <c r="R46" s="1"/>
      <c r="S46" s="1"/>
      <c r="T46" s="1"/>
      <c r="U46" s="1"/>
      <c r="V46" s="1"/>
      <c r="W46" s="1"/>
      <c r="X46" s="1"/>
      <c r="Y46" s="1"/>
      <c r="Z46" s="1"/>
      <c r="AA46" s="1"/>
      <c r="AB46" s="1"/>
    </row>
    <row r="47" spans="1:28" ht="9" customHeight="1" x14ac:dyDescent="0.25">
      <c r="A47" s="6"/>
      <c r="B47" s="6"/>
      <c r="C47" s="6"/>
      <c r="D47" s="6"/>
      <c r="E47" s="6"/>
      <c r="F47" s="6"/>
      <c r="G47" s="6"/>
      <c r="H47" s="6"/>
      <c r="I47" s="6"/>
      <c r="J47" s="6"/>
      <c r="K47" s="6"/>
      <c r="L47" s="6"/>
      <c r="M47" s="6"/>
      <c r="N47" s="6"/>
      <c r="O47" s="6"/>
      <c r="P47" s="320"/>
      <c r="Q47" s="321"/>
      <c r="R47" s="1"/>
      <c r="S47" s="1"/>
      <c r="T47" s="1"/>
      <c r="U47" s="1"/>
      <c r="V47" s="1"/>
      <c r="W47" s="1"/>
      <c r="X47" s="1"/>
      <c r="Y47" s="1"/>
      <c r="Z47" s="1"/>
      <c r="AA47" s="1"/>
      <c r="AB47" s="1"/>
    </row>
    <row r="48" spans="1:28" ht="30" customHeight="1" x14ac:dyDescent="0.25">
      <c r="A48" s="577" t="s">
        <v>95</v>
      </c>
      <c r="B48" s="578" t="s">
        <v>114</v>
      </c>
      <c r="C48" s="5"/>
      <c r="D48" s="7" t="s">
        <v>97</v>
      </c>
      <c r="E48" s="5"/>
      <c r="F48" s="8" t="s">
        <v>98</v>
      </c>
      <c r="G48" s="5"/>
      <c r="H48" s="8" t="s">
        <v>106</v>
      </c>
      <c r="I48" s="5"/>
      <c r="J48" s="8" t="s">
        <v>99</v>
      </c>
      <c r="K48" s="9">
        <v>2024</v>
      </c>
      <c r="L48" s="9">
        <v>2025</v>
      </c>
      <c r="M48" s="9">
        <v>2026</v>
      </c>
      <c r="N48" s="9">
        <v>2027</v>
      </c>
      <c r="O48" s="9" t="s">
        <v>93</v>
      </c>
      <c r="P48" s="322"/>
      <c r="Q48" s="1"/>
      <c r="R48" s="1"/>
      <c r="S48" s="1"/>
      <c r="T48" s="1"/>
      <c r="U48" s="1"/>
      <c r="V48" s="1"/>
      <c r="W48" s="1"/>
      <c r="X48" s="1"/>
      <c r="Y48" s="1"/>
      <c r="Z48" s="1"/>
      <c r="AA48" s="1"/>
      <c r="AB48" s="1"/>
    </row>
    <row r="49" spans="1:28" ht="21.75" customHeight="1" x14ac:dyDescent="0.25">
      <c r="A49" s="573"/>
      <c r="B49" s="579"/>
      <c r="C49" s="5"/>
      <c r="D49" s="574">
        <v>100</v>
      </c>
      <c r="E49" s="5"/>
      <c r="F49" s="574" t="s">
        <v>33</v>
      </c>
      <c r="G49" s="5"/>
      <c r="H49" s="574">
        <f>+H54+H58</f>
        <v>28</v>
      </c>
      <c r="I49" s="5"/>
      <c r="J49" s="10" t="s">
        <v>100</v>
      </c>
      <c r="K49" s="24"/>
      <c r="L49" s="24"/>
      <c r="M49" s="24"/>
      <c r="N49" s="24"/>
      <c r="O49" s="15">
        <v>100</v>
      </c>
      <c r="P49" s="319"/>
      <c r="Q49" s="1"/>
      <c r="R49" s="1"/>
      <c r="S49" s="1"/>
      <c r="T49" s="1"/>
      <c r="U49" s="1"/>
      <c r="V49" s="1"/>
      <c r="W49" s="1"/>
      <c r="X49" s="1"/>
      <c r="Y49" s="1"/>
      <c r="Z49" s="1"/>
      <c r="AA49" s="1"/>
      <c r="AB49" s="1"/>
    </row>
    <row r="50" spans="1:28" ht="21.75" customHeight="1" x14ac:dyDescent="0.25">
      <c r="A50" s="573"/>
      <c r="B50" s="575"/>
      <c r="C50" s="5"/>
      <c r="D50" s="575"/>
      <c r="E50" s="5"/>
      <c r="F50" s="575"/>
      <c r="G50" s="5"/>
      <c r="H50" s="575"/>
      <c r="I50" s="5"/>
      <c r="J50" s="10" t="s">
        <v>101</v>
      </c>
      <c r="K50" s="4">
        <v>767728000</v>
      </c>
      <c r="L50" s="4">
        <v>1580000000</v>
      </c>
      <c r="M50" s="4">
        <v>1846000000</v>
      </c>
      <c r="N50" s="4">
        <v>631200000</v>
      </c>
      <c r="O50" s="23">
        <f>SUM(K50:N50)</f>
        <v>4824928000</v>
      </c>
      <c r="P50" s="319"/>
      <c r="Q50" s="1"/>
      <c r="R50" s="1"/>
      <c r="S50" s="1"/>
      <c r="T50" s="1"/>
      <c r="U50" s="1"/>
      <c r="V50" s="1"/>
      <c r="W50" s="1"/>
      <c r="X50" s="1"/>
      <c r="Y50" s="1"/>
      <c r="Z50" s="1"/>
      <c r="AA50" s="1"/>
      <c r="AB50" s="1"/>
    </row>
    <row r="51" spans="1:28" ht="15" customHeight="1" x14ac:dyDescent="0.25">
      <c r="A51" s="5"/>
      <c r="B51" s="5"/>
      <c r="C51" s="5"/>
      <c r="D51" s="1"/>
      <c r="E51" s="5"/>
      <c r="F51" s="5"/>
      <c r="G51" s="5"/>
      <c r="H51" s="5"/>
      <c r="I51" s="5"/>
      <c r="J51" s="1"/>
      <c r="K51" s="14"/>
      <c r="L51" s="14"/>
      <c r="M51" s="14"/>
      <c r="N51" s="14"/>
      <c r="O51" s="14"/>
      <c r="P51" s="323"/>
      <c r="Q51" s="1"/>
      <c r="R51" s="1"/>
      <c r="S51" s="1"/>
      <c r="T51" s="1"/>
      <c r="U51" s="1"/>
      <c r="V51" s="1"/>
      <c r="W51" s="1"/>
      <c r="X51" s="1"/>
      <c r="Y51" s="1"/>
      <c r="Z51" s="1"/>
      <c r="AA51" s="1"/>
      <c r="AB51" s="1"/>
    </row>
    <row r="52" spans="1:28" ht="15" customHeight="1" x14ac:dyDescent="0.25">
      <c r="A52" s="597" t="s">
        <v>102</v>
      </c>
      <c r="B52" s="597"/>
      <c r="C52" s="597"/>
      <c r="D52" s="597"/>
      <c r="E52" s="597"/>
      <c r="F52" s="597"/>
      <c r="G52" s="597"/>
      <c r="H52" s="597"/>
      <c r="I52" s="597"/>
      <c r="J52" s="597"/>
      <c r="K52" s="597"/>
      <c r="L52" s="597"/>
      <c r="M52" s="597"/>
      <c r="N52" s="597"/>
      <c r="O52" s="597"/>
      <c r="P52" s="324"/>
      <c r="Q52" s="1"/>
      <c r="R52" s="1"/>
      <c r="S52" s="1"/>
      <c r="T52" s="1"/>
      <c r="U52" s="1"/>
      <c r="V52" s="1"/>
      <c r="W52" s="1"/>
      <c r="X52" s="1"/>
      <c r="Y52" s="1"/>
      <c r="Z52" s="1"/>
      <c r="AA52" s="1"/>
      <c r="AB52" s="1"/>
    </row>
    <row r="53" spans="1:28" ht="26.25" customHeight="1" x14ac:dyDescent="0.25">
      <c r="A53" s="580" t="s">
        <v>103</v>
      </c>
      <c r="B53" s="581" t="s">
        <v>115</v>
      </c>
      <c r="C53" s="5"/>
      <c r="D53" s="55" t="s">
        <v>105</v>
      </c>
      <c r="E53" s="5"/>
      <c r="F53" s="56" t="s">
        <v>98</v>
      </c>
      <c r="G53" s="5"/>
      <c r="H53" s="56" t="s">
        <v>106</v>
      </c>
      <c r="I53" s="5"/>
      <c r="J53" s="56" t="s">
        <v>99</v>
      </c>
      <c r="K53" s="57">
        <v>2024</v>
      </c>
      <c r="L53" s="57">
        <v>2025</v>
      </c>
      <c r="M53" s="57">
        <v>2026</v>
      </c>
      <c r="N53" s="57">
        <v>2027</v>
      </c>
      <c r="O53" s="57" t="s">
        <v>93</v>
      </c>
      <c r="P53" s="322"/>
      <c r="Q53" s="1"/>
      <c r="R53" s="1"/>
      <c r="S53" s="1"/>
      <c r="T53" s="1"/>
      <c r="U53" s="1"/>
      <c r="V53" s="1"/>
      <c r="W53" s="1"/>
      <c r="X53" s="1"/>
      <c r="Y53" s="1"/>
      <c r="Z53" s="1"/>
      <c r="AA53" s="1"/>
      <c r="AB53" s="1"/>
    </row>
    <row r="54" spans="1:28" ht="15" customHeight="1" x14ac:dyDescent="0.25">
      <c r="A54" s="580"/>
      <c r="B54" s="582"/>
      <c r="C54" s="5"/>
      <c r="D54" s="574">
        <v>100</v>
      </c>
      <c r="E54" s="5"/>
      <c r="F54" s="574" t="s">
        <v>33</v>
      </c>
      <c r="G54" s="5"/>
      <c r="H54" s="574">
        <v>15</v>
      </c>
      <c r="I54" s="5"/>
      <c r="J54" s="10" t="s">
        <v>100</v>
      </c>
      <c r="K54" s="24">
        <v>0.1</v>
      </c>
      <c r="L54" s="24">
        <v>0.5</v>
      </c>
      <c r="M54" s="24"/>
      <c r="N54" s="24"/>
      <c r="O54" s="15">
        <v>100</v>
      </c>
      <c r="P54" s="319"/>
      <c r="Q54" s="1"/>
      <c r="R54" s="1"/>
      <c r="S54" s="1"/>
      <c r="T54" s="1"/>
      <c r="U54" s="1"/>
      <c r="V54" s="1"/>
      <c r="W54" s="1"/>
      <c r="X54" s="1"/>
      <c r="Y54" s="1"/>
      <c r="Z54" s="1"/>
      <c r="AA54" s="1"/>
      <c r="AB54" s="1"/>
    </row>
    <row r="55" spans="1:28" ht="15" customHeight="1" x14ac:dyDescent="0.25">
      <c r="A55" s="580"/>
      <c r="B55" s="583"/>
      <c r="C55" s="5"/>
      <c r="D55" s="584"/>
      <c r="E55" s="5"/>
      <c r="F55" s="584"/>
      <c r="G55" s="5"/>
      <c r="H55" s="575"/>
      <c r="I55" s="5"/>
      <c r="J55" s="10" t="s">
        <v>101</v>
      </c>
      <c r="K55" s="16">
        <v>627228000</v>
      </c>
      <c r="L55" s="16">
        <v>1260000000</v>
      </c>
      <c r="M55" s="16">
        <v>1516000000</v>
      </c>
      <c r="N55" s="16">
        <v>516794000</v>
      </c>
      <c r="O55" s="15">
        <f>+SUM(K55:N55)</f>
        <v>3920022000</v>
      </c>
      <c r="P55" s="325"/>
      <c r="Q55" s="1"/>
      <c r="R55" s="1"/>
      <c r="S55" s="1"/>
      <c r="T55" s="1"/>
      <c r="U55" s="1"/>
      <c r="V55" s="1"/>
      <c r="W55" s="1"/>
      <c r="X55" s="1"/>
      <c r="Y55" s="1"/>
      <c r="Z55" s="1"/>
      <c r="AA55" s="1"/>
      <c r="AB55" s="1"/>
    </row>
    <row r="56" spans="1:28" ht="15" customHeight="1" x14ac:dyDescent="0.25">
      <c r="A56" s="17"/>
      <c r="B56" s="18"/>
      <c r="C56" s="5"/>
      <c r="D56" s="1"/>
      <c r="E56" s="5"/>
      <c r="F56" s="5"/>
      <c r="G56" s="5"/>
      <c r="H56" s="5"/>
      <c r="I56" s="5"/>
      <c r="J56" s="5"/>
      <c r="K56" s="5"/>
      <c r="L56" s="5"/>
      <c r="M56" s="5"/>
      <c r="N56" s="5"/>
      <c r="O56" s="5"/>
      <c r="P56" s="319"/>
      <c r="Q56" s="1"/>
      <c r="R56" s="1"/>
      <c r="S56" s="1"/>
      <c r="T56" s="1"/>
      <c r="U56" s="1"/>
      <c r="V56" s="1"/>
      <c r="W56" s="1"/>
      <c r="X56" s="1"/>
      <c r="Y56" s="1"/>
      <c r="Z56" s="1"/>
      <c r="AA56" s="1"/>
      <c r="AB56" s="1"/>
    </row>
    <row r="57" spans="1:28" ht="26.25" customHeight="1" x14ac:dyDescent="0.25">
      <c r="A57" s="577" t="s">
        <v>103</v>
      </c>
      <c r="B57" s="596" t="s">
        <v>116</v>
      </c>
      <c r="C57" s="5"/>
      <c r="D57" s="59" t="s">
        <v>105</v>
      </c>
      <c r="E57" s="5"/>
      <c r="F57" s="60" t="s">
        <v>98</v>
      </c>
      <c r="G57" s="5"/>
      <c r="H57" s="60" t="s">
        <v>106</v>
      </c>
      <c r="I57" s="5"/>
      <c r="J57" s="60" t="s">
        <v>99</v>
      </c>
      <c r="K57" s="61">
        <v>2024</v>
      </c>
      <c r="L57" s="61">
        <v>2025</v>
      </c>
      <c r="M57" s="61">
        <v>2026</v>
      </c>
      <c r="N57" s="61">
        <v>2027</v>
      </c>
      <c r="O57" s="61" t="s">
        <v>93</v>
      </c>
      <c r="P57" s="322"/>
      <c r="Q57" s="1"/>
      <c r="R57" s="1"/>
      <c r="S57" s="1"/>
      <c r="T57" s="1"/>
      <c r="U57" s="1"/>
      <c r="V57" s="1"/>
      <c r="W57" s="1"/>
      <c r="X57" s="1"/>
      <c r="Y57" s="1"/>
      <c r="Z57" s="1"/>
      <c r="AA57" s="1"/>
      <c r="AB57" s="1"/>
    </row>
    <row r="58" spans="1:28" ht="15" customHeight="1" x14ac:dyDescent="0.25">
      <c r="A58" s="573"/>
      <c r="B58" s="579"/>
      <c r="C58" s="5"/>
      <c r="D58" s="574">
        <v>100</v>
      </c>
      <c r="E58" s="5"/>
      <c r="F58" s="574" t="s">
        <v>23</v>
      </c>
      <c r="G58" s="5"/>
      <c r="H58" s="574">
        <v>13</v>
      </c>
      <c r="I58" s="5"/>
      <c r="J58" s="10" t="s">
        <v>100</v>
      </c>
      <c r="K58" s="24">
        <v>0.05</v>
      </c>
      <c r="L58" s="24"/>
      <c r="M58" s="24"/>
      <c r="N58" s="24"/>
      <c r="O58" s="15">
        <v>100</v>
      </c>
      <c r="P58" s="319"/>
      <c r="Q58" s="14"/>
      <c r="R58" s="1"/>
      <c r="S58" s="1"/>
      <c r="T58" s="1"/>
      <c r="U58" s="1"/>
      <c r="V58" s="1"/>
      <c r="W58" s="1"/>
      <c r="X58" s="1"/>
      <c r="Y58" s="1"/>
      <c r="Z58" s="1"/>
      <c r="AA58" s="1"/>
      <c r="AB58" s="1"/>
    </row>
    <row r="59" spans="1:28" ht="15" customHeight="1" x14ac:dyDescent="0.25">
      <c r="A59" s="573"/>
      <c r="B59" s="575"/>
      <c r="C59" s="5"/>
      <c r="D59" s="575"/>
      <c r="E59" s="5"/>
      <c r="F59" s="575"/>
      <c r="G59" s="5"/>
      <c r="H59" s="575"/>
      <c r="I59" s="5"/>
      <c r="J59" s="10" t="s">
        <v>101</v>
      </c>
      <c r="K59" s="16">
        <v>140500000</v>
      </c>
      <c r="L59" s="16">
        <v>320000000</v>
      </c>
      <c r="M59" s="16">
        <v>330000000</v>
      </c>
      <c r="N59" s="16">
        <v>114406000</v>
      </c>
      <c r="O59" s="15">
        <f>+SUM(K59:N59)</f>
        <v>904906000</v>
      </c>
      <c r="P59" s="325"/>
      <c r="Q59" s="1"/>
      <c r="R59" s="1"/>
      <c r="S59" s="1"/>
      <c r="T59" s="1"/>
      <c r="U59" s="1"/>
      <c r="V59" s="1"/>
      <c r="W59" s="1"/>
      <c r="X59" s="1"/>
      <c r="Y59" s="1"/>
      <c r="Z59" s="1"/>
      <c r="AA59" s="1"/>
      <c r="AB59" s="1"/>
    </row>
    <row r="60" spans="1:28" ht="15" customHeight="1" x14ac:dyDescent="0.25">
      <c r="A60" s="17"/>
      <c r="B60" s="18"/>
      <c r="C60" s="5"/>
      <c r="D60" s="1"/>
      <c r="E60" s="5"/>
      <c r="F60" s="5"/>
      <c r="G60" s="5"/>
      <c r="H60" s="5"/>
      <c r="I60" s="5"/>
      <c r="J60" s="5"/>
      <c r="K60" s="5"/>
      <c r="L60" s="5"/>
      <c r="M60" s="5"/>
      <c r="N60" s="5"/>
      <c r="O60" s="5"/>
      <c r="P60" s="319"/>
      <c r="Q60" s="1"/>
      <c r="R60" s="1"/>
      <c r="S60" s="1"/>
      <c r="T60" s="1"/>
      <c r="U60" s="1"/>
      <c r="V60" s="1"/>
      <c r="W60" s="1"/>
      <c r="X60" s="1"/>
      <c r="Y60" s="1"/>
      <c r="Z60" s="1"/>
      <c r="AA60" s="1"/>
      <c r="AB60" s="1"/>
    </row>
    <row r="61" spans="1:28" ht="1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5">
      <c r="A62" s="576" t="s">
        <v>117</v>
      </c>
      <c r="B62" s="573"/>
      <c r="C62" s="573"/>
      <c r="D62" s="573"/>
      <c r="E62" s="573"/>
      <c r="F62" s="573"/>
      <c r="G62" s="573"/>
      <c r="H62" s="573"/>
      <c r="I62" s="573"/>
      <c r="J62" s="573"/>
      <c r="K62" s="573"/>
      <c r="L62" s="573"/>
      <c r="M62" s="573"/>
      <c r="N62" s="573"/>
      <c r="O62" s="573"/>
      <c r="P62" s="1"/>
      <c r="Q62" s="1"/>
      <c r="R62" s="1"/>
      <c r="S62" s="1"/>
      <c r="T62" s="1"/>
      <c r="U62" s="1"/>
      <c r="V62" s="1"/>
      <c r="W62" s="1"/>
      <c r="X62" s="1"/>
      <c r="Y62" s="1"/>
      <c r="Z62" s="1"/>
      <c r="AA62" s="1"/>
      <c r="AB62" s="1"/>
    </row>
    <row r="63" spans="1:28" ht="15" customHeight="1" x14ac:dyDescent="0.25">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x14ac:dyDescent="0.25">
      <c r="A64" s="577" t="s">
        <v>95</v>
      </c>
      <c r="B64" s="578"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25">
      <c r="A65" s="573"/>
      <c r="B65" s="579"/>
      <c r="C65" s="5"/>
      <c r="D65" s="574">
        <v>60</v>
      </c>
      <c r="E65" s="5"/>
      <c r="F65" s="574" t="s">
        <v>33</v>
      </c>
      <c r="G65" s="5"/>
      <c r="H65" s="574">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25">
      <c r="A66" s="573"/>
      <c r="B66" s="575"/>
      <c r="C66" s="5"/>
      <c r="D66" s="575"/>
      <c r="E66" s="5"/>
      <c r="F66" s="575"/>
      <c r="G66" s="5"/>
      <c r="H66" s="575"/>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5">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25">
      <c r="A68" s="572" t="s">
        <v>102</v>
      </c>
      <c r="B68" s="573"/>
      <c r="C68" s="573"/>
      <c r="D68" s="573"/>
      <c r="E68" s="573"/>
      <c r="F68" s="573"/>
      <c r="G68" s="573"/>
      <c r="H68" s="573"/>
      <c r="I68" s="573"/>
      <c r="J68" s="573"/>
      <c r="K68" s="573"/>
      <c r="L68" s="573"/>
      <c r="M68" s="573"/>
      <c r="N68" s="573"/>
      <c r="O68" s="573"/>
      <c r="P68" s="1"/>
      <c r="Q68" s="1"/>
      <c r="R68" s="1"/>
      <c r="S68" s="1"/>
      <c r="T68" s="1"/>
      <c r="U68" s="1"/>
      <c r="V68" s="1"/>
      <c r="W68" s="1"/>
      <c r="X68" s="1"/>
      <c r="Y68" s="1"/>
      <c r="Z68" s="1"/>
      <c r="AA68" s="1"/>
      <c r="AB68" s="1"/>
    </row>
    <row r="69" spans="1:28" ht="25.5" customHeight="1" x14ac:dyDescent="0.25">
      <c r="A69" s="577" t="s">
        <v>103</v>
      </c>
      <c r="B69" s="586"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25">
      <c r="A70" s="573"/>
      <c r="B70" s="579"/>
      <c r="C70" s="5"/>
      <c r="D70" s="574">
        <v>60</v>
      </c>
      <c r="E70" s="5"/>
      <c r="F70" s="574" t="s">
        <v>33</v>
      </c>
      <c r="G70" s="5"/>
      <c r="H70" s="574">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25">
      <c r="A71" s="573"/>
      <c r="B71" s="575"/>
      <c r="C71" s="5"/>
      <c r="D71" s="575"/>
      <c r="E71" s="5"/>
      <c r="F71" s="575"/>
      <c r="G71" s="5"/>
      <c r="H71" s="575"/>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5">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26:A28"/>
    <mergeCell ref="D27:D28"/>
    <mergeCell ref="D31:D32"/>
    <mergeCell ref="B26:B28"/>
    <mergeCell ref="F27:F28"/>
    <mergeCell ref="A3:O3"/>
    <mergeCell ref="A4:O4"/>
    <mergeCell ref="A5:O5"/>
    <mergeCell ref="B7:D8"/>
    <mergeCell ref="F7:G7"/>
    <mergeCell ref="F8:G8"/>
    <mergeCell ref="A17:O17"/>
    <mergeCell ref="A18:A20"/>
    <mergeCell ref="B18:B20"/>
    <mergeCell ref="D23:D24"/>
    <mergeCell ref="D19:D20"/>
    <mergeCell ref="F19:F20"/>
    <mergeCell ref="H19:H20"/>
    <mergeCell ref="H23:H24"/>
    <mergeCell ref="A11:O11"/>
    <mergeCell ref="A13:A15"/>
    <mergeCell ref="B13:B15"/>
    <mergeCell ref="D14:D15"/>
    <mergeCell ref="F14:F15"/>
    <mergeCell ref="H14:H15"/>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7F59C-DC44-4C9A-873E-1D8B8C96DC68}">
  <sheetPr>
    <tabColor theme="7" tint="0.39997558519241921"/>
    <pageSetUpPr fitToPage="1"/>
  </sheetPr>
  <dimension ref="A1:Y62"/>
  <sheetViews>
    <sheetView showGridLines="0" topLeftCell="A47" zoomScale="60" zoomScaleNormal="60" workbookViewId="0">
      <selection activeCell="D35" sqref="D35:E35"/>
    </sheetView>
  </sheetViews>
  <sheetFormatPr baseColWidth="10" defaultColWidth="10.85546875" defaultRowHeight="14.25" x14ac:dyDescent="0.25"/>
  <cols>
    <col min="1" max="1" width="42.42578125" style="68" customWidth="1"/>
    <col min="2" max="8" width="35.7109375" style="68" customWidth="1"/>
    <col min="9" max="9" width="61" style="68" customWidth="1"/>
    <col min="10" max="10" width="37.85546875" style="68" customWidth="1"/>
    <col min="11"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9.140625" style="68"/>
    <col min="35" max="35" width="18.42578125" style="68" bestFit="1" customWidth="1"/>
    <col min="36" max="36" width="16.140625" style="68" customWidth="1"/>
    <col min="37" max="16384" width="10.85546875" style="68"/>
  </cols>
  <sheetData>
    <row r="1" spans="1:25" ht="24" customHeight="1" thickBot="1" x14ac:dyDescent="0.3">
      <c r="A1" s="911"/>
      <c r="B1" s="681" t="s">
        <v>182</v>
      </c>
      <c r="C1" s="682"/>
      <c r="D1" s="682"/>
      <c r="E1" s="682"/>
      <c r="F1" s="682"/>
      <c r="G1" s="682"/>
      <c r="H1" s="683"/>
      <c r="I1" s="124" t="s">
        <v>121</v>
      </c>
      <c r="J1" s="125" t="s">
        <v>666</v>
      </c>
      <c r="M1" s="159"/>
    </row>
    <row r="2" spans="1:25" ht="24" customHeight="1" thickBot="1" x14ac:dyDescent="0.3">
      <c r="A2" s="912"/>
      <c r="B2" s="684" t="s">
        <v>184</v>
      </c>
      <c r="C2" s="685"/>
      <c r="D2" s="685"/>
      <c r="E2" s="685"/>
      <c r="F2" s="685"/>
      <c r="G2" s="685"/>
      <c r="H2" s="686"/>
      <c r="I2" s="124" t="s">
        <v>122</v>
      </c>
      <c r="J2" s="125" t="s">
        <v>185</v>
      </c>
      <c r="M2" s="159"/>
    </row>
    <row r="3" spans="1:25" ht="24" customHeight="1" thickBot="1" x14ac:dyDescent="0.3">
      <c r="A3" s="912"/>
      <c r="B3" s="684" t="s">
        <v>186</v>
      </c>
      <c r="C3" s="685"/>
      <c r="D3" s="685"/>
      <c r="E3" s="685"/>
      <c r="F3" s="685"/>
      <c r="G3" s="685"/>
      <c r="H3" s="686"/>
      <c r="I3" s="124" t="s">
        <v>667</v>
      </c>
      <c r="J3" s="125" t="s">
        <v>187</v>
      </c>
      <c r="M3" s="159"/>
    </row>
    <row r="4" spans="1:25" ht="24" customHeight="1" thickBot="1" x14ac:dyDescent="0.3">
      <c r="A4" s="913"/>
      <c r="B4" s="687" t="s">
        <v>668</v>
      </c>
      <c r="C4" s="688"/>
      <c r="D4" s="688"/>
      <c r="E4" s="688"/>
      <c r="F4" s="688"/>
      <c r="G4" s="688"/>
      <c r="H4" s="689"/>
      <c r="I4" s="124" t="s">
        <v>669</v>
      </c>
      <c r="J4" s="125" t="s">
        <v>670</v>
      </c>
      <c r="M4" s="159"/>
    </row>
    <row r="5" spans="1:25" ht="15" thickBot="1" x14ac:dyDescent="0.3"/>
    <row r="6" spans="1:25" ht="49.5" customHeight="1" thickBot="1" x14ac:dyDescent="0.3">
      <c r="A6" s="124" t="s">
        <v>190</v>
      </c>
      <c r="B6" s="715" t="s">
        <v>191</v>
      </c>
      <c r="C6" s="716"/>
      <c r="D6" s="716"/>
      <c r="E6" s="716"/>
      <c r="F6" s="716"/>
      <c r="G6" s="717"/>
      <c r="H6" s="267" t="s">
        <v>192</v>
      </c>
      <c r="I6" s="907">
        <v>2024110010310</v>
      </c>
      <c r="J6" s="908"/>
      <c r="K6" s="532"/>
    </row>
    <row r="8" spans="1:25" ht="15" customHeight="1" x14ac:dyDescent="0.25">
      <c r="A8" s="73"/>
      <c r="B8" s="74"/>
      <c r="C8" s="74"/>
      <c r="D8" s="76"/>
      <c r="E8" s="75"/>
      <c r="F8" s="75"/>
      <c r="G8" s="360"/>
      <c r="H8" s="360"/>
      <c r="I8" s="77"/>
      <c r="J8" s="77"/>
      <c r="K8" s="74"/>
      <c r="L8" s="74"/>
      <c r="M8" s="74"/>
      <c r="N8" s="74"/>
      <c r="O8" s="74"/>
      <c r="P8" s="74"/>
      <c r="Q8" s="74"/>
      <c r="R8" s="74"/>
      <c r="S8" s="74"/>
      <c r="T8" s="78"/>
      <c r="U8" s="74"/>
      <c r="V8" s="74"/>
      <c r="X8" s="79"/>
      <c r="Y8" s="80"/>
    </row>
    <row r="9" spans="1:25" ht="9" customHeight="1" thickBot="1" x14ac:dyDescent="0.3">
      <c r="A9" s="81"/>
      <c r="B9" s="153"/>
      <c r="C9" s="74"/>
      <c r="D9" s="74"/>
      <c r="E9" s="74"/>
      <c r="F9" s="74"/>
      <c r="G9" s="74"/>
      <c r="H9" s="74"/>
      <c r="I9" s="74"/>
      <c r="J9" s="74"/>
      <c r="K9" s="74"/>
      <c r="L9" s="74"/>
      <c r="M9" s="74"/>
      <c r="N9" s="74"/>
      <c r="O9" s="74"/>
      <c r="P9" s="74"/>
      <c r="Q9" s="74"/>
      <c r="R9" s="74"/>
      <c r="S9" s="74"/>
      <c r="T9" s="74"/>
      <c r="U9" s="74"/>
      <c r="V9" s="74"/>
      <c r="W9" s="74"/>
      <c r="X9" s="74"/>
      <c r="Y9" s="74"/>
    </row>
    <row r="10" spans="1:25" s="154" customFormat="1" ht="21.75" customHeight="1" x14ac:dyDescent="0.25">
      <c r="A10" s="706" t="s">
        <v>193</v>
      </c>
      <c r="B10" s="246" t="s">
        <v>194</v>
      </c>
      <c r="C10" s="269"/>
      <c r="D10" s="246" t="s">
        <v>195</v>
      </c>
      <c r="E10" s="270"/>
      <c r="F10" s="246" t="s">
        <v>196</v>
      </c>
      <c r="G10" s="270"/>
      <c r="H10" s="246" t="s">
        <v>197</v>
      </c>
      <c r="I10" s="271"/>
    </row>
    <row r="11" spans="1:25" s="154" customFormat="1" ht="21.75" customHeight="1" x14ac:dyDescent="0.25">
      <c r="A11" s="706"/>
      <c r="B11" s="248" t="s">
        <v>200</v>
      </c>
      <c r="C11" s="163" t="s">
        <v>201</v>
      </c>
      <c r="D11" s="246" t="s">
        <v>202</v>
      </c>
      <c r="E11" s="125"/>
      <c r="F11" s="246" t="s">
        <v>203</v>
      </c>
      <c r="G11" s="125"/>
      <c r="H11" s="246" t="s">
        <v>204</v>
      </c>
      <c r="I11" s="271"/>
    </row>
    <row r="12" spans="1:25" s="154" customFormat="1" ht="21.75" customHeight="1" x14ac:dyDescent="0.25">
      <c r="A12" s="706"/>
      <c r="B12" s="246" t="s">
        <v>206</v>
      </c>
      <c r="C12" s="269"/>
      <c r="D12" s="246" t="s">
        <v>207</v>
      </c>
      <c r="E12" s="125"/>
      <c r="F12" s="246" t="s">
        <v>208</v>
      </c>
      <c r="G12" s="125"/>
      <c r="H12" s="246" t="s">
        <v>209</v>
      </c>
      <c r="I12" s="271"/>
    </row>
    <row r="13" spans="1:25" s="154" customFormat="1" ht="21.75" customHeight="1" x14ac:dyDescent="0.25">
      <c r="A13" s="68"/>
      <c r="B13" s="68"/>
      <c r="C13" s="68"/>
      <c r="D13" s="68"/>
      <c r="E13" s="68"/>
      <c r="F13" s="68"/>
      <c r="G13" s="68"/>
      <c r="H13" s="68"/>
      <c r="I13" s="68"/>
      <c r="J13" s="68"/>
      <c r="K13" s="68"/>
      <c r="L13" s="169"/>
      <c r="M13" s="170"/>
      <c r="N13" s="170"/>
      <c r="O13" s="170"/>
    </row>
    <row r="14" spans="1:25" s="154" customFormat="1" ht="21.75" customHeight="1" x14ac:dyDescent="0.25">
      <c r="A14" s="705" t="s">
        <v>198</v>
      </c>
      <c r="B14" s="705"/>
      <c r="C14" s="266" t="s">
        <v>199</v>
      </c>
      <c r="D14" s="663"/>
      <c r="E14" s="663"/>
      <c r="F14" s="663"/>
      <c r="G14" s="68"/>
      <c r="H14" s="68"/>
      <c r="I14" s="68"/>
      <c r="J14" s="68"/>
      <c r="K14" s="68"/>
      <c r="L14" s="169"/>
      <c r="M14" s="170"/>
      <c r="N14" s="170"/>
      <c r="O14" s="170"/>
    </row>
    <row r="15" spans="1:25" s="154" customFormat="1" ht="21.75" customHeight="1" x14ac:dyDescent="0.25">
      <c r="A15" s="705"/>
      <c r="B15" s="705"/>
      <c r="C15" s="266" t="s">
        <v>205</v>
      </c>
      <c r="D15" s="663"/>
      <c r="E15" s="663"/>
      <c r="F15" s="663"/>
      <c r="G15" s="68"/>
      <c r="H15" s="68"/>
      <c r="I15" s="68"/>
      <c r="J15" s="68"/>
      <c r="K15" s="68"/>
      <c r="L15" s="169"/>
      <c r="M15" s="170"/>
      <c r="N15" s="170"/>
      <c r="O15" s="170"/>
    </row>
    <row r="16" spans="1:25" s="154" customFormat="1" ht="21.75" customHeight="1" x14ac:dyDescent="0.25">
      <c r="A16" s="705"/>
      <c r="B16" s="705"/>
      <c r="C16" s="266" t="s">
        <v>210</v>
      </c>
      <c r="D16" s="663" t="s">
        <v>201</v>
      </c>
      <c r="E16" s="663"/>
      <c r="F16" s="663"/>
      <c r="G16" s="68"/>
      <c r="H16" s="68"/>
      <c r="I16" s="68"/>
      <c r="J16" s="68"/>
      <c r="K16" s="68"/>
      <c r="L16" s="169"/>
      <c r="M16" s="170"/>
      <c r="N16" s="170"/>
      <c r="O16" s="170"/>
    </row>
    <row r="17" spans="1:15" s="154" customFormat="1" ht="21.75" customHeight="1" x14ac:dyDescent="0.25">
      <c r="A17" s="68"/>
      <c r="B17" s="68"/>
      <c r="C17" s="68"/>
      <c r="D17" s="68"/>
      <c r="E17" s="68"/>
      <c r="F17" s="68"/>
      <c r="G17" s="68"/>
      <c r="H17" s="68"/>
      <c r="I17" s="68"/>
      <c r="J17" s="68"/>
      <c r="K17" s="68"/>
      <c r="L17" s="169"/>
      <c r="M17" s="170"/>
      <c r="N17" s="170"/>
      <c r="O17" s="170"/>
    </row>
    <row r="18" spans="1:15" s="95" customFormat="1" ht="16.5" customHeight="1" x14ac:dyDescent="0.2"/>
    <row r="19" spans="1:15" ht="5.25" customHeight="1" x14ac:dyDescent="0.25"/>
    <row r="20" spans="1:15" ht="48" customHeight="1" x14ac:dyDescent="0.25">
      <c r="A20" s="910" t="s">
        <v>671</v>
      </c>
      <c r="B20" s="910"/>
      <c r="C20" s="910"/>
      <c r="D20" s="910"/>
      <c r="E20" s="910"/>
      <c r="F20" s="910"/>
      <c r="G20" s="910"/>
      <c r="H20" s="910"/>
      <c r="I20" s="910"/>
      <c r="J20" s="910"/>
    </row>
    <row r="21" spans="1:15" ht="69.95" customHeight="1" x14ac:dyDescent="0.25">
      <c r="A21" s="252" t="s">
        <v>221</v>
      </c>
      <c r="B21" s="731" t="s">
        <v>672</v>
      </c>
      <c r="C21" s="914"/>
      <c r="D21" s="732"/>
      <c r="E21" s="253" t="s">
        <v>673</v>
      </c>
      <c r="F21" s="254" t="s">
        <v>674</v>
      </c>
      <c r="G21" s="253" t="s">
        <v>675</v>
      </c>
      <c r="H21" s="731" t="s">
        <v>676</v>
      </c>
      <c r="I21" s="914"/>
      <c r="J21" s="732"/>
    </row>
    <row r="22" spans="1:15" ht="50.25" customHeight="1" x14ac:dyDescent="0.25">
      <c r="A22" s="214" t="s">
        <v>677</v>
      </c>
      <c r="B22" s="731" t="s">
        <v>678</v>
      </c>
      <c r="C22" s="914"/>
      <c r="D22" s="914"/>
      <c r="E22" s="914"/>
      <c r="F22" s="914"/>
      <c r="G22" s="914"/>
      <c r="H22" s="914"/>
      <c r="I22" s="914"/>
      <c r="J22" s="732"/>
    </row>
    <row r="23" spans="1:15" ht="50.25" customHeight="1" x14ac:dyDescent="0.25">
      <c r="A23" s="915" t="s">
        <v>679</v>
      </c>
      <c r="B23" s="255">
        <v>2024</v>
      </c>
      <c r="C23" s="256">
        <v>2025</v>
      </c>
      <c r="D23" s="256">
        <v>2026</v>
      </c>
      <c r="E23" s="256">
        <v>2027</v>
      </c>
      <c r="F23" s="257" t="s">
        <v>93</v>
      </c>
      <c r="G23" s="258" t="s">
        <v>680</v>
      </c>
      <c r="H23" s="917" t="s">
        <v>681</v>
      </c>
      <c r="I23" s="918"/>
      <c r="J23" s="919"/>
    </row>
    <row r="24" spans="1:15" ht="50.25" customHeight="1" x14ac:dyDescent="0.25">
      <c r="A24" s="916"/>
      <c r="B24" s="438">
        <v>20</v>
      </c>
      <c r="C24" s="439">
        <v>20</v>
      </c>
      <c r="D24" s="439">
        <v>20</v>
      </c>
      <c r="E24" s="439">
        <v>20</v>
      </c>
      <c r="F24" s="440">
        <v>20</v>
      </c>
      <c r="G24" s="259"/>
      <c r="H24" s="731" t="s">
        <v>23</v>
      </c>
      <c r="I24" s="914"/>
      <c r="J24" s="732"/>
    </row>
    <row r="25" spans="1:15" ht="52.5" customHeight="1" x14ac:dyDescent="0.25">
      <c r="A25" s="214"/>
      <c r="B25" s="920" t="s">
        <v>682</v>
      </c>
      <c r="C25" s="921"/>
      <c r="D25" s="921"/>
      <c r="E25" s="921"/>
      <c r="F25" s="921"/>
      <c r="G25" s="921"/>
      <c r="H25" s="921"/>
      <c r="I25" s="921"/>
      <c r="J25" s="922"/>
    </row>
    <row r="26" spans="1:15" s="99" customFormat="1" ht="56.25" customHeight="1" x14ac:dyDescent="0.25">
      <c r="A26" s="915" t="s">
        <v>240</v>
      </c>
      <c r="B26" s="214" t="s">
        <v>241</v>
      </c>
      <c r="C26" s="252" t="s">
        <v>242</v>
      </c>
      <c r="D26" s="923" t="s">
        <v>243</v>
      </c>
      <c r="E26" s="924"/>
      <c r="F26" s="923" t="s">
        <v>244</v>
      </c>
      <c r="G26" s="924"/>
      <c r="H26" s="215" t="s">
        <v>245</v>
      </c>
      <c r="I26" s="213" t="s">
        <v>246</v>
      </c>
      <c r="J26" s="213" t="s">
        <v>683</v>
      </c>
    </row>
    <row r="27" spans="1:15" ht="255.75" customHeight="1" x14ac:dyDescent="0.25">
      <c r="A27" s="916"/>
      <c r="B27" s="260">
        <v>20</v>
      </c>
      <c r="C27" s="165">
        <v>20</v>
      </c>
      <c r="D27" s="731" t="s">
        <v>684</v>
      </c>
      <c r="E27" s="732"/>
      <c r="F27" s="731" t="s">
        <v>685</v>
      </c>
      <c r="G27" s="732"/>
      <c r="H27" s="454" t="s">
        <v>586</v>
      </c>
      <c r="I27" s="445" t="s">
        <v>686</v>
      </c>
      <c r="J27" s="460" t="s">
        <v>602</v>
      </c>
    </row>
    <row r="28" spans="1:15" s="99" customFormat="1" ht="45" customHeight="1" x14ac:dyDescent="0.25">
      <c r="A28" s="915" t="s">
        <v>250</v>
      </c>
      <c r="B28" s="212" t="s">
        <v>241</v>
      </c>
      <c r="C28" s="215" t="s">
        <v>242</v>
      </c>
      <c r="D28" s="923" t="s">
        <v>243</v>
      </c>
      <c r="E28" s="924"/>
      <c r="F28" s="923" t="s">
        <v>244</v>
      </c>
      <c r="G28" s="924"/>
      <c r="H28" s="215" t="s">
        <v>245</v>
      </c>
      <c r="I28" s="213" t="s">
        <v>246</v>
      </c>
      <c r="J28" s="213" t="s">
        <v>683</v>
      </c>
    </row>
    <row r="29" spans="1:15" ht="239.25" customHeight="1" x14ac:dyDescent="0.25">
      <c r="A29" s="916"/>
      <c r="B29" s="260">
        <v>20</v>
      </c>
      <c r="C29" s="165">
        <v>20</v>
      </c>
      <c r="D29" s="738" t="s">
        <v>687</v>
      </c>
      <c r="E29" s="739"/>
      <c r="F29" s="738" t="s">
        <v>688</v>
      </c>
      <c r="G29" s="739"/>
      <c r="H29" s="454" t="s">
        <v>586</v>
      </c>
      <c r="I29" s="447" t="s">
        <v>587</v>
      </c>
      <c r="J29" s="461" t="s">
        <v>689</v>
      </c>
    </row>
    <row r="30" spans="1:15" s="99" customFormat="1" ht="45" customHeight="1" x14ac:dyDescent="0.25">
      <c r="A30" s="915" t="s">
        <v>253</v>
      </c>
      <c r="B30" s="212" t="s">
        <v>241</v>
      </c>
      <c r="C30" s="215" t="s">
        <v>242</v>
      </c>
      <c r="D30" s="923" t="s">
        <v>243</v>
      </c>
      <c r="E30" s="924"/>
      <c r="F30" s="923" t="s">
        <v>244</v>
      </c>
      <c r="G30" s="924"/>
      <c r="H30" s="215" t="s">
        <v>245</v>
      </c>
      <c r="I30" s="213" t="s">
        <v>246</v>
      </c>
      <c r="J30" s="213" t="s">
        <v>683</v>
      </c>
    </row>
    <row r="31" spans="1:15" ht="306.75" customHeight="1" x14ac:dyDescent="0.25">
      <c r="A31" s="916"/>
      <c r="B31" s="522">
        <v>20</v>
      </c>
      <c r="C31" s="523">
        <v>20</v>
      </c>
      <c r="D31" s="738" t="s">
        <v>690</v>
      </c>
      <c r="E31" s="739"/>
      <c r="F31" s="738" t="s">
        <v>691</v>
      </c>
      <c r="G31" s="739"/>
      <c r="H31" s="524"/>
      <c r="I31" s="446" t="s">
        <v>692</v>
      </c>
      <c r="J31" s="446" t="s">
        <v>693</v>
      </c>
    </row>
    <row r="32" spans="1:15" s="99" customFormat="1" ht="47.25" customHeight="1" x14ac:dyDescent="0.25">
      <c r="A32" s="915" t="s">
        <v>257</v>
      </c>
      <c r="B32" s="212" t="s">
        <v>241</v>
      </c>
      <c r="C32" s="212" t="s">
        <v>242</v>
      </c>
      <c r="D32" s="923" t="s">
        <v>243</v>
      </c>
      <c r="E32" s="924"/>
      <c r="F32" s="923" t="s">
        <v>244</v>
      </c>
      <c r="G32" s="924"/>
      <c r="H32" s="215" t="s">
        <v>245</v>
      </c>
      <c r="I32" s="215" t="s">
        <v>246</v>
      </c>
      <c r="J32" s="464" t="s">
        <v>683</v>
      </c>
    </row>
    <row r="33" spans="1:11" ht="409.5" x14ac:dyDescent="0.25">
      <c r="A33" s="916"/>
      <c r="B33" s="260">
        <v>20</v>
      </c>
      <c r="C33" s="165">
        <v>20</v>
      </c>
      <c r="D33" s="733" t="s">
        <v>694</v>
      </c>
      <c r="E33" s="732"/>
      <c r="F33" s="731" t="s">
        <v>695</v>
      </c>
      <c r="G33" s="732"/>
      <c r="H33" s="262"/>
      <c r="I33" s="555" t="s">
        <v>696</v>
      </c>
      <c r="J33" s="556" t="s">
        <v>697</v>
      </c>
      <c r="K33" s="546"/>
    </row>
    <row r="34" spans="1:11" s="99" customFormat="1" ht="47.25" customHeight="1" x14ac:dyDescent="0.25">
      <c r="A34" s="915" t="s">
        <v>261</v>
      </c>
      <c r="B34" s="212" t="s">
        <v>241</v>
      </c>
      <c r="C34" s="215" t="s">
        <v>242</v>
      </c>
      <c r="D34" s="923" t="s">
        <v>243</v>
      </c>
      <c r="E34" s="924"/>
      <c r="F34" s="923" t="s">
        <v>244</v>
      </c>
      <c r="G34" s="924"/>
      <c r="H34" s="215" t="s">
        <v>245</v>
      </c>
      <c r="I34" s="213" t="s">
        <v>246</v>
      </c>
      <c r="J34" s="451" t="s">
        <v>683</v>
      </c>
    </row>
    <row r="35" spans="1:11" ht="309.75" customHeight="1" x14ac:dyDescent="0.25">
      <c r="A35" s="916"/>
      <c r="B35" s="260">
        <v>20</v>
      </c>
      <c r="C35" s="165">
        <v>20</v>
      </c>
      <c r="D35" s="731" t="s">
        <v>698</v>
      </c>
      <c r="E35" s="732"/>
      <c r="F35" s="731" t="s">
        <v>699</v>
      </c>
      <c r="G35" s="732"/>
      <c r="H35" s="164"/>
      <c r="I35" s="560" t="s">
        <v>700</v>
      </c>
      <c r="J35" s="558" t="s">
        <v>701</v>
      </c>
    </row>
    <row r="36" spans="1:11" s="99" customFormat="1" ht="48.75" customHeight="1" x14ac:dyDescent="0.25">
      <c r="A36" s="915" t="s">
        <v>264</v>
      </c>
      <c r="B36" s="212" t="s">
        <v>241</v>
      </c>
      <c r="C36" s="215" t="s">
        <v>242</v>
      </c>
      <c r="D36" s="923" t="s">
        <v>243</v>
      </c>
      <c r="E36" s="924"/>
      <c r="F36" s="923" t="s">
        <v>244</v>
      </c>
      <c r="G36" s="924"/>
      <c r="H36" s="215" t="s">
        <v>245</v>
      </c>
      <c r="I36" s="213" t="s">
        <v>246</v>
      </c>
      <c r="J36" s="213" t="s">
        <v>683</v>
      </c>
    </row>
    <row r="37" spans="1:11" ht="120.75" customHeight="1" thickBot="1" x14ac:dyDescent="0.3">
      <c r="A37" s="916"/>
      <c r="B37" s="260">
        <v>20</v>
      </c>
      <c r="C37" s="166"/>
      <c r="D37" s="925"/>
      <c r="E37" s="857"/>
      <c r="F37" s="925"/>
      <c r="G37" s="857"/>
      <c r="H37" s="164"/>
      <c r="I37" s="263"/>
      <c r="J37" s="263"/>
    </row>
    <row r="38" spans="1:11" ht="46.5" customHeight="1" thickBot="1" x14ac:dyDescent="0.3">
      <c r="A38" s="915" t="s">
        <v>265</v>
      </c>
      <c r="B38" s="215" t="s">
        <v>241</v>
      </c>
      <c r="C38" s="252" t="s">
        <v>242</v>
      </c>
      <c r="D38" s="923" t="s">
        <v>243</v>
      </c>
      <c r="E38" s="924"/>
      <c r="F38" s="923" t="s">
        <v>244</v>
      </c>
      <c r="G38" s="924"/>
      <c r="H38" s="215" t="s">
        <v>245</v>
      </c>
      <c r="I38" s="213" t="s">
        <v>246</v>
      </c>
      <c r="J38" s="213" t="s">
        <v>683</v>
      </c>
    </row>
    <row r="39" spans="1:11" ht="120.75" customHeight="1" thickBot="1" x14ac:dyDescent="0.3">
      <c r="A39" s="916"/>
      <c r="B39" s="260">
        <v>20</v>
      </c>
      <c r="C39" s="166"/>
      <c r="D39" s="925"/>
      <c r="E39" s="926"/>
      <c r="F39" s="925"/>
      <c r="G39" s="857"/>
      <c r="H39" s="164"/>
      <c r="I39" s="263"/>
      <c r="J39" s="263"/>
    </row>
    <row r="40" spans="1:11" ht="48.75" customHeight="1" thickBot="1" x14ac:dyDescent="0.3">
      <c r="A40" s="915" t="s">
        <v>266</v>
      </c>
      <c r="B40" s="215" t="s">
        <v>241</v>
      </c>
      <c r="C40" s="252" t="s">
        <v>242</v>
      </c>
      <c r="D40" s="923" t="s">
        <v>243</v>
      </c>
      <c r="E40" s="924"/>
      <c r="F40" s="923" t="s">
        <v>244</v>
      </c>
      <c r="G40" s="924"/>
      <c r="H40" s="215" t="s">
        <v>245</v>
      </c>
      <c r="I40" s="213" t="s">
        <v>246</v>
      </c>
      <c r="J40" s="213" t="s">
        <v>683</v>
      </c>
    </row>
    <row r="41" spans="1:11" ht="120.75" customHeight="1" thickBot="1" x14ac:dyDescent="0.3">
      <c r="A41" s="916"/>
      <c r="B41" s="260">
        <v>20</v>
      </c>
      <c r="C41" s="166"/>
      <c r="D41" s="925"/>
      <c r="E41" s="926"/>
      <c r="F41" s="925"/>
      <c r="G41" s="857"/>
      <c r="H41" s="265"/>
      <c r="I41" s="164"/>
      <c r="J41" s="263"/>
    </row>
    <row r="42" spans="1:11" ht="42.75" customHeight="1" thickBot="1" x14ac:dyDescent="0.3">
      <c r="A42" s="915" t="s">
        <v>267</v>
      </c>
      <c r="B42" s="215" t="s">
        <v>241</v>
      </c>
      <c r="C42" s="252" t="s">
        <v>242</v>
      </c>
      <c r="D42" s="923" t="s">
        <v>243</v>
      </c>
      <c r="E42" s="924"/>
      <c r="F42" s="923" t="s">
        <v>244</v>
      </c>
      <c r="G42" s="924"/>
      <c r="H42" s="215" t="s">
        <v>245</v>
      </c>
      <c r="I42" s="213" t="s">
        <v>246</v>
      </c>
      <c r="J42" s="213" t="s">
        <v>683</v>
      </c>
    </row>
    <row r="43" spans="1:11" ht="120.75" customHeight="1" thickBot="1" x14ac:dyDescent="0.3">
      <c r="A43" s="916"/>
      <c r="B43" s="164">
        <v>20</v>
      </c>
      <c r="C43" s="166"/>
      <c r="D43" s="925"/>
      <c r="E43" s="857"/>
      <c r="F43" s="925"/>
      <c r="G43" s="857"/>
      <c r="H43" s="164"/>
      <c r="I43" s="164"/>
      <c r="J43" s="164"/>
    </row>
    <row r="44" spans="1:11" ht="45" customHeight="1" thickBot="1" x14ac:dyDescent="0.3">
      <c r="A44" s="915" t="s">
        <v>268</v>
      </c>
      <c r="B44" s="215" t="s">
        <v>241</v>
      </c>
      <c r="C44" s="252" t="s">
        <v>242</v>
      </c>
      <c r="D44" s="923" t="s">
        <v>243</v>
      </c>
      <c r="E44" s="924"/>
      <c r="F44" s="923" t="s">
        <v>244</v>
      </c>
      <c r="G44" s="924"/>
      <c r="H44" s="215" t="s">
        <v>245</v>
      </c>
      <c r="I44" s="213" t="s">
        <v>246</v>
      </c>
      <c r="J44" s="213" t="s">
        <v>683</v>
      </c>
    </row>
    <row r="45" spans="1:11" ht="120.75" customHeight="1" thickBot="1" x14ac:dyDescent="0.3">
      <c r="A45" s="916"/>
      <c r="B45" s="164">
        <v>20</v>
      </c>
      <c r="C45" s="166"/>
      <c r="D45" s="925"/>
      <c r="E45" s="857"/>
      <c r="F45" s="925"/>
      <c r="G45" s="857"/>
      <c r="H45" s="164"/>
      <c r="I45" s="263"/>
      <c r="J45" s="263"/>
    </row>
    <row r="46" spans="1:11" ht="46.5" customHeight="1" thickBot="1" x14ac:dyDescent="0.3">
      <c r="A46" s="915" t="s">
        <v>269</v>
      </c>
      <c r="B46" s="215" t="s">
        <v>241</v>
      </c>
      <c r="C46" s="252" t="s">
        <v>242</v>
      </c>
      <c r="D46" s="923" t="s">
        <v>243</v>
      </c>
      <c r="E46" s="924"/>
      <c r="F46" s="923" t="s">
        <v>244</v>
      </c>
      <c r="G46" s="924"/>
      <c r="H46" s="215" t="s">
        <v>245</v>
      </c>
      <c r="I46" s="213" t="s">
        <v>246</v>
      </c>
      <c r="J46" s="213" t="s">
        <v>683</v>
      </c>
    </row>
    <row r="47" spans="1:11" ht="120.75" customHeight="1" thickBot="1" x14ac:dyDescent="0.3">
      <c r="A47" s="916"/>
      <c r="B47" s="164">
        <v>20</v>
      </c>
      <c r="C47" s="166"/>
      <c r="D47" s="925"/>
      <c r="E47" s="857"/>
      <c r="F47" s="926"/>
      <c r="G47" s="926"/>
      <c r="H47" s="164"/>
      <c r="I47" s="164"/>
      <c r="J47" s="164"/>
    </row>
    <row r="48" spans="1:11" ht="48.75" customHeight="1" thickBot="1" x14ac:dyDescent="0.3">
      <c r="A48" s="915" t="s">
        <v>270</v>
      </c>
      <c r="B48" s="215" t="s">
        <v>241</v>
      </c>
      <c r="C48" s="252" t="s">
        <v>242</v>
      </c>
      <c r="D48" s="923" t="s">
        <v>243</v>
      </c>
      <c r="E48" s="924"/>
      <c r="F48" s="923" t="s">
        <v>244</v>
      </c>
      <c r="G48" s="924"/>
      <c r="H48" s="215" t="s">
        <v>245</v>
      </c>
      <c r="I48" s="213" t="s">
        <v>246</v>
      </c>
      <c r="J48" s="213" t="s">
        <v>683</v>
      </c>
    </row>
    <row r="49" spans="1:13" ht="120.75" customHeight="1" thickBot="1" x14ac:dyDescent="0.3">
      <c r="A49" s="916"/>
      <c r="B49" s="164">
        <v>20</v>
      </c>
      <c r="C49" s="166"/>
      <c r="D49" s="925"/>
      <c r="E49" s="857"/>
      <c r="F49" s="925"/>
      <c r="G49" s="857"/>
      <c r="H49" s="164"/>
      <c r="I49" s="164"/>
      <c r="J49" s="164"/>
    </row>
    <row r="51" spans="1:13" ht="18" x14ac:dyDescent="0.25">
      <c r="A51" s="533" t="s">
        <v>702</v>
      </c>
    </row>
    <row r="52" spans="1:13" ht="18" customHeight="1" x14ac:dyDescent="0.25">
      <c r="A52" s="534"/>
    </row>
    <row r="53" spans="1:13" ht="23.25" x14ac:dyDescent="0.25">
      <c r="A53" s="909" t="s">
        <v>703</v>
      </c>
      <c r="B53" s="535" t="s">
        <v>194</v>
      </c>
      <c r="C53" s="535" t="s">
        <v>195</v>
      </c>
      <c r="D53" s="535" t="s">
        <v>196</v>
      </c>
      <c r="E53" s="535" t="s">
        <v>197</v>
      </c>
      <c r="F53" s="535" t="s">
        <v>200</v>
      </c>
      <c r="G53" s="535" t="s">
        <v>202</v>
      </c>
      <c r="H53" s="535" t="s">
        <v>203</v>
      </c>
      <c r="I53" s="535" t="s">
        <v>204</v>
      </c>
      <c r="J53" s="535" t="s">
        <v>206</v>
      </c>
      <c r="K53" s="535" t="s">
        <v>207</v>
      </c>
      <c r="L53" s="535" t="s">
        <v>208</v>
      </c>
      <c r="M53" s="535" t="s">
        <v>209</v>
      </c>
    </row>
    <row r="54" spans="1:13" ht="24.75" customHeight="1" x14ac:dyDescent="0.25">
      <c r="A54" s="909"/>
      <c r="B54" s="536">
        <v>20</v>
      </c>
      <c r="C54" s="536">
        <v>20</v>
      </c>
      <c r="D54" s="536">
        <v>20</v>
      </c>
      <c r="E54" s="536">
        <v>20</v>
      </c>
      <c r="F54" s="536">
        <v>20</v>
      </c>
      <c r="G54" s="536"/>
      <c r="H54" s="536"/>
      <c r="I54" s="536"/>
      <c r="J54" s="536"/>
      <c r="K54" s="536"/>
      <c r="L54" s="536"/>
      <c r="M54" s="536"/>
    </row>
    <row r="55" spans="1:13" s="98" customFormat="1" ht="30" customHeight="1" x14ac:dyDescent="0.25">
      <c r="A55" s="68"/>
      <c r="B55" s="68"/>
      <c r="C55" s="68"/>
      <c r="D55" s="68"/>
      <c r="E55" s="68"/>
      <c r="F55" s="68"/>
      <c r="G55" s="68"/>
      <c r="H55" s="68"/>
      <c r="I55" s="68"/>
    </row>
    <row r="56" spans="1:13" ht="15" thickBot="1" x14ac:dyDescent="0.3"/>
    <row r="57" spans="1:13" ht="44.25" customHeight="1" thickBot="1" x14ac:dyDescent="0.3">
      <c r="A57" s="537" t="s">
        <v>704</v>
      </c>
      <c r="B57" s="540" t="s">
        <v>705</v>
      </c>
      <c r="C57" s="273"/>
      <c r="D57" s="541" t="s">
        <v>706</v>
      </c>
      <c r="E57" s="540" t="s">
        <v>705</v>
      </c>
      <c r="F57" s="273"/>
      <c r="G57" s="927" t="s">
        <v>707</v>
      </c>
      <c r="H57" s="272" t="s">
        <v>708</v>
      </c>
      <c r="I57" s="858"/>
      <c r="J57" s="858"/>
    </row>
    <row r="58" spans="1:13" ht="29.25" thickBot="1" x14ac:dyDescent="0.3">
      <c r="A58" s="538"/>
      <c r="B58" s="540" t="s">
        <v>709</v>
      </c>
      <c r="C58" s="462" t="s">
        <v>710</v>
      </c>
      <c r="D58" s="542"/>
      <c r="E58" s="540" t="s">
        <v>709</v>
      </c>
      <c r="F58" s="273" t="s">
        <v>711</v>
      </c>
      <c r="G58" s="927"/>
      <c r="H58" s="272" t="s">
        <v>712</v>
      </c>
      <c r="I58" s="858"/>
      <c r="J58" s="858"/>
    </row>
    <row r="59" spans="1:13" ht="32.25" customHeight="1" thickBot="1" x14ac:dyDescent="0.3">
      <c r="A59" s="538"/>
      <c r="B59" s="540" t="s">
        <v>713</v>
      </c>
      <c r="C59" s="462" t="s">
        <v>714</v>
      </c>
      <c r="D59" s="542"/>
      <c r="E59" s="540" t="s">
        <v>713</v>
      </c>
      <c r="F59" s="462" t="s">
        <v>715</v>
      </c>
      <c r="G59" s="927"/>
      <c r="H59" s="272" t="s">
        <v>716</v>
      </c>
      <c r="I59" s="858"/>
      <c r="J59" s="858"/>
    </row>
    <row r="60" spans="1:13" ht="39.75" customHeight="1" thickBot="1" x14ac:dyDescent="0.3">
      <c r="A60" s="538"/>
      <c r="B60" s="540" t="s">
        <v>705</v>
      </c>
      <c r="C60" s="273"/>
      <c r="D60" s="542"/>
      <c r="E60" s="540" t="s">
        <v>705</v>
      </c>
      <c r="F60" s="273"/>
      <c r="G60" s="927"/>
      <c r="H60" s="272" t="s">
        <v>708</v>
      </c>
      <c r="I60" s="858"/>
      <c r="J60" s="858"/>
    </row>
    <row r="61" spans="1:13" ht="15.75" thickBot="1" x14ac:dyDescent="0.3">
      <c r="A61" s="538"/>
      <c r="B61" s="540" t="s">
        <v>709</v>
      </c>
      <c r="C61" s="273" t="s">
        <v>717</v>
      </c>
      <c r="D61" s="542"/>
      <c r="E61" s="540" t="s">
        <v>709</v>
      </c>
      <c r="F61" s="273" t="s">
        <v>718</v>
      </c>
      <c r="G61" s="927"/>
      <c r="H61" s="272" t="s">
        <v>712</v>
      </c>
      <c r="I61" s="858"/>
      <c r="J61" s="858"/>
    </row>
    <row r="62" spans="1:13" ht="28.5" x14ac:dyDescent="0.25">
      <c r="A62" s="539"/>
      <c r="B62" s="540" t="s">
        <v>713</v>
      </c>
      <c r="C62" s="273" t="s">
        <v>719</v>
      </c>
      <c r="D62" s="543"/>
      <c r="E62" s="540" t="s">
        <v>713</v>
      </c>
      <c r="F62" s="462" t="s">
        <v>720</v>
      </c>
      <c r="G62" s="927"/>
      <c r="H62" s="272" t="s">
        <v>716</v>
      </c>
      <c r="I62" s="858"/>
      <c r="J62" s="858"/>
    </row>
  </sheetData>
  <mergeCells count="88">
    <mergeCell ref="G57:G62"/>
    <mergeCell ref="I57:J57"/>
    <mergeCell ref="I58:J58"/>
    <mergeCell ref="I59:J59"/>
    <mergeCell ref="I60:J60"/>
    <mergeCell ref="I61:J61"/>
    <mergeCell ref="I62:J62"/>
    <mergeCell ref="A48:A49"/>
    <mergeCell ref="D48:E48"/>
    <mergeCell ref="F48:G48"/>
    <mergeCell ref="D49:E49"/>
    <mergeCell ref="F49:G49"/>
    <mergeCell ref="A46:A47"/>
    <mergeCell ref="D46:E46"/>
    <mergeCell ref="F46:G46"/>
    <mergeCell ref="D47:E47"/>
    <mergeCell ref="F47:G47"/>
    <mergeCell ref="A44:A45"/>
    <mergeCell ref="D44:E44"/>
    <mergeCell ref="F44:G44"/>
    <mergeCell ref="D45:E45"/>
    <mergeCell ref="F45:G45"/>
    <mergeCell ref="A40:A41"/>
    <mergeCell ref="D40:E40"/>
    <mergeCell ref="F40:G40"/>
    <mergeCell ref="D41:E41"/>
    <mergeCell ref="F41:G41"/>
    <mergeCell ref="A42:A43"/>
    <mergeCell ref="D42:E42"/>
    <mergeCell ref="F42:G42"/>
    <mergeCell ref="D43:E43"/>
    <mergeCell ref="F43:G43"/>
    <mergeCell ref="A36:A37"/>
    <mergeCell ref="D36:E36"/>
    <mergeCell ref="F36:G36"/>
    <mergeCell ref="D37:E37"/>
    <mergeCell ref="F37:G37"/>
    <mergeCell ref="A38:A39"/>
    <mergeCell ref="D38:E38"/>
    <mergeCell ref="F38:G38"/>
    <mergeCell ref="D39:E39"/>
    <mergeCell ref="F39:G39"/>
    <mergeCell ref="A32:A33"/>
    <mergeCell ref="D32:E32"/>
    <mergeCell ref="F32:G32"/>
    <mergeCell ref="D33:E33"/>
    <mergeCell ref="F33:G33"/>
    <mergeCell ref="A34:A35"/>
    <mergeCell ref="D34:E34"/>
    <mergeCell ref="F34:G34"/>
    <mergeCell ref="D35:E35"/>
    <mergeCell ref="F35:G35"/>
    <mergeCell ref="A28:A29"/>
    <mergeCell ref="D28:E28"/>
    <mergeCell ref="F28:G28"/>
    <mergeCell ref="D29:E29"/>
    <mergeCell ref="F29:G29"/>
    <mergeCell ref="A30:A31"/>
    <mergeCell ref="D30:E30"/>
    <mergeCell ref="F30:G30"/>
    <mergeCell ref="D31:E31"/>
    <mergeCell ref="F31:G31"/>
    <mergeCell ref="A26:A27"/>
    <mergeCell ref="D26:E26"/>
    <mergeCell ref="F26:G26"/>
    <mergeCell ref="D27:E27"/>
    <mergeCell ref="F27:G27"/>
    <mergeCell ref="B22:J22"/>
    <mergeCell ref="A23:A24"/>
    <mergeCell ref="H23:J23"/>
    <mergeCell ref="H24:J24"/>
    <mergeCell ref="B25:J25"/>
    <mergeCell ref="I6:J6"/>
    <mergeCell ref="B6:G6"/>
    <mergeCell ref="A53:A54"/>
    <mergeCell ref="A20:J20"/>
    <mergeCell ref="A1:A4"/>
    <mergeCell ref="B1:H1"/>
    <mergeCell ref="B2:H2"/>
    <mergeCell ref="B3:H3"/>
    <mergeCell ref="B4:H4"/>
    <mergeCell ref="A10:A12"/>
    <mergeCell ref="A14:B16"/>
    <mergeCell ref="D14:F14"/>
    <mergeCell ref="D15:F15"/>
    <mergeCell ref="D16:F16"/>
    <mergeCell ref="B21:D21"/>
    <mergeCell ref="H21:J21"/>
  </mergeCells>
  <hyperlinks>
    <hyperlink ref="J27" r:id="rId1" xr:uid="{41B996CA-AB48-4D99-A57B-281C04B12052}"/>
  </hyperlinks>
  <pageMargins left="0.25" right="0.25" top="0.75" bottom="0.75" header="0.3" footer="0.3"/>
  <pageSetup scale="13"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BFF311F-6564-443E-AD50-1075A4522C99}">
          <x14:formula1>
            <xm:f>Listas!$B$2:$B$4</xm:f>
          </x14:formula1>
          <xm:sqref>H24:J24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8"/>
  <sheetViews>
    <sheetView zoomScale="120" zoomScaleNormal="120" workbookViewId="0">
      <selection activeCell="N10" sqref="N10"/>
    </sheetView>
  </sheetViews>
  <sheetFormatPr baseColWidth="10" defaultColWidth="8.7109375" defaultRowHeight="12.75" x14ac:dyDescent="0.25"/>
  <cols>
    <col min="1" max="1" width="3.28515625" style="287" customWidth="1"/>
    <col min="2" max="2" width="9.28515625" style="287" customWidth="1"/>
    <col min="3" max="3" width="5.7109375" style="287" customWidth="1"/>
    <col min="4" max="4" width="6.7109375" style="287" customWidth="1"/>
    <col min="5" max="5" width="5.7109375" style="287" customWidth="1"/>
    <col min="6" max="6" width="10.28515625" style="287" customWidth="1"/>
    <col min="7" max="7" width="2.140625" style="287" customWidth="1"/>
    <col min="8" max="8" width="18.7109375" style="287" customWidth="1"/>
    <col min="9" max="9" width="12.7109375" style="287" customWidth="1"/>
    <col min="10" max="10" width="6.7109375" style="287" customWidth="1"/>
    <col min="11" max="11" width="18.7109375" style="287" customWidth="1"/>
    <col min="12" max="12" width="25.7109375" style="287" customWidth="1"/>
    <col min="13" max="16384" width="8.7109375" style="287"/>
  </cols>
  <sheetData>
    <row r="1" spans="1:12" ht="18.75" customHeight="1" x14ac:dyDescent="0.25">
      <c r="A1" s="814"/>
      <c r="B1" s="815"/>
      <c r="C1" s="815"/>
      <c r="D1" s="815"/>
      <c r="E1" s="816"/>
      <c r="F1" s="787" t="s">
        <v>301</v>
      </c>
      <c r="G1" s="788"/>
      <c r="H1" s="788"/>
      <c r="I1" s="788"/>
      <c r="J1" s="788"/>
      <c r="K1" s="788"/>
      <c r="L1" s="286"/>
    </row>
    <row r="2" spans="1:12" ht="18.75" customHeight="1" x14ac:dyDescent="0.25">
      <c r="A2" s="817"/>
      <c r="B2" s="818"/>
      <c r="C2" s="818"/>
      <c r="D2" s="818"/>
      <c r="E2" s="819"/>
      <c r="F2" s="789"/>
      <c r="G2" s="790"/>
      <c r="H2" s="790"/>
      <c r="I2" s="790"/>
      <c r="J2" s="790"/>
      <c r="K2" s="790"/>
      <c r="L2" s="286"/>
    </row>
    <row r="3" spans="1:12" ht="18.75" customHeight="1" x14ac:dyDescent="0.25">
      <c r="A3" s="817"/>
      <c r="B3" s="818"/>
      <c r="C3" s="818"/>
      <c r="D3" s="818"/>
      <c r="E3" s="819"/>
      <c r="F3" s="787" t="s">
        <v>302</v>
      </c>
      <c r="G3" s="788"/>
      <c r="H3" s="788"/>
      <c r="I3" s="788"/>
      <c r="J3" s="788"/>
      <c r="K3" s="788"/>
      <c r="L3" s="286"/>
    </row>
    <row r="4" spans="1:12" ht="18.75" customHeight="1" x14ac:dyDescent="0.25">
      <c r="A4" s="820"/>
      <c r="B4" s="821"/>
      <c r="C4" s="821"/>
      <c r="D4" s="821"/>
      <c r="E4" s="822"/>
      <c r="F4" s="789"/>
      <c r="G4" s="790"/>
      <c r="H4" s="790"/>
      <c r="I4" s="790"/>
      <c r="J4" s="790"/>
      <c r="K4" s="790"/>
      <c r="L4" s="286"/>
    </row>
    <row r="5" spans="1:12" ht="15.75" customHeight="1" x14ac:dyDescent="0.25">
      <c r="A5" s="758" t="s">
        <v>303</v>
      </c>
      <c r="B5" s="759"/>
      <c r="C5" s="759"/>
      <c r="D5" s="759"/>
      <c r="E5" s="759"/>
      <c r="F5" s="759"/>
      <c r="G5" s="759"/>
      <c r="H5" s="759"/>
      <c r="I5" s="759"/>
      <c r="J5" s="759"/>
      <c r="K5" s="759"/>
      <c r="L5" s="771"/>
    </row>
    <row r="6" spans="1:12" ht="23.25" customHeight="1" x14ac:dyDescent="0.25">
      <c r="A6" s="758" t="s">
        <v>304</v>
      </c>
      <c r="B6" s="759"/>
      <c r="C6" s="760"/>
      <c r="D6" s="761" t="s">
        <v>12</v>
      </c>
      <c r="E6" s="762"/>
      <c r="F6" s="762"/>
      <c r="G6" s="762"/>
      <c r="H6" s="763"/>
      <c r="I6" s="758" t="s">
        <v>305</v>
      </c>
      <c r="J6" s="760"/>
      <c r="K6" s="761" t="s">
        <v>37</v>
      </c>
      <c r="L6" s="763"/>
    </row>
    <row r="7" spans="1:12" ht="17.850000000000001" customHeight="1" x14ac:dyDescent="0.25">
      <c r="A7" s="758" t="s">
        <v>306</v>
      </c>
      <c r="B7" s="759"/>
      <c r="C7" s="760"/>
      <c r="D7" s="761" t="s">
        <v>26</v>
      </c>
      <c r="E7" s="762"/>
      <c r="F7" s="762"/>
      <c r="G7" s="762"/>
      <c r="H7" s="763"/>
      <c r="I7" s="758" t="s">
        <v>98</v>
      </c>
      <c r="J7" s="760"/>
      <c r="K7" s="761" t="s">
        <v>15</v>
      </c>
      <c r="L7" s="763"/>
    </row>
    <row r="8" spans="1:12" ht="35.85" customHeight="1" x14ac:dyDescent="0.25">
      <c r="A8" s="758" t="s">
        <v>307</v>
      </c>
      <c r="B8" s="759"/>
      <c r="C8" s="760"/>
      <c r="D8" s="761" t="s">
        <v>74</v>
      </c>
      <c r="E8" s="762"/>
      <c r="F8" s="762"/>
      <c r="G8" s="762"/>
      <c r="H8" s="763"/>
      <c r="I8" s="758" t="s">
        <v>308</v>
      </c>
      <c r="J8" s="760"/>
      <c r="K8" s="761" t="s">
        <v>75</v>
      </c>
      <c r="L8" s="763"/>
    </row>
    <row r="9" spans="1:12" ht="15.75" customHeight="1" x14ac:dyDescent="0.25">
      <c r="A9" s="778" t="s">
        <v>309</v>
      </c>
      <c r="B9" s="779"/>
      <c r="C9" s="779"/>
      <c r="D9" s="779"/>
      <c r="E9" s="779"/>
      <c r="F9" s="779"/>
      <c r="G9" s="779"/>
      <c r="H9" s="779"/>
      <c r="I9" s="779"/>
      <c r="J9" s="779"/>
      <c r="K9" s="779"/>
      <c r="L9" s="928"/>
    </row>
    <row r="10" spans="1:12" ht="41.25" customHeight="1" x14ac:dyDescent="0.25">
      <c r="A10" s="756" t="s">
        <v>221</v>
      </c>
      <c r="B10" s="756"/>
      <c r="C10" s="756"/>
      <c r="D10" s="756"/>
      <c r="E10" s="929" t="str">
        <f>+META_PDD_106!B21</f>
        <v>Mantener en funcionamiento el modelo de casas de igualdad de oportunidades para las mujeres en las 20 localidades, fortaleciendo la atención en los territorios urbanos y rurales.</v>
      </c>
      <c r="F10" s="929"/>
      <c r="G10" s="929"/>
      <c r="H10" s="929"/>
      <c r="I10" s="929"/>
      <c r="J10" s="929"/>
      <c r="K10" s="929"/>
      <c r="L10" s="929"/>
    </row>
    <row r="11" spans="1:12" ht="34.5" customHeight="1" x14ac:dyDescent="0.25">
      <c r="A11" s="769" t="s">
        <v>311</v>
      </c>
      <c r="B11" s="770"/>
      <c r="C11" s="770"/>
      <c r="D11" s="771"/>
      <c r="E11" s="930" t="str">
        <f>+META_PDD_106!B22</f>
        <v>3975- Número casas de igualdad de oportunidades para las mujeres en los territorios urbanos y rurales, en operación.</v>
      </c>
      <c r="F11" s="931"/>
      <c r="G11" s="931"/>
      <c r="H11" s="931"/>
      <c r="I11" s="931"/>
      <c r="J11" s="931"/>
      <c r="K11" s="931"/>
      <c r="L11" s="932"/>
    </row>
    <row r="12" spans="1:12" ht="47.25" customHeight="1" x14ac:dyDescent="0.25">
      <c r="A12" s="758" t="s">
        <v>312</v>
      </c>
      <c r="B12" s="759"/>
      <c r="C12" s="759"/>
      <c r="D12" s="760"/>
      <c r="E12" s="764" t="s">
        <v>721</v>
      </c>
      <c r="F12" s="757"/>
      <c r="G12" s="757"/>
      <c r="H12" s="757"/>
      <c r="I12" s="757"/>
      <c r="J12" s="757"/>
      <c r="K12" s="757"/>
      <c r="L12" s="765"/>
    </row>
    <row r="13" spans="1:12" ht="28.5" customHeight="1" x14ac:dyDescent="0.25">
      <c r="A13" s="758" t="s">
        <v>314</v>
      </c>
      <c r="B13" s="759"/>
      <c r="C13" s="760"/>
      <c r="D13" s="761"/>
      <c r="E13" s="762"/>
      <c r="F13" s="762"/>
      <c r="G13" s="762"/>
      <c r="H13" s="763"/>
      <c r="I13" s="758" t="s">
        <v>315</v>
      </c>
      <c r="J13" s="760"/>
      <c r="K13" s="761" t="s">
        <v>49</v>
      </c>
      <c r="L13" s="763"/>
    </row>
    <row r="14" spans="1:12" ht="15.75" customHeight="1" x14ac:dyDescent="0.25">
      <c r="A14" s="758" t="s">
        <v>316</v>
      </c>
      <c r="B14" s="759"/>
      <c r="C14" s="759"/>
      <c r="D14" s="759"/>
      <c r="E14" s="759"/>
      <c r="F14" s="759"/>
      <c r="G14" s="759"/>
      <c r="H14" s="759"/>
      <c r="I14" s="759"/>
      <c r="J14" s="759"/>
      <c r="K14" s="759"/>
      <c r="L14" s="771"/>
    </row>
    <row r="15" spans="1:12" ht="25.5" customHeight="1" x14ac:dyDescent="0.25">
      <c r="A15" s="758" t="s">
        <v>317</v>
      </c>
      <c r="B15" s="759"/>
      <c r="C15" s="760"/>
      <c r="D15" s="761" t="s">
        <v>19</v>
      </c>
      <c r="E15" s="762"/>
      <c r="F15" s="762"/>
      <c r="G15" s="762"/>
      <c r="H15" s="763"/>
      <c r="I15" s="758" t="s">
        <v>318</v>
      </c>
      <c r="J15" s="760"/>
      <c r="K15" s="761" t="s">
        <v>20</v>
      </c>
      <c r="L15" s="763"/>
    </row>
    <row r="16" spans="1:12" ht="25.5" customHeight="1" x14ac:dyDescent="0.25">
      <c r="A16" s="758" t="s">
        <v>319</v>
      </c>
      <c r="B16" s="759"/>
      <c r="C16" s="760"/>
      <c r="D16" s="851">
        <v>20</v>
      </c>
      <c r="E16" s="852"/>
      <c r="F16" s="852"/>
      <c r="G16" s="852"/>
      <c r="H16" s="853"/>
      <c r="I16" s="758" t="s">
        <v>237</v>
      </c>
      <c r="J16" s="760"/>
      <c r="K16" s="761" t="s">
        <v>23</v>
      </c>
      <c r="L16" s="763"/>
    </row>
    <row r="17" spans="1:12" ht="27.6" customHeight="1" x14ac:dyDescent="0.25">
      <c r="A17" s="758" t="s">
        <v>320</v>
      </c>
      <c r="B17" s="759"/>
      <c r="C17" s="760"/>
      <c r="D17" s="761"/>
      <c r="E17" s="762"/>
      <c r="F17" s="762"/>
      <c r="G17" s="762"/>
      <c r="H17" s="763"/>
      <c r="I17" s="766"/>
      <c r="J17" s="767"/>
      <c r="K17" s="767"/>
      <c r="L17" s="768"/>
    </row>
    <row r="18" spans="1:12" ht="12" customHeight="1" x14ac:dyDescent="0.25">
      <c r="A18" s="293" t="s">
        <v>321</v>
      </c>
      <c r="B18" s="293" t="s">
        <v>322</v>
      </c>
      <c r="C18" s="758" t="s">
        <v>323</v>
      </c>
      <c r="D18" s="759"/>
      <c r="E18" s="759"/>
      <c r="F18" s="759"/>
      <c r="G18" s="760"/>
      <c r="H18" s="758" t="s">
        <v>324</v>
      </c>
      <c r="I18" s="760"/>
      <c r="J18" s="758" t="s">
        <v>325</v>
      </c>
      <c r="K18" s="760"/>
      <c r="L18" s="293" t="s">
        <v>326</v>
      </c>
    </row>
    <row r="19" spans="1:12" ht="73.5" customHeight="1" x14ac:dyDescent="0.25">
      <c r="A19" s="288">
        <v>1</v>
      </c>
      <c r="B19" s="289" t="s">
        <v>276</v>
      </c>
      <c r="C19" s="761" t="s">
        <v>722</v>
      </c>
      <c r="D19" s="762"/>
      <c r="E19" s="762"/>
      <c r="F19" s="762"/>
      <c r="G19" s="763"/>
      <c r="H19" s="761" t="s">
        <v>723</v>
      </c>
      <c r="I19" s="763"/>
      <c r="J19" s="766" t="s">
        <v>22</v>
      </c>
      <c r="K19" s="768"/>
      <c r="L19" s="289" t="s">
        <v>385</v>
      </c>
    </row>
    <row r="20" spans="1:12" ht="34.35" customHeight="1" x14ac:dyDescent="0.25">
      <c r="A20" s="288"/>
      <c r="B20" s="289"/>
      <c r="C20" s="761"/>
      <c r="D20" s="762"/>
      <c r="E20" s="762"/>
      <c r="F20" s="762"/>
      <c r="G20" s="763"/>
      <c r="H20" s="761"/>
      <c r="I20" s="763"/>
      <c r="J20" s="766"/>
      <c r="K20" s="768"/>
      <c r="L20" s="289"/>
    </row>
    <row r="21" spans="1:12" ht="34.35" customHeight="1" x14ac:dyDescent="0.25">
      <c r="A21" s="288"/>
      <c r="B21" s="289"/>
      <c r="C21" s="761"/>
      <c r="D21" s="762"/>
      <c r="E21" s="762"/>
      <c r="F21" s="762"/>
      <c r="G21" s="763"/>
      <c r="H21" s="761"/>
      <c r="I21" s="763"/>
      <c r="J21" s="766"/>
      <c r="K21" s="768"/>
      <c r="L21" s="289"/>
    </row>
    <row r="22" spans="1:12" ht="25.5" customHeight="1" x14ac:dyDescent="0.25">
      <c r="A22" s="293" t="s">
        <v>321</v>
      </c>
      <c r="B22" s="758" t="s">
        <v>334</v>
      </c>
      <c r="C22" s="759"/>
      <c r="D22" s="759"/>
      <c r="E22" s="759"/>
      <c r="F22" s="759"/>
      <c r="G22" s="759"/>
      <c r="H22" s="759"/>
      <c r="I22" s="759"/>
      <c r="J22" s="759"/>
      <c r="K22" s="760"/>
      <c r="L22" s="293" t="s">
        <v>335</v>
      </c>
    </row>
    <row r="23" spans="1:12" ht="28.35" customHeight="1" x14ac:dyDescent="0.25">
      <c r="A23" s="288">
        <v>1</v>
      </c>
      <c r="B23" s="761" t="s">
        <v>724</v>
      </c>
      <c r="C23" s="762"/>
      <c r="D23" s="762"/>
      <c r="E23" s="762"/>
      <c r="F23" s="762"/>
      <c r="G23" s="762"/>
      <c r="H23" s="762"/>
      <c r="I23" s="762"/>
      <c r="J23" s="762"/>
      <c r="K23" s="763"/>
      <c r="L23" s="289" t="s">
        <v>22</v>
      </c>
    </row>
    <row r="24" spans="1:12" ht="15.75" customHeight="1" x14ac:dyDescent="0.25">
      <c r="A24" s="758" t="s">
        <v>337</v>
      </c>
      <c r="B24" s="759"/>
      <c r="C24" s="759"/>
      <c r="D24" s="759"/>
      <c r="E24" s="759"/>
      <c r="F24" s="779"/>
      <c r="G24" s="779"/>
      <c r="H24" s="759"/>
      <c r="I24" s="779"/>
      <c r="J24" s="779"/>
      <c r="K24" s="759"/>
      <c r="L24" s="828"/>
    </row>
    <row r="25" spans="1:12" ht="26.25" customHeight="1" x14ac:dyDescent="0.25">
      <c r="A25" s="758" t="s">
        <v>338</v>
      </c>
      <c r="B25" s="759"/>
      <c r="C25" s="760"/>
      <c r="D25" s="761">
        <v>20</v>
      </c>
      <c r="E25" s="762"/>
      <c r="F25" s="756" t="s">
        <v>339</v>
      </c>
      <c r="G25" s="756"/>
      <c r="H25" s="301">
        <v>2024</v>
      </c>
      <c r="I25" s="756" t="s">
        <v>340</v>
      </c>
      <c r="J25" s="756"/>
      <c r="L25" s="300" t="s">
        <v>385</v>
      </c>
    </row>
    <row r="26" spans="1:12" ht="26.25" customHeight="1" x14ac:dyDescent="0.25">
      <c r="A26" s="758" t="s">
        <v>342</v>
      </c>
      <c r="B26" s="759"/>
      <c r="C26" s="760"/>
      <c r="D26" s="761" t="s">
        <v>725</v>
      </c>
      <c r="E26" s="762"/>
      <c r="F26" s="755"/>
      <c r="G26" s="755"/>
      <c r="H26" s="762"/>
      <c r="I26" s="755"/>
      <c r="J26" s="755"/>
      <c r="K26" s="762"/>
      <c r="L26" s="772"/>
    </row>
    <row r="27" spans="1:12" ht="45.75" customHeight="1" x14ac:dyDescent="0.25">
      <c r="A27" s="758" t="s">
        <v>344</v>
      </c>
      <c r="B27" s="759"/>
      <c r="C27" s="760"/>
      <c r="D27" s="766"/>
      <c r="E27" s="767"/>
      <c r="F27" s="767"/>
      <c r="G27" s="767"/>
      <c r="H27" s="767"/>
      <c r="I27" s="767"/>
      <c r="J27" s="767"/>
      <c r="K27" s="767"/>
      <c r="L27" s="768"/>
    </row>
    <row r="28" spans="1:12" ht="17.850000000000001" customHeight="1" x14ac:dyDescent="0.25">
      <c r="A28" s="758" t="s">
        <v>345</v>
      </c>
      <c r="B28" s="759"/>
      <c r="C28" s="760"/>
      <c r="D28" s="761"/>
      <c r="E28" s="762"/>
      <c r="F28" s="762"/>
      <c r="G28" s="762"/>
      <c r="H28" s="762"/>
      <c r="I28" s="762"/>
      <c r="J28" s="762"/>
      <c r="K28" s="762"/>
      <c r="L28" s="763"/>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J19:K21</xm:sqref>
        </x14:dataValidation>
        <x14:dataValidation type="list" allowBlank="1" showInputMessage="1" showErrorMessage="1" xr:uid="{5D92F263-19BF-4B6E-9F63-12025280D0D9}">
          <x14:formula1>
            <xm:f>Datos!$K$2:$K$4</xm:f>
          </x14:formula1>
          <xm:sqref>L23</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1"/>
  <sheetViews>
    <sheetView showGridLines="0" topLeftCell="A32" zoomScale="60" zoomScaleNormal="60" workbookViewId="0">
      <selection activeCell="D34" sqref="D34:E34"/>
    </sheetView>
  </sheetViews>
  <sheetFormatPr baseColWidth="10" defaultColWidth="10.85546875" defaultRowHeight="14.25" x14ac:dyDescent="0.25"/>
  <cols>
    <col min="1" max="1" width="42.42578125" style="68" customWidth="1"/>
    <col min="2" max="4" width="35.7109375" style="68" customWidth="1"/>
    <col min="5" max="5" width="63.85546875" style="68" customWidth="1"/>
    <col min="6" max="6" width="35.7109375" style="68" customWidth="1"/>
    <col min="7" max="7" width="164" style="68" customWidth="1"/>
    <col min="8" max="8" width="35.7109375" style="68" customWidth="1"/>
    <col min="9" max="9" width="62.7109375" style="68" customWidth="1"/>
    <col min="10" max="10" width="43.85546875" style="68" customWidth="1"/>
    <col min="11"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911"/>
      <c r="B1" s="681" t="s">
        <v>182</v>
      </c>
      <c r="C1" s="682"/>
      <c r="D1" s="682"/>
      <c r="E1" s="682"/>
      <c r="F1" s="682"/>
      <c r="G1" s="682"/>
      <c r="H1" s="683"/>
      <c r="I1" s="124" t="s">
        <v>121</v>
      </c>
      <c r="J1" s="125" t="s">
        <v>666</v>
      </c>
      <c r="M1" s="159"/>
    </row>
    <row r="2" spans="1:25" ht="24" customHeight="1" thickBot="1" x14ac:dyDescent="0.3">
      <c r="A2" s="912"/>
      <c r="B2" s="684" t="s">
        <v>184</v>
      </c>
      <c r="C2" s="685"/>
      <c r="D2" s="685"/>
      <c r="E2" s="685"/>
      <c r="F2" s="685"/>
      <c r="G2" s="685"/>
      <c r="H2" s="686"/>
      <c r="I2" s="124" t="s">
        <v>122</v>
      </c>
      <c r="J2" s="125" t="s">
        <v>185</v>
      </c>
      <c r="M2" s="159"/>
    </row>
    <row r="3" spans="1:25" ht="24" customHeight="1" thickBot="1" x14ac:dyDescent="0.3">
      <c r="A3" s="912"/>
      <c r="B3" s="684" t="s">
        <v>186</v>
      </c>
      <c r="C3" s="685"/>
      <c r="D3" s="685"/>
      <c r="E3" s="685"/>
      <c r="F3" s="685"/>
      <c r="G3" s="685"/>
      <c r="H3" s="686"/>
      <c r="I3" s="124" t="s">
        <v>667</v>
      </c>
      <c r="J3" s="125" t="s">
        <v>187</v>
      </c>
      <c r="M3" s="159"/>
    </row>
    <row r="4" spans="1:25" ht="24" customHeight="1" thickBot="1" x14ac:dyDescent="0.3">
      <c r="A4" s="913"/>
      <c r="B4" s="687" t="s">
        <v>668</v>
      </c>
      <c r="C4" s="688"/>
      <c r="D4" s="688"/>
      <c r="E4" s="688"/>
      <c r="F4" s="688"/>
      <c r="G4" s="688"/>
      <c r="H4" s="689"/>
      <c r="I4" s="124" t="s">
        <v>669</v>
      </c>
      <c r="J4" s="125" t="s">
        <v>670</v>
      </c>
      <c r="M4" s="159"/>
    </row>
    <row r="5" spans="1:25" ht="24" customHeight="1" thickBot="1" x14ac:dyDescent="0.3">
      <c r="A5" s="77"/>
      <c r="B5" s="156"/>
      <c r="C5" s="156"/>
      <c r="D5" s="156"/>
      <c r="E5" s="156"/>
      <c r="F5" s="156"/>
      <c r="G5" s="156"/>
      <c r="H5" s="156"/>
      <c r="I5" s="74"/>
      <c r="J5" s="74"/>
      <c r="M5" s="159"/>
    </row>
    <row r="6" spans="1:25" ht="24" customHeight="1" thickBot="1" x14ac:dyDescent="0.3">
      <c r="A6" s="124" t="s">
        <v>190</v>
      </c>
      <c r="B6" s="715" t="s">
        <v>191</v>
      </c>
      <c r="C6" s="716"/>
      <c r="D6" s="716"/>
      <c r="E6" s="716"/>
      <c r="F6" s="716"/>
      <c r="G6" s="717"/>
      <c r="H6" s="267" t="s">
        <v>192</v>
      </c>
      <c r="I6" s="907">
        <v>2024110010310</v>
      </c>
      <c r="J6" s="908"/>
      <c r="M6" s="159"/>
    </row>
    <row r="7" spans="1:25" ht="24" customHeight="1" x14ac:dyDescent="0.25">
      <c r="A7" s="77"/>
      <c r="B7" s="156"/>
      <c r="C7" s="156"/>
      <c r="D7" s="156"/>
      <c r="E7" s="156"/>
      <c r="F7" s="156"/>
      <c r="G7" s="156"/>
      <c r="H7" s="156"/>
      <c r="I7" s="74"/>
      <c r="J7" s="74"/>
      <c r="M7" s="159"/>
    </row>
    <row r="8" spans="1:25" ht="9" customHeight="1" thickBot="1" x14ac:dyDescent="0.3">
      <c r="A8" s="81"/>
      <c r="B8" s="153"/>
      <c r="C8" s="74"/>
      <c r="D8" s="74"/>
      <c r="E8" s="74"/>
      <c r="F8" s="74"/>
      <c r="G8" s="74"/>
      <c r="H8" s="74"/>
      <c r="I8" s="74"/>
      <c r="J8" s="74"/>
      <c r="K8" s="74"/>
      <c r="L8" s="74"/>
      <c r="M8" s="74"/>
      <c r="N8" s="74"/>
      <c r="O8" s="74"/>
      <c r="P8" s="74"/>
      <c r="Q8" s="74"/>
      <c r="R8" s="74"/>
      <c r="S8" s="74"/>
      <c r="T8" s="74"/>
      <c r="U8" s="74"/>
      <c r="V8" s="74"/>
      <c r="W8" s="74"/>
      <c r="X8" s="74"/>
      <c r="Y8" s="74"/>
    </row>
    <row r="9" spans="1:25" s="154" customFormat="1" ht="21.75" customHeight="1" thickBot="1" x14ac:dyDescent="0.3">
      <c r="A9" s="706" t="s">
        <v>193</v>
      </c>
      <c r="B9" s="246" t="s">
        <v>194</v>
      </c>
      <c r="C9" s="269"/>
      <c r="D9" s="246" t="s">
        <v>195</v>
      </c>
      <c r="E9" s="270"/>
      <c r="F9" s="246" t="s">
        <v>196</v>
      </c>
      <c r="G9" s="270"/>
      <c r="H9" s="246" t="s">
        <v>197</v>
      </c>
      <c r="I9" s="271"/>
    </row>
    <row r="10" spans="1:25" s="154" customFormat="1" ht="21.75" customHeight="1" thickBot="1" x14ac:dyDescent="0.3">
      <c r="A10" s="706"/>
      <c r="B10" s="248" t="s">
        <v>200</v>
      </c>
      <c r="C10" s="163" t="s">
        <v>201</v>
      </c>
      <c r="D10" s="246" t="s">
        <v>202</v>
      </c>
      <c r="E10" s="125"/>
      <c r="F10" s="246" t="s">
        <v>203</v>
      </c>
      <c r="G10" s="125"/>
      <c r="H10" s="246" t="s">
        <v>204</v>
      </c>
      <c r="I10" s="271"/>
    </row>
    <row r="11" spans="1:25" s="154" customFormat="1" ht="21.75" customHeight="1" thickBot="1" x14ac:dyDescent="0.3">
      <c r="A11" s="706"/>
      <c r="B11" s="246" t="s">
        <v>206</v>
      </c>
      <c r="C11" s="269"/>
      <c r="D11" s="246" t="s">
        <v>207</v>
      </c>
      <c r="E11" s="125"/>
      <c r="F11" s="246" t="s">
        <v>208</v>
      </c>
      <c r="G11" s="125"/>
      <c r="H11" s="246" t="s">
        <v>209</v>
      </c>
      <c r="I11" s="271"/>
    </row>
    <row r="12" spans="1:25" s="154" customFormat="1" ht="21.75" customHeight="1" thickBot="1" x14ac:dyDescent="0.3">
      <c r="A12" s="68"/>
      <c r="B12" s="68"/>
      <c r="C12" s="68"/>
      <c r="D12" s="68"/>
      <c r="E12" s="68"/>
      <c r="F12" s="68"/>
      <c r="G12" s="68"/>
      <c r="H12" s="68"/>
      <c r="I12" s="68"/>
      <c r="J12" s="68"/>
      <c r="K12" s="68"/>
      <c r="L12" s="169"/>
      <c r="M12" s="170"/>
      <c r="N12" s="170"/>
      <c r="O12" s="170"/>
    </row>
    <row r="13" spans="1:25" s="154" customFormat="1" ht="21.75" customHeight="1" thickBot="1" x14ac:dyDescent="0.3">
      <c r="A13" s="705" t="s">
        <v>198</v>
      </c>
      <c r="B13" s="705"/>
      <c r="C13" s="266" t="s">
        <v>199</v>
      </c>
      <c r="D13" s="663"/>
      <c r="E13" s="663"/>
      <c r="F13" s="663"/>
      <c r="G13" s="68"/>
      <c r="H13" s="68"/>
      <c r="I13" s="68"/>
      <c r="J13" s="68"/>
      <c r="K13" s="68"/>
      <c r="L13" s="169"/>
      <c r="M13" s="170"/>
      <c r="N13" s="170"/>
      <c r="O13" s="170"/>
    </row>
    <row r="14" spans="1:25" s="154" customFormat="1" ht="21.75" customHeight="1" thickBot="1" x14ac:dyDescent="0.3">
      <c r="A14" s="705"/>
      <c r="B14" s="705"/>
      <c r="C14" s="266" t="s">
        <v>205</v>
      </c>
      <c r="D14" s="663"/>
      <c r="E14" s="663"/>
      <c r="F14" s="663"/>
      <c r="G14" s="68"/>
      <c r="H14" s="68"/>
      <c r="I14" s="68"/>
      <c r="J14" s="68"/>
      <c r="K14" s="68"/>
      <c r="L14" s="169"/>
      <c r="M14" s="170"/>
      <c r="N14" s="170"/>
      <c r="O14" s="170"/>
    </row>
    <row r="15" spans="1:25" s="154" customFormat="1" ht="21.75" customHeight="1" thickBot="1" x14ac:dyDescent="0.3">
      <c r="A15" s="705"/>
      <c r="B15" s="705"/>
      <c r="C15" s="266" t="s">
        <v>210</v>
      </c>
      <c r="D15" s="663" t="s">
        <v>201</v>
      </c>
      <c r="E15" s="663"/>
      <c r="F15" s="663"/>
      <c r="G15" s="68"/>
      <c r="H15" s="68"/>
      <c r="I15" s="68"/>
      <c r="J15" s="68"/>
      <c r="K15" s="68"/>
      <c r="L15" s="169"/>
      <c r="M15" s="170"/>
      <c r="N15" s="170"/>
      <c r="O15" s="170"/>
    </row>
    <row r="16" spans="1:25" s="154" customFormat="1" ht="21.75" customHeight="1" x14ac:dyDescent="0.25">
      <c r="A16" s="68"/>
      <c r="B16" s="68"/>
      <c r="C16" s="68"/>
      <c r="D16" s="68"/>
      <c r="E16" s="68"/>
      <c r="F16" s="68"/>
      <c r="G16" s="68"/>
      <c r="H16" s="68"/>
      <c r="I16" s="68"/>
      <c r="J16" s="68"/>
      <c r="K16" s="68"/>
      <c r="L16" s="169"/>
      <c r="M16" s="170"/>
      <c r="N16" s="170"/>
      <c r="O16" s="170"/>
    </row>
    <row r="17" spans="1:11" s="95" customFormat="1" ht="16.5" customHeight="1" x14ac:dyDescent="0.2"/>
    <row r="18" spans="1:11" ht="5.25" customHeight="1" thickBot="1" x14ac:dyDescent="0.3"/>
    <row r="19" spans="1:11" ht="48" customHeight="1" thickBot="1" x14ac:dyDescent="0.3">
      <c r="A19" s="910" t="s">
        <v>671</v>
      </c>
      <c r="B19" s="910"/>
      <c r="C19" s="910"/>
      <c r="D19" s="910"/>
      <c r="E19" s="910"/>
      <c r="F19" s="910"/>
      <c r="G19" s="910"/>
      <c r="H19" s="910"/>
      <c r="I19" s="910"/>
      <c r="J19" s="910"/>
    </row>
    <row r="20" spans="1:11" ht="69.95" customHeight="1" thickBot="1" x14ac:dyDescent="0.3">
      <c r="A20" s="252" t="s">
        <v>221</v>
      </c>
      <c r="B20" s="731" t="s">
        <v>726</v>
      </c>
      <c r="C20" s="914"/>
      <c r="D20" s="732"/>
      <c r="E20" s="253" t="s">
        <v>673</v>
      </c>
      <c r="F20" s="254" t="s">
        <v>674</v>
      </c>
      <c r="G20" s="253" t="s">
        <v>675</v>
      </c>
      <c r="H20" s="731" t="s">
        <v>727</v>
      </c>
      <c r="I20" s="914"/>
      <c r="J20" s="732"/>
    </row>
    <row r="21" spans="1:11" ht="50.25" customHeight="1" thickBot="1" x14ac:dyDescent="0.3">
      <c r="A21" s="214" t="s">
        <v>677</v>
      </c>
      <c r="B21" s="731" t="s">
        <v>728</v>
      </c>
      <c r="C21" s="914"/>
      <c r="D21" s="914"/>
      <c r="E21" s="914"/>
      <c r="F21" s="914"/>
      <c r="G21" s="914"/>
      <c r="H21" s="914"/>
      <c r="I21" s="914"/>
      <c r="J21" s="732"/>
    </row>
    <row r="22" spans="1:11" ht="50.25" customHeight="1" thickBot="1" x14ac:dyDescent="0.3">
      <c r="A22" s="915" t="s">
        <v>679</v>
      </c>
      <c r="B22" s="255">
        <v>2024</v>
      </c>
      <c r="C22" s="256">
        <v>2025</v>
      </c>
      <c r="D22" s="256">
        <v>2026</v>
      </c>
      <c r="E22" s="256">
        <v>2027</v>
      </c>
      <c r="F22" s="257" t="s">
        <v>93</v>
      </c>
      <c r="G22" s="258" t="s">
        <v>680</v>
      </c>
      <c r="H22" s="917" t="s">
        <v>681</v>
      </c>
      <c r="I22" s="918"/>
      <c r="J22" s="919"/>
    </row>
    <row r="23" spans="1:11" ht="50.25" customHeight="1" thickBot="1" x14ac:dyDescent="0.3">
      <c r="A23" s="916"/>
      <c r="B23" s="438">
        <v>3</v>
      </c>
      <c r="C23" s="438">
        <v>3</v>
      </c>
      <c r="D23" s="438">
        <v>3</v>
      </c>
      <c r="E23" s="438">
        <v>3</v>
      </c>
      <c r="F23" s="440">
        <v>3</v>
      </c>
      <c r="G23" s="441"/>
      <c r="H23" s="933" t="s">
        <v>23</v>
      </c>
      <c r="I23" s="934"/>
      <c r="J23" s="935"/>
    </row>
    <row r="24" spans="1:11" ht="52.5" customHeight="1" thickBot="1" x14ac:dyDescent="0.3">
      <c r="A24" s="214"/>
      <c r="B24" s="920" t="s">
        <v>682</v>
      </c>
      <c r="C24" s="921"/>
      <c r="D24" s="921"/>
      <c r="E24" s="921"/>
      <c r="F24" s="921"/>
      <c r="G24" s="921"/>
      <c r="H24" s="921"/>
      <c r="I24" s="921"/>
      <c r="J24" s="922"/>
    </row>
    <row r="25" spans="1:11" s="99" customFormat="1" ht="56.25" customHeight="1" thickBot="1" x14ac:dyDescent="0.3">
      <c r="A25" s="915" t="s">
        <v>240</v>
      </c>
      <c r="B25" s="214" t="s">
        <v>241</v>
      </c>
      <c r="C25" s="252" t="s">
        <v>242</v>
      </c>
      <c r="D25" s="923" t="s">
        <v>243</v>
      </c>
      <c r="E25" s="924"/>
      <c r="F25" s="923" t="s">
        <v>244</v>
      </c>
      <c r="G25" s="924"/>
      <c r="H25" s="215" t="s">
        <v>245</v>
      </c>
      <c r="I25" s="213" t="s">
        <v>246</v>
      </c>
      <c r="J25" s="213" t="s">
        <v>683</v>
      </c>
    </row>
    <row r="26" spans="1:11" ht="408.75" customHeight="1" thickBot="1" x14ac:dyDescent="0.3">
      <c r="A26" s="916"/>
      <c r="B26" s="260">
        <v>3</v>
      </c>
      <c r="C26" s="516">
        <v>3</v>
      </c>
      <c r="D26" s="731" t="s">
        <v>729</v>
      </c>
      <c r="E26" s="732"/>
      <c r="F26" s="731" t="s">
        <v>730</v>
      </c>
      <c r="G26" s="732"/>
      <c r="H26" s="448" t="s">
        <v>731</v>
      </c>
      <c r="I26" s="261" t="s">
        <v>732</v>
      </c>
      <c r="J26" s="460" t="s">
        <v>733</v>
      </c>
    </row>
    <row r="27" spans="1:11" s="99" customFormat="1" ht="45" customHeight="1" thickBot="1" x14ac:dyDescent="0.3">
      <c r="A27" s="915" t="s">
        <v>250</v>
      </c>
      <c r="B27" s="212" t="s">
        <v>241</v>
      </c>
      <c r="C27" s="215" t="s">
        <v>242</v>
      </c>
      <c r="D27" s="923" t="s">
        <v>243</v>
      </c>
      <c r="E27" s="924"/>
      <c r="F27" s="923" t="s">
        <v>244</v>
      </c>
      <c r="G27" s="924"/>
      <c r="H27" s="215" t="s">
        <v>245</v>
      </c>
      <c r="I27" s="213" t="s">
        <v>246</v>
      </c>
      <c r="J27" s="213" t="s">
        <v>683</v>
      </c>
    </row>
    <row r="28" spans="1:11" ht="408.75" customHeight="1" x14ac:dyDescent="0.25">
      <c r="A28" s="916"/>
      <c r="B28" s="260">
        <v>3</v>
      </c>
      <c r="C28" s="516">
        <v>3</v>
      </c>
      <c r="D28" s="808" t="s">
        <v>734</v>
      </c>
      <c r="E28" s="809"/>
      <c r="F28" s="808" t="s">
        <v>735</v>
      </c>
      <c r="G28" s="809"/>
      <c r="H28" s="449" t="s">
        <v>731</v>
      </c>
      <c r="I28" s="446" t="s">
        <v>732</v>
      </c>
      <c r="J28" s="468" t="s">
        <v>736</v>
      </c>
    </row>
    <row r="29" spans="1:11" s="99" customFormat="1" ht="45" customHeight="1" x14ac:dyDescent="0.25">
      <c r="A29" s="915" t="s">
        <v>253</v>
      </c>
      <c r="B29" s="212" t="s">
        <v>241</v>
      </c>
      <c r="C29" s="215" t="s">
        <v>242</v>
      </c>
      <c r="D29" s="923" t="s">
        <v>243</v>
      </c>
      <c r="E29" s="924"/>
      <c r="F29" s="923" t="s">
        <v>244</v>
      </c>
      <c r="G29" s="924"/>
      <c r="H29" s="215" t="s">
        <v>245</v>
      </c>
      <c r="I29" s="213" t="s">
        <v>246</v>
      </c>
      <c r="J29" s="464" t="s">
        <v>683</v>
      </c>
    </row>
    <row r="30" spans="1:11" ht="280.5" customHeight="1" x14ac:dyDescent="0.25">
      <c r="A30" s="916"/>
      <c r="B30" s="260">
        <v>3</v>
      </c>
      <c r="C30" s="165">
        <v>3</v>
      </c>
      <c r="D30" s="808" t="s">
        <v>737</v>
      </c>
      <c r="E30" s="809"/>
      <c r="F30" s="808" t="s">
        <v>738</v>
      </c>
      <c r="G30" s="809"/>
      <c r="H30" s="524"/>
      <c r="I30" s="447" t="s">
        <v>732</v>
      </c>
      <c r="J30" s="525" t="s">
        <v>739</v>
      </c>
      <c r="K30" s="463"/>
    </row>
    <row r="31" spans="1:11" s="99" customFormat="1" ht="47.25" customHeight="1" x14ac:dyDescent="0.25">
      <c r="A31" s="915" t="s">
        <v>257</v>
      </c>
      <c r="B31" s="212" t="s">
        <v>241</v>
      </c>
      <c r="C31" s="212" t="s">
        <v>242</v>
      </c>
      <c r="D31" s="923" t="s">
        <v>243</v>
      </c>
      <c r="E31" s="924"/>
      <c r="F31" s="923" t="s">
        <v>244</v>
      </c>
      <c r="G31" s="924"/>
      <c r="H31" s="215" t="s">
        <v>245</v>
      </c>
      <c r="I31" s="215" t="s">
        <v>246</v>
      </c>
      <c r="J31" s="451" t="s">
        <v>683</v>
      </c>
    </row>
    <row r="32" spans="1:11" ht="272.25" customHeight="1" x14ac:dyDescent="0.25">
      <c r="A32" s="916"/>
      <c r="B32" s="260">
        <v>3</v>
      </c>
      <c r="C32" s="165">
        <v>3</v>
      </c>
      <c r="D32" s="731" t="s">
        <v>740</v>
      </c>
      <c r="E32" s="732"/>
      <c r="F32" s="733" t="s">
        <v>741</v>
      </c>
      <c r="G32" s="734"/>
      <c r="H32" s="262"/>
      <c r="I32" s="548" t="s">
        <v>742</v>
      </c>
      <c r="J32" s="548" t="s">
        <v>743</v>
      </c>
    </row>
    <row r="33" spans="1:10" s="99" customFormat="1" ht="47.25" customHeight="1" x14ac:dyDescent="0.25">
      <c r="A33" s="915" t="s">
        <v>261</v>
      </c>
      <c r="B33" s="212" t="s">
        <v>241</v>
      </c>
      <c r="C33" s="215" t="s">
        <v>242</v>
      </c>
      <c r="D33" s="923" t="s">
        <v>243</v>
      </c>
      <c r="E33" s="924"/>
      <c r="F33" s="923" t="s">
        <v>244</v>
      </c>
      <c r="G33" s="924"/>
      <c r="H33" s="215" t="s">
        <v>245</v>
      </c>
      <c r="I33" s="213" t="s">
        <v>246</v>
      </c>
      <c r="J33" s="213" t="s">
        <v>683</v>
      </c>
    </row>
    <row r="34" spans="1:10" ht="227.25" customHeight="1" thickBot="1" x14ac:dyDescent="0.3">
      <c r="A34" s="916"/>
      <c r="B34" s="260">
        <v>3</v>
      </c>
      <c r="C34" s="165">
        <v>3</v>
      </c>
      <c r="D34" s="731" t="s">
        <v>744</v>
      </c>
      <c r="E34" s="732"/>
      <c r="F34" s="731" t="s">
        <v>745</v>
      </c>
      <c r="G34" s="732"/>
      <c r="H34" s="164"/>
      <c r="I34" s="569" t="s">
        <v>746</v>
      </c>
      <c r="J34" s="568" t="s">
        <v>747</v>
      </c>
    </row>
    <row r="35" spans="1:10" s="99" customFormat="1" ht="48.75" customHeight="1" thickBot="1" x14ac:dyDescent="0.3">
      <c r="A35" s="915" t="s">
        <v>264</v>
      </c>
      <c r="B35" s="212" t="s">
        <v>241</v>
      </c>
      <c r="C35" s="215" t="s">
        <v>242</v>
      </c>
      <c r="D35" s="923" t="s">
        <v>243</v>
      </c>
      <c r="E35" s="924"/>
      <c r="F35" s="923" t="s">
        <v>244</v>
      </c>
      <c r="G35" s="924"/>
      <c r="H35" s="215" t="s">
        <v>245</v>
      </c>
      <c r="I35" s="213" t="s">
        <v>246</v>
      </c>
      <c r="J35" s="213" t="s">
        <v>683</v>
      </c>
    </row>
    <row r="36" spans="1:10" ht="120.75" customHeight="1" thickBot="1" x14ac:dyDescent="0.3">
      <c r="A36" s="916"/>
      <c r="B36" s="264">
        <v>3</v>
      </c>
      <c r="C36" s="166"/>
      <c r="D36" s="925"/>
      <c r="E36" s="857"/>
      <c r="F36" s="925"/>
      <c r="G36" s="857"/>
      <c r="H36" s="164"/>
      <c r="I36" s="263"/>
      <c r="J36" s="263"/>
    </row>
    <row r="37" spans="1:10" ht="46.5" customHeight="1" thickBot="1" x14ac:dyDescent="0.3">
      <c r="A37" s="915" t="s">
        <v>265</v>
      </c>
      <c r="B37" s="214" t="s">
        <v>241</v>
      </c>
      <c r="C37" s="252" t="s">
        <v>242</v>
      </c>
      <c r="D37" s="923" t="s">
        <v>243</v>
      </c>
      <c r="E37" s="924"/>
      <c r="F37" s="923" t="s">
        <v>244</v>
      </c>
      <c r="G37" s="924"/>
      <c r="H37" s="215" t="s">
        <v>245</v>
      </c>
      <c r="I37" s="213" t="s">
        <v>246</v>
      </c>
      <c r="J37" s="213" t="s">
        <v>683</v>
      </c>
    </row>
    <row r="38" spans="1:10" ht="120.75" customHeight="1" thickBot="1" x14ac:dyDescent="0.3">
      <c r="A38" s="916"/>
      <c r="B38" s="264">
        <v>3</v>
      </c>
      <c r="C38" s="166"/>
      <c r="D38" s="925"/>
      <c r="E38" s="926"/>
      <c r="F38" s="925"/>
      <c r="G38" s="857"/>
      <c r="H38" s="164"/>
      <c r="I38" s="263"/>
      <c r="J38" s="263"/>
    </row>
    <row r="39" spans="1:10" ht="48.75" customHeight="1" thickBot="1" x14ac:dyDescent="0.3">
      <c r="A39" s="915" t="s">
        <v>266</v>
      </c>
      <c r="B39" s="214" t="s">
        <v>241</v>
      </c>
      <c r="C39" s="252" t="s">
        <v>242</v>
      </c>
      <c r="D39" s="923" t="s">
        <v>243</v>
      </c>
      <c r="E39" s="924"/>
      <c r="F39" s="923" t="s">
        <v>244</v>
      </c>
      <c r="G39" s="924"/>
      <c r="H39" s="215" t="s">
        <v>245</v>
      </c>
      <c r="I39" s="213" t="s">
        <v>246</v>
      </c>
      <c r="J39" s="213" t="s">
        <v>683</v>
      </c>
    </row>
    <row r="40" spans="1:10" ht="120.75" customHeight="1" thickBot="1" x14ac:dyDescent="0.3">
      <c r="A40" s="916"/>
      <c r="B40" s="264">
        <v>3</v>
      </c>
      <c r="C40" s="166"/>
      <c r="D40" s="925"/>
      <c r="E40" s="926"/>
      <c r="F40" s="925"/>
      <c r="G40" s="857"/>
      <c r="H40" s="265"/>
      <c r="I40" s="164"/>
      <c r="J40" s="263"/>
    </row>
    <row r="41" spans="1:10" ht="42.75" customHeight="1" thickBot="1" x14ac:dyDescent="0.3">
      <c r="A41" s="915" t="s">
        <v>267</v>
      </c>
      <c r="B41" s="214" t="s">
        <v>241</v>
      </c>
      <c r="C41" s="252" t="s">
        <v>242</v>
      </c>
      <c r="D41" s="923" t="s">
        <v>243</v>
      </c>
      <c r="E41" s="924"/>
      <c r="F41" s="923" t="s">
        <v>244</v>
      </c>
      <c r="G41" s="924"/>
      <c r="H41" s="215" t="s">
        <v>245</v>
      </c>
      <c r="I41" s="213" t="s">
        <v>246</v>
      </c>
      <c r="J41" s="213" t="s">
        <v>683</v>
      </c>
    </row>
    <row r="42" spans="1:10" ht="120.75" customHeight="1" thickBot="1" x14ac:dyDescent="0.3">
      <c r="A42" s="916"/>
      <c r="B42" s="264">
        <v>3</v>
      </c>
      <c r="C42" s="166"/>
      <c r="D42" s="925"/>
      <c r="E42" s="857"/>
      <c r="F42" s="925"/>
      <c r="G42" s="857"/>
      <c r="H42" s="164"/>
      <c r="I42" s="164"/>
      <c r="J42" s="164"/>
    </row>
    <row r="43" spans="1:10" ht="45" customHeight="1" thickBot="1" x14ac:dyDescent="0.3">
      <c r="A43" s="915" t="s">
        <v>268</v>
      </c>
      <c r="B43" s="214" t="s">
        <v>241</v>
      </c>
      <c r="C43" s="252" t="s">
        <v>242</v>
      </c>
      <c r="D43" s="923" t="s">
        <v>243</v>
      </c>
      <c r="E43" s="924"/>
      <c r="F43" s="923" t="s">
        <v>244</v>
      </c>
      <c r="G43" s="924"/>
      <c r="H43" s="215" t="s">
        <v>245</v>
      </c>
      <c r="I43" s="213" t="s">
        <v>246</v>
      </c>
      <c r="J43" s="213" t="s">
        <v>683</v>
      </c>
    </row>
    <row r="44" spans="1:10" ht="120.75" customHeight="1" thickBot="1" x14ac:dyDescent="0.3">
      <c r="A44" s="916"/>
      <c r="B44" s="264">
        <v>3</v>
      </c>
      <c r="C44" s="166"/>
      <c r="D44" s="925"/>
      <c r="E44" s="857"/>
      <c r="F44" s="925"/>
      <c r="G44" s="857"/>
      <c r="H44" s="164"/>
      <c r="I44" s="263"/>
      <c r="J44" s="263"/>
    </row>
    <row r="45" spans="1:10" ht="46.5" customHeight="1" thickBot="1" x14ac:dyDescent="0.3">
      <c r="A45" s="915" t="s">
        <v>269</v>
      </c>
      <c r="B45" s="214" t="s">
        <v>241</v>
      </c>
      <c r="C45" s="252" t="s">
        <v>242</v>
      </c>
      <c r="D45" s="923" t="s">
        <v>243</v>
      </c>
      <c r="E45" s="924"/>
      <c r="F45" s="923" t="s">
        <v>244</v>
      </c>
      <c r="G45" s="924"/>
      <c r="H45" s="215" t="s">
        <v>245</v>
      </c>
      <c r="I45" s="213" t="s">
        <v>246</v>
      </c>
      <c r="J45" s="213" t="s">
        <v>683</v>
      </c>
    </row>
    <row r="46" spans="1:10" ht="120.75" customHeight="1" thickBot="1" x14ac:dyDescent="0.3">
      <c r="A46" s="916"/>
      <c r="B46" s="264">
        <v>3</v>
      </c>
      <c r="C46" s="166"/>
      <c r="D46" s="925"/>
      <c r="E46" s="857"/>
      <c r="F46" s="926"/>
      <c r="G46" s="926"/>
      <c r="H46" s="164"/>
      <c r="I46" s="164"/>
      <c r="J46" s="164"/>
    </row>
    <row r="47" spans="1:10" ht="48.75" customHeight="1" thickBot="1" x14ac:dyDescent="0.3">
      <c r="A47" s="915" t="s">
        <v>270</v>
      </c>
      <c r="B47" s="214" t="s">
        <v>241</v>
      </c>
      <c r="C47" s="252" t="s">
        <v>242</v>
      </c>
      <c r="D47" s="923" t="s">
        <v>243</v>
      </c>
      <c r="E47" s="924"/>
      <c r="F47" s="923" t="s">
        <v>244</v>
      </c>
      <c r="G47" s="924"/>
      <c r="H47" s="215" t="s">
        <v>245</v>
      </c>
      <c r="I47" s="213" t="s">
        <v>246</v>
      </c>
      <c r="J47" s="213" t="s">
        <v>683</v>
      </c>
    </row>
    <row r="48" spans="1:10" ht="120.75" customHeight="1" thickBot="1" x14ac:dyDescent="0.3">
      <c r="A48" s="916"/>
      <c r="B48" s="264">
        <v>3</v>
      </c>
      <c r="C48" s="166"/>
      <c r="D48" s="925"/>
      <c r="E48" s="857"/>
      <c r="F48" s="925"/>
      <c r="G48" s="857"/>
      <c r="H48" s="164"/>
      <c r="I48" s="164"/>
      <c r="J48" s="164"/>
    </row>
    <row r="50" spans="1:13" ht="18" x14ac:dyDescent="0.25">
      <c r="A50" s="533" t="s">
        <v>702</v>
      </c>
    </row>
    <row r="51" spans="1:13" ht="18" customHeight="1" x14ac:dyDescent="0.25">
      <c r="A51" s="534"/>
    </row>
    <row r="52" spans="1:13" ht="23.25" x14ac:dyDescent="0.25">
      <c r="A52" s="909" t="s">
        <v>703</v>
      </c>
      <c r="B52" s="535" t="s">
        <v>194</v>
      </c>
      <c r="C52" s="535" t="s">
        <v>195</v>
      </c>
      <c r="D52" s="535" t="s">
        <v>196</v>
      </c>
      <c r="E52" s="535" t="s">
        <v>197</v>
      </c>
      <c r="F52" s="535" t="s">
        <v>200</v>
      </c>
      <c r="G52" s="535" t="s">
        <v>202</v>
      </c>
      <c r="H52" s="535" t="s">
        <v>203</v>
      </c>
      <c r="I52" s="535" t="s">
        <v>204</v>
      </c>
      <c r="J52" s="535" t="s">
        <v>206</v>
      </c>
      <c r="K52" s="535" t="s">
        <v>207</v>
      </c>
      <c r="L52" s="535" t="s">
        <v>208</v>
      </c>
      <c r="M52" s="535" t="s">
        <v>209</v>
      </c>
    </row>
    <row r="53" spans="1:13" ht="24.75" customHeight="1" x14ac:dyDescent="0.25">
      <c r="A53" s="909"/>
      <c r="B53" s="536">
        <v>3</v>
      </c>
      <c r="C53" s="536">
        <v>3</v>
      </c>
      <c r="D53" s="536">
        <v>3</v>
      </c>
      <c r="E53" s="536">
        <v>3</v>
      </c>
      <c r="F53" s="536">
        <v>3</v>
      </c>
      <c r="G53" s="536"/>
      <c r="H53" s="536"/>
      <c r="I53" s="536"/>
      <c r="J53" s="536"/>
      <c r="K53" s="536"/>
      <c r="L53" s="536"/>
      <c r="M53" s="536"/>
    </row>
    <row r="55" spans="1:13" ht="15" thickBot="1" x14ac:dyDescent="0.3"/>
    <row r="56" spans="1:13" ht="44.25" customHeight="1" thickBot="1" x14ac:dyDescent="0.3">
      <c r="A56" s="537" t="s">
        <v>704</v>
      </c>
      <c r="B56" s="540" t="s">
        <v>705</v>
      </c>
      <c r="C56" s="273"/>
      <c r="D56" s="541" t="s">
        <v>706</v>
      </c>
      <c r="E56" s="540" t="s">
        <v>705</v>
      </c>
      <c r="F56" s="273"/>
      <c r="G56" s="541" t="s">
        <v>707</v>
      </c>
      <c r="H56" s="540" t="s">
        <v>708</v>
      </c>
      <c r="I56" s="858"/>
      <c r="J56" s="858"/>
    </row>
    <row r="57" spans="1:13" ht="28.5" x14ac:dyDescent="0.25">
      <c r="A57" s="538"/>
      <c r="B57" s="540" t="s">
        <v>709</v>
      </c>
      <c r="C57" s="462" t="s">
        <v>748</v>
      </c>
      <c r="D57" s="542"/>
      <c r="E57" s="540" t="s">
        <v>709</v>
      </c>
      <c r="F57" s="273" t="s">
        <v>711</v>
      </c>
      <c r="G57" s="542"/>
      <c r="H57" s="540" t="s">
        <v>712</v>
      </c>
      <c r="I57" s="858"/>
      <c r="J57" s="858"/>
    </row>
    <row r="58" spans="1:13" ht="42.75" x14ac:dyDescent="0.25">
      <c r="A58" s="538"/>
      <c r="B58" s="540" t="s">
        <v>713</v>
      </c>
      <c r="C58" s="273" t="s">
        <v>749</v>
      </c>
      <c r="D58" s="542"/>
      <c r="E58" s="540" t="s">
        <v>713</v>
      </c>
      <c r="F58" s="462" t="s">
        <v>715</v>
      </c>
      <c r="G58" s="542"/>
      <c r="H58" s="540" t="s">
        <v>716</v>
      </c>
      <c r="I58" s="858"/>
      <c r="J58" s="858"/>
    </row>
    <row r="59" spans="1:13" ht="39.75" customHeight="1" thickBot="1" x14ac:dyDescent="0.3">
      <c r="A59" s="538"/>
      <c r="B59" s="540" t="s">
        <v>705</v>
      </c>
      <c r="C59" s="273"/>
      <c r="D59" s="542"/>
      <c r="E59" s="540" t="s">
        <v>705</v>
      </c>
      <c r="F59" s="273"/>
      <c r="G59" s="542"/>
      <c r="H59" s="540" t="s">
        <v>708</v>
      </c>
      <c r="I59" s="858"/>
      <c r="J59" s="858"/>
    </row>
    <row r="60" spans="1:13" ht="15.75" thickBot="1" x14ac:dyDescent="0.3">
      <c r="A60" s="538"/>
      <c r="B60" s="540" t="s">
        <v>709</v>
      </c>
      <c r="C60" s="273" t="s">
        <v>717</v>
      </c>
      <c r="D60" s="542"/>
      <c r="E60" s="540" t="s">
        <v>709</v>
      </c>
      <c r="F60" s="273" t="s">
        <v>718</v>
      </c>
      <c r="G60" s="542"/>
      <c r="H60" s="540" t="s">
        <v>712</v>
      </c>
      <c r="I60" s="858"/>
      <c r="J60" s="858"/>
    </row>
    <row r="61" spans="1:13" ht="59.25" customHeight="1" x14ac:dyDescent="0.25">
      <c r="A61" s="539"/>
      <c r="B61" s="540" t="s">
        <v>713</v>
      </c>
      <c r="C61" s="273" t="s">
        <v>719</v>
      </c>
      <c r="D61" s="543"/>
      <c r="E61" s="540" t="s">
        <v>713</v>
      </c>
      <c r="F61" s="462" t="s">
        <v>720</v>
      </c>
      <c r="G61" s="543"/>
      <c r="H61" s="540" t="s">
        <v>716</v>
      </c>
      <c r="I61" s="858"/>
      <c r="J61" s="858"/>
    </row>
  </sheetData>
  <mergeCells count="87">
    <mergeCell ref="A47:A48"/>
    <mergeCell ref="D47:E47"/>
    <mergeCell ref="F47:G47"/>
    <mergeCell ref="D48:E48"/>
    <mergeCell ref="F48:G48"/>
    <mergeCell ref="A45:A46"/>
    <mergeCell ref="D45:E45"/>
    <mergeCell ref="F45:G45"/>
    <mergeCell ref="D46:E46"/>
    <mergeCell ref="F46:G46"/>
    <mergeCell ref="A43:A44"/>
    <mergeCell ref="D43:E43"/>
    <mergeCell ref="F43:G43"/>
    <mergeCell ref="D44:E44"/>
    <mergeCell ref="F44:G44"/>
    <mergeCell ref="A39:A40"/>
    <mergeCell ref="D39:E39"/>
    <mergeCell ref="F39:G39"/>
    <mergeCell ref="D40:E40"/>
    <mergeCell ref="F40:G40"/>
    <mergeCell ref="A41:A42"/>
    <mergeCell ref="D41:E41"/>
    <mergeCell ref="F41:G41"/>
    <mergeCell ref="D42:E42"/>
    <mergeCell ref="F42:G42"/>
    <mergeCell ref="A35:A36"/>
    <mergeCell ref="D35:E35"/>
    <mergeCell ref="F35:G35"/>
    <mergeCell ref="D36:E36"/>
    <mergeCell ref="F36:G36"/>
    <mergeCell ref="A37:A38"/>
    <mergeCell ref="D37:E37"/>
    <mergeCell ref="F37:G37"/>
    <mergeCell ref="D38:E38"/>
    <mergeCell ref="F38:G38"/>
    <mergeCell ref="F34:G34"/>
    <mergeCell ref="A31:A32"/>
    <mergeCell ref="D31:E31"/>
    <mergeCell ref="F31:G31"/>
    <mergeCell ref="D32:E32"/>
    <mergeCell ref="F32:G32"/>
    <mergeCell ref="A1:A4"/>
    <mergeCell ref="B21:J21"/>
    <mergeCell ref="H20:J20"/>
    <mergeCell ref="A9:A11"/>
    <mergeCell ref="A13:B15"/>
    <mergeCell ref="B1:H1"/>
    <mergeCell ref="B2:H2"/>
    <mergeCell ref="B3:H3"/>
    <mergeCell ref="D13:F13"/>
    <mergeCell ref="D14:F14"/>
    <mergeCell ref="D15:F15"/>
    <mergeCell ref="B20:D20"/>
    <mergeCell ref="A19:J19"/>
    <mergeCell ref="B4:H4"/>
    <mergeCell ref="I58:J58"/>
    <mergeCell ref="I59:J59"/>
    <mergeCell ref="I60:J60"/>
    <mergeCell ref="I61:J61"/>
    <mergeCell ref="D26:E26"/>
    <mergeCell ref="F26:G26"/>
    <mergeCell ref="D29:E29"/>
    <mergeCell ref="F29:G29"/>
    <mergeCell ref="D30:E30"/>
    <mergeCell ref="F30:G30"/>
    <mergeCell ref="D27:E27"/>
    <mergeCell ref="F27:G27"/>
    <mergeCell ref="D28:E28"/>
    <mergeCell ref="F28:G28"/>
    <mergeCell ref="D33:E33"/>
    <mergeCell ref="F33:G33"/>
    <mergeCell ref="A52:A53"/>
    <mergeCell ref="B6:G6"/>
    <mergeCell ref="I6:J6"/>
    <mergeCell ref="I56:J56"/>
    <mergeCell ref="I57:J57"/>
    <mergeCell ref="A22:A23"/>
    <mergeCell ref="H22:J22"/>
    <mergeCell ref="H23:J23"/>
    <mergeCell ref="B24:J24"/>
    <mergeCell ref="A25:A26"/>
    <mergeCell ref="D25:E25"/>
    <mergeCell ref="F25:G25"/>
    <mergeCell ref="A29:A30"/>
    <mergeCell ref="A27:A28"/>
    <mergeCell ref="A33:A34"/>
    <mergeCell ref="D34:E34"/>
  </mergeCells>
  <hyperlinks>
    <hyperlink ref="J28" r:id="rId1" display="https://secretariadistritald-my.sharepoint.com/:w:/g/personal/territorializacion2021_sdmujer_gov_co/EcIhuQjZ44pEttlcaSETPt0BTtos86N5_C8xk1A-bW9Ysw?e=hfIxcu_x0009_" xr:uid="{7E2D1A7F-8EFE-44C2-9029-7542ABFC1C92}"/>
    <hyperlink ref="J26" r:id="rId2" display="https://secretariadistritald-my.sharepoint.com/:w:/g/personal/territorializacion2021_sdmujer_gov_co/EXgkXHm1rWdEh3B9ZmT2BWoBSsN2NJnR_2yOHNyAeLpyaA?e=8ocgNf _x0009_" xr:uid="{3CD504A1-8855-493C-91CC-CACEE2C0A6D8}"/>
    <hyperlink ref="J34" r:id="rId3" display="https://secretariadistritald-my.sharepoint.com/:w:/g/personal/territorializacion2021_sdmujer_gov_co/EXgkXHm1rWdEh3B9ZmT2BWoBSsN2NJnR_2yOHNyAeLpyaA?e=8ocgNf " xr:uid="{AE43AD6B-E87C-46FB-A853-56DA103E70EA}"/>
  </hyperlinks>
  <pageMargins left="0.25" right="0.25" top="0.75" bottom="0.75" header="0.3" footer="0.3"/>
  <pageSetup scale="13" orientation="landscape"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H23:J23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EDD2E-C62F-4A08-9459-3788BD7097F0}">
  <sheetPr>
    <tabColor theme="7" tint="0.39997558519241921"/>
    <pageSetUpPr fitToPage="1"/>
  </sheetPr>
  <dimension ref="A1:L28"/>
  <sheetViews>
    <sheetView topLeftCell="N10" zoomScale="120" zoomScaleNormal="120" workbookViewId="0">
      <selection activeCell="N10" sqref="N10"/>
    </sheetView>
  </sheetViews>
  <sheetFormatPr baseColWidth="10" defaultColWidth="8.7109375" defaultRowHeight="12.75" x14ac:dyDescent="0.25"/>
  <cols>
    <col min="1" max="1" width="3.28515625" style="287" customWidth="1"/>
    <col min="2" max="2" width="9.28515625" style="287" customWidth="1"/>
    <col min="3" max="3" width="5.7109375" style="287" customWidth="1"/>
    <col min="4" max="4" width="6.7109375" style="287" customWidth="1"/>
    <col min="5" max="5" width="5.7109375" style="287" customWidth="1"/>
    <col min="6" max="6" width="10.28515625" style="287" customWidth="1"/>
    <col min="7" max="7" width="2.140625" style="287" customWidth="1"/>
    <col min="8" max="8" width="18.7109375" style="287" customWidth="1"/>
    <col min="9" max="9" width="12.7109375" style="287" customWidth="1"/>
    <col min="10" max="10" width="6.7109375" style="287" customWidth="1"/>
    <col min="11" max="11" width="18.7109375" style="287" customWidth="1"/>
    <col min="12" max="12" width="25.7109375" style="287" customWidth="1"/>
    <col min="13" max="16384" width="8.7109375" style="287"/>
  </cols>
  <sheetData>
    <row r="1" spans="1:12" ht="18.75" customHeight="1" x14ac:dyDescent="0.25">
      <c r="A1" s="814"/>
      <c r="B1" s="815"/>
      <c r="C1" s="815"/>
      <c r="D1" s="815"/>
      <c r="E1" s="816"/>
      <c r="F1" s="787" t="s">
        <v>301</v>
      </c>
      <c r="G1" s="788"/>
      <c r="H1" s="788"/>
      <c r="I1" s="788"/>
      <c r="J1" s="788"/>
      <c r="K1" s="788"/>
      <c r="L1" s="286"/>
    </row>
    <row r="2" spans="1:12" ht="18.75" customHeight="1" x14ac:dyDescent="0.25">
      <c r="A2" s="817"/>
      <c r="B2" s="818"/>
      <c r="C2" s="818"/>
      <c r="D2" s="818"/>
      <c r="E2" s="819"/>
      <c r="F2" s="789"/>
      <c r="G2" s="790"/>
      <c r="H2" s="790"/>
      <c r="I2" s="790"/>
      <c r="J2" s="790"/>
      <c r="K2" s="790"/>
      <c r="L2" s="286"/>
    </row>
    <row r="3" spans="1:12" ht="18.75" customHeight="1" x14ac:dyDescent="0.25">
      <c r="A3" s="817"/>
      <c r="B3" s="818"/>
      <c r="C3" s="818"/>
      <c r="D3" s="818"/>
      <c r="E3" s="819"/>
      <c r="F3" s="787" t="s">
        <v>302</v>
      </c>
      <c r="G3" s="788"/>
      <c r="H3" s="788"/>
      <c r="I3" s="788"/>
      <c r="J3" s="788"/>
      <c r="K3" s="788"/>
      <c r="L3" s="286"/>
    </row>
    <row r="4" spans="1:12" ht="18.75" customHeight="1" x14ac:dyDescent="0.25">
      <c r="A4" s="820"/>
      <c r="B4" s="821"/>
      <c r="C4" s="821"/>
      <c r="D4" s="821"/>
      <c r="E4" s="822"/>
      <c r="F4" s="789"/>
      <c r="G4" s="790"/>
      <c r="H4" s="790"/>
      <c r="I4" s="790"/>
      <c r="J4" s="790"/>
      <c r="K4" s="790"/>
      <c r="L4" s="286"/>
    </row>
    <row r="5" spans="1:12" ht="15.75" customHeight="1" x14ac:dyDescent="0.25">
      <c r="A5" s="758" t="s">
        <v>303</v>
      </c>
      <c r="B5" s="759"/>
      <c r="C5" s="759"/>
      <c r="D5" s="759"/>
      <c r="E5" s="759"/>
      <c r="F5" s="759"/>
      <c r="G5" s="759"/>
      <c r="H5" s="759"/>
      <c r="I5" s="759"/>
      <c r="J5" s="759"/>
      <c r="K5" s="759"/>
      <c r="L5" s="771"/>
    </row>
    <row r="6" spans="1:12" ht="23.25" customHeight="1" x14ac:dyDescent="0.25">
      <c r="A6" s="758" t="s">
        <v>304</v>
      </c>
      <c r="B6" s="759"/>
      <c r="C6" s="760"/>
      <c r="D6" s="761" t="s">
        <v>12</v>
      </c>
      <c r="E6" s="762"/>
      <c r="F6" s="762"/>
      <c r="G6" s="762"/>
      <c r="H6" s="763"/>
      <c r="I6" s="758" t="s">
        <v>305</v>
      </c>
      <c r="J6" s="760"/>
      <c r="K6" s="761" t="s">
        <v>37</v>
      </c>
      <c r="L6" s="763"/>
    </row>
    <row r="7" spans="1:12" ht="17.850000000000001" customHeight="1" x14ac:dyDescent="0.25">
      <c r="A7" s="758" t="s">
        <v>306</v>
      </c>
      <c r="B7" s="759"/>
      <c r="C7" s="760"/>
      <c r="D7" s="761" t="s">
        <v>26</v>
      </c>
      <c r="E7" s="762"/>
      <c r="F7" s="762"/>
      <c r="G7" s="762"/>
      <c r="H7" s="763"/>
      <c r="I7" s="758" t="s">
        <v>98</v>
      </c>
      <c r="J7" s="760"/>
      <c r="K7" s="761" t="s">
        <v>15</v>
      </c>
      <c r="L7" s="763"/>
    </row>
    <row r="8" spans="1:12" ht="35.85" customHeight="1" x14ac:dyDescent="0.25">
      <c r="A8" s="758" t="s">
        <v>307</v>
      </c>
      <c r="B8" s="759"/>
      <c r="C8" s="760"/>
      <c r="D8" s="761" t="s">
        <v>74</v>
      </c>
      <c r="E8" s="762"/>
      <c r="F8" s="762"/>
      <c r="G8" s="762"/>
      <c r="H8" s="763"/>
      <c r="I8" s="758" t="s">
        <v>308</v>
      </c>
      <c r="J8" s="760"/>
      <c r="K8" s="761" t="s">
        <v>75</v>
      </c>
      <c r="L8" s="763"/>
    </row>
    <row r="9" spans="1:12" ht="15.75" customHeight="1" x14ac:dyDescent="0.25">
      <c r="A9" s="778" t="s">
        <v>309</v>
      </c>
      <c r="B9" s="779"/>
      <c r="C9" s="779"/>
      <c r="D9" s="779"/>
      <c r="E9" s="779"/>
      <c r="F9" s="779"/>
      <c r="G9" s="779"/>
      <c r="H9" s="779"/>
      <c r="I9" s="779"/>
      <c r="J9" s="779"/>
      <c r="K9" s="779"/>
      <c r="L9" s="928"/>
    </row>
    <row r="10" spans="1:12" ht="41.25" customHeight="1" x14ac:dyDescent="0.25">
      <c r="A10" s="756" t="s">
        <v>221</v>
      </c>
      <c r="B10" s="756"/>
      <c r="C10" s="756"/>
      <c r="D10" s="756"/>
      <c r="E10" s="929" t="str">
        <f>+META_PDD_108!B20</f>
        <v>Consolidar 1 estrategia de transversalización de la Política Pública de Mujeres y Equidad de Género (PPMYEG), en las 20 localidades, con actores territoriales para reducir las brechas de género.</v>
      </c>
      <c r="F10" s="929"/>
      <c r="G10" s="929"/>
      <c r="H10" s="929"/>
      <c r="I10" s="929"/>
      <c r="J10" s="929"/>
      <c r="K10" s="929"/>
      <c r="L10" s="929"/>
    </row>
    <row r="11" spans="1:12" ht="34.5" customHeight="1" x14ac:dyDescent="0.25">
      <c r="A11" s="769" t="s">
        <v>311</v>
      </c>
      <c r="B11" s="770"/>
      <c r="C11" s="770"/>
      <c r="D11" s="771"/>
      <c r="E11" s="930" t="str">
        <f>+META_PDD_108!B21</f>
        <v>3960-Consolidación de la estrategia de transversalización de la Política Pública de Mujeres y Equidad de Género (PPMYEG), en las 20 localidades, con actores territoriales, para reducir las brechas de género.</v>
      </c>
      <c r="F11" s="931"/>
      <c r="G11" s="931"/>
      <c r="H11" s="931"/>
      <c r="I11" s="931"/>
      <c r="J11" s="931"/>
      <c r="K11" s="931"/>
      <c r="L11" s="932"/>
    </row>
    <row r="12" spans="1:12" ht="47.25" customHeight="1" x14ac:dyDescent="0.25">
      <c r="A12" s="758" t="s">
        <v>312</v>
      </c>
      <c r="B12" s="759"/>
      <c r="C12" s="759"/>
      <c r="D12" s="760"/>
      <c r="E12" s="764" t="s">
        <v>750</v>
      </c>
      <c r="F12" s="757"/>
      <c r="G12" s="757"/>
      <c r="H12" s="757"/>
      <c r="I12" s="757"/>
      <c r="J12" s="757"/>
      <c r="K12" s="757"/>
      <c r="L12" s="765"/>
    </row>
    <row r="13" spans="1:12" ht="28.5" customHeight="1" x14ac:dyDescent="0.25">
      <c r="A13" s="758" t="s">
        <v>314</v>
      </c>
      <c r="B13" s="759"/>
      <c r="C13" s="760"/>
      <c r="D13" s="761"/>
      <c r="E13" s="762"/>
      <c r="F13" s="762"/>
      <c r="G13" s="762"/>
      <c r="H13" s="763"/>
      <c r="I13" s="758" t="s">
        <v>315</v>
      </c>
      <c r="J13" s="760"/>
      <c r="K13" s="761" t="s">
        <v>49</v>
      </c>
      <c r="L13" s="763"/>
    </row>
    <row r="14" spans="1:12" ht="15.75" customHeight="1" x14ac:dyDescent="0.25">
      <c r="A14" s="758" t="s">
        <v>316</v>
      </c>
      <c r="B14" s="759"/>
      <c r="C14" s="759"/>
      <c r="D14" s="759"/>
      <c r="E14" s="759"/>
      <c r="F14" s="759"/>
      <c r="G14" s="759"/>
      <c r="H14" s="759"/>
      <c r="I14" s="759"/>
      <c r="J14" s="759"/>
      <c r="K14" s="759"/>
      <c r="L14" s="771"/>
    </row>
    <row r="15" spans="1:12" ht="25.5" customHeight="1" x14ac:dyDescent="0.25">
      <c r="A15" s="758" t="s">
        <v>317</v>
      </c>
      <c r="B15" s="759"/>
      <c r="C15" s="760"/>
      <c r="D15" s="761" t="s">
        <v>19</v>
      </c>
      <c r="E15" s="762"/>
      <c r="F15" s="762"/>
      <c r="G15" s="762"/>
      <c r="H15" s="763"/>
      <c r="I15" s="758" t="s">
        <v>318</v>
      </c>
      <c r="J15" s="760"/>
      <c r="K15" s="761" t="s">
        <v>20</v>
      </c>
      <c r="L15" s="763"/>
    </row>
    <row r="16" spans="1:12" ht="25.5" customHeight="1" x14ac:dyDescent="0.25">
      <c r="A16" s="758" t="s">
        <v>319</v>
      </c>
      <c r="B16" s="759"/>
      <c r="C16" s="760"/>
      <c r="D16" s="823">
        <f>+ACTIVIDAD_1!C39</f>
        <v>1</v>
      </c>
      <c r="E16" s="824"/>
      <c r="F16" s="824"/>
      <c r="G16" s="824"/>
      <c r="H16" s="825"/>
      <c r="I16" s="758" t="s">
        <v>237</v>
      </c>
      <c r="J16" s="760"/>
      <c r="K16" s="761" t="s">
        <v>23</v>
      </c>
      <c r="L16" s="763"/>
    </row>
    <row r="17" spans="1:12" ht="27.6" customHeight="1" x14ac:dyDescent="0.25">
      <c r="A17" s="758" t="s">
        <v>320</v>
      </c>
      <c r="B17" s="759"/>
      <c r="C17" s="760"/>
      <c r="D17" s="761"/>
      <c r="E17" s="762"/>
      <c r="F17" s="762"/>
      <c r="G17" s="762"/>
      <c r="H17" s="763"/>
      <c r="I17" s="766"/>
      <c r="J17" s="767"/>
      <c r="K17" s="767"/>
      <c r="L17" s="768"/>
    </row>
    <row r="18" spans="1:12" ht="12" customHeight="1" x14ac:dyDescent="0.25">
      <c r="A18" s="293" t="s">
        <v>321</v>
      </c>
      <c r="B18" s="293" t="s">
        <v>322</v>
      </c>
      <c r="C18" s="758" t="s">
        <v>323</v>
      </c>
      <c r="D18" s="759"/>
      <c r="E18" s="759"/>
      <c r="F18" s="759"/>
      <c r="G18" s="760"/>
      <c r="H18" s="758" t="s">
        <v>324</v>
      </c>
      <c r="I18" s="760"/>
      <c r="J18" s="758" t="s">
        <v>325</v>
      </c>
      <c r="K18" s="760"/>
      <c r="L18" s="293" t="s">
        <v>326</v>
      </c>
    </row>
    <row r="19" spans="1:12" ht="60.75" customHeight="1" x14ac:dyDescent="0.25">
      <c r="A19" s="288">
        <v>1</v>
      </c>
      <c r="B19" s="289" t="s">
        <v>276</v>
      </c>
      <c r="C19" s="761" t="s">
        <v>751</v>
      </c>
      <c r="D19" s="762"/>
      <c r="E19" s="762"/>
      <c r="F19" s="762"/>
      <c r="G19" s="763"/>
      <c r="H19" s="761" t="s">
        <v>752</v>
      </c>
      <c r="I19" s="763"/>
      <c r="J19" s="766" t="s">
        <v>22</v>
      </c>
      <c r="K19" s="768"/>
      <c r="L19" s="289" t="s">
        <v>385</v>
      </c>
    </row>
    <row r="20" spans="1:12" ht="34.35" customHeight="1" x14ac:dyDescent="0.25">
      <c r="A20" s="288"/>
      <c r="B20" s="289"/>
      <c r="C20" s="761"/>
      <c r="D20" s="762"/>
      <c r="E20" s="762"/>
      <c r="F20" s="762"/>
      <c r="G20" s="763"/>
      <c r="H20" s="761"/>
      <c r="I20" s="763"/>
      <c r="J20" s="766"/>
      <c r="K20" s="768"/>
      <c r="L20" s="289"/>
    </row>
    <row r="21" spans="1:12" ht="34.35" customHeight="1" x14ac:dyDescent="0.25">
      <c r="A21" s="288"/>
      <c r="B21" s="289"/>
      <c r="C21" s="761"/>
      <c r="D21" s="762"/>
      <c r="E21" s="762"/>
      <c r="F21" s="762"/>
      <c r="G21" s="763"/>
      <c r="H21" s="761"/>
      <c r="I21" s="763"/>
      <c r="J21" s="766"/>
      <c r="K21" s="768"/>
      <c r="L21" s="289"/>
    </row>
    <row r="22" spans="1:12" ht="25.5" customHeight="1" x14ac:dyDescent="0.25">
      <c r="A22" s="293" t="s">
        <v>321</v>
      </c>
      <c r="B22" s="758" t="s">
        <v>334</v>
      </c>
      <c r="C22" s="759"/>
      <c r="D22" s="759"/>
      <c r="E22" s="759"/>
      <c r="F22" s="759"/>
      <c r="G22" s="759"/>
      <c r="H22" s="759"/>
      <c r="I22" s="759"/>
      <c r="J22" s="759"/>
      <c r="K22" s="760"/>
      <c r="L22" s="293" t="s">
        <v>335</v>
      </c>
    </row>
    <row r="23" spans="1:12" ht="28.35" customHeight="1" x14ac:dyDescent="0.25">
      <c r="A23" s="288">
        <v>1</v>
      </c>
      <c r="B23" s="761" t="s">
        <v>753</v>
      </c>
      <c r="C23" s="762"/>
      <c r="D23" s="762"/>
      <c r="E23" s="762"/>
      <c r="F23" s="762"/>
      <c r="G23" s="762"/>
      <c r="H23" s="762"/>
      <c r="I23" s="762"/>
      <c r="J23" s="762"/>
      <c r="K23" s="763"/>
      <c r="L23" s="289" t="s">
        <v>22</v>
      </c>
    </row>
    <row r="24" spans="1:12" ht="15.75" customHeight="1" x14ac:dyDescent="0.25">
      <c r="A24" s="758" t="s">
        <v>337</v>
      </c>
      <c r="B24" s="759"/>
      <c r="C24" s="759"/>
      <c r="D24" s="759"/>
      <c r="E24" s="759"/>
      <c r="F24" s="779"/>
      <c r="G24" s="779"/>
      <c r="H24" s="759"/>
      <c r="I24" s="779"/>
      <c r="J24" s="779"/>
      <c r="K24" s="759"/>
      <c r="L24" s="828"/>
    </row>
    <row r="25" spans="1:12" ht="26.25" customHeight="1" x14ac:dyDescent="0.25">
      <c r="A25" s="758" t="s">
        <v>338</v>
      </c>
      <c r="B25" s="759"/>
      <c r="C25" s="760"/>
      <c r="D25" s="761">
        <v>1</v>
      </c>
      <c r="E25" s="762"/>
      <c r="F25" s="756" t="s">
        <v>339</v>
      </c>
      <c r="G25" s="756"/>
      <c r="H25" s="301">
        <v>2024</v>
      </c>
      <c r="I25" s="756" t="s">
        <v>340</v>
      </c>
      <c r="J25" s="756"/>
      <c r="L25" s="300" t="s">
        <v>385</v>
      </c>
    </row>
    <row r="26" spans="1:12" ht="26.25" customHeight="1" x14ac:dyDescent="0.25">
      <c r="A26" s="758" t="s">
        <v>342</v>
      </c>
      <c r="B26" s="759"/>
      <c r="C26" s="760"/>
      <c r="D26" s="761" t="s">
        <v>754</v>
      </c>
      <c r="E26" s="762"/>
      <c r="F26" s="755"/>
      <c r="G26" s="755"/>
      <c r="H26" s="762"/>
      <c r="I26" s="755"/>
      <c r="J26" s="755"/>
      <c r="K26" s="762"/>
      <c r="L26" s="772"/>
    </row>
    <row r="27" spans="1:12" ht="45.75" customHeight="1" x14ac:dyDescent="0.25">
      <c r="A27" s="758" t="s">
        <v>344</v>
      </c>
      <c r="B27" s="759"/>
      <c r="C27" s="760"/>
      <c r="D27" s="766"/>
      <c r="E27" s="767"/>
      <c r="F27" s="767"/>
      <c r="G27" s="767"/>
      <c r="H27" s="767"/>
      <c r="I27" s="767"/>
      <c r="J27" s="767"/>
      <c r="K27" s="767"/>
      <c r="L27" s="768"/>
    </row>
    <row r="28" spans="1:12" ht="17.850000000000001" customHeight="1" x14ac:dyDescent="0.25">
      <c r="A28" s="758" t="s">
        <v>345</v>
      </c>
      <c r="B28" s="759"/>
      <c r="C28" s="760"/>
      <c r="D28" s="761"/>
      <c r="E28" s="762"/>
      <c r="F28" s="762"/>
      <c r="G28" s="762"/>
      <c r="H28" s="762"/>
      <c r="I28" s="762"/>
      <c r="J28" s="762"/>
      <c r="K28" s="762"/>
      <c r="L28" s="763"/>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B52DEF4B-ABAA-4763-BC1D-75E219D25F12}">
          <x14:formula1>
            <xm:f>Datos!$A$2:$A$5</xm:f>
          </x14:formula1>
          <xm:sqref>D6:H6</xm:sqref>
        </x14:dataValidation>
        <x14:dataValidation type="list" allowBlank="1" showInputMessage="1" showErrorMessage="1" xr:uid="{3D1C41FB-48DE-4F9A-90C2-4732AC276C10}">
          <x14:formula1>
            <xm:f>Datos!$B$2:$B$6</xm:f>
          </x14:formula1>
          <xm:sqref>K6:L6</xm:sqref>
        </x14:dataValidation>
        <x14:dataValidation type="list" allowBlank="1" showInputMessage="1" showErrorMessage="1" xr:uid="{2C881A34-702E-4E36-9203-C139C9628080}">
          <x14:formula1>
            <xm:f>Datos!$C$2:$C$3</xm:f>
          </x14:formula1>
          <xm:sqref>D7:H7</xm:sqref>
        </x14:dataValidation>
        <x14:dataValidation type="list" allowBlank="1" showInputMessage="1" showErrorMessage="1" xr:uid="{0AA02B79-7091-4595-A438-98EE7A803EDC}">
          <x14:formula1>
            <xm:f>Datos!$D$2:$D$7</xm:f>
          </x14:formula1>
          <xm:sqref>K7:L7</xm:sqref>
        </x14:dataValidation>
        <x14:dataValidation type="list" allowBlank="1" showInputMessage="1" showErrorMessage="1" xr:uid="{B4600A37-60F6-4C8D-AD92-019B41872FE1}">
          <x14:formula1>
            <xm:f>Datos!$E$2:$E$23</xm:f>
          </x14:formula1>
          <xm:sqref>D8:H8</xm:sqref>
        </x14:dataValidation>
        <x14:dataValidation type="list" allowBlank="1" showInputMessage="1" showErrorMessage="1" xr:uid="{A045CB83-69D3-40A0-BA75-E69FD17DD28D}">
          <x14:formula1>
            <xm:f>Datos!$F$2:$F$18</xm:f>
          </x14:formula1>
          <xm:sqref>K8:L8</xm:sqref>
        </x14:dataValidation>
        <x14:dataValidation type="list" allowBlank="1" showInputMessage="1" showErrorMessage="1" xr:uid="{1A0B015B-654E-405C-BE08-69C4840FBDF1}">
          <x14:formula1>
            <xm:f>Datos!$G$2:$G$8</xm:f>
          </x14:formula1>
          <xm:sqref>K13:L13</xm:sqref>
        </x14:dataValidation>
        <x14:dataValidation type="list" allowBlank="1" showInputMessage="1" showErrorMessage="1" xr:uid="{E1736BC2-9C8A-4DDE-A4C5-C83002102252}">
          <x14:formula1>
            <xm:f>Datos!$H$2:$H$3</xm:f>
          </x14:formula1>
          <xm:sqref>D15:H15</xm:sqref>
        </x14:dataValidation>
        <x14:dataValidation type="list" allowBlank="1" showInputMessage="1" showErrorMessage="1" xr:uid="{6BE70B2A-4802-427C-A014-03E844A53D92}">
          <x14:formula1>
            <xm:f>Datos!$I$2:$I$7</xm:f>
          </x14:formula1>
          <xm:sqref>K15:L15</xm:sqref>
        </x14:dataValidation>
        <x14:dataValidation type="list" allowBlank="1" showInputMessage="1" showErrorMessage="1" xr:uid="{E584156E-0842-4E7A-AA25-68A0D4BD7752}">
          <x14:formula1>
            <xm:f>Datos!$J$2:$J$5</xm:f>
          </x14:formula1>
          <xm:sqref>K16:L16</xm:sqref>
        </x14:dataValidation>
        <x14:dataValidation type="list" allowBlank="1" showInputMessage="1" showErrorMessage="1" xr:uid="{2763FC43-1302-44A2-8FCF-C1F757708AAC}">
          <x14:formula1>
            <xm:f>Datos!$K$2:$K$4</xm:f>
          </x14:formula1>
          <xm:sqref>L23</xm:sqref>
        </x14:dataValidation>
        <x14:dataValidation type="list" allowBlank="1" showInputMessage="1" showErrorMessage="1" xr:uid="{C5A44A53-35AA-466D-8C6C-EDF9A7E84939}">
          <x14:formula1>
            <xm:f>Datos!$K$2:$K$3</xm:f>
          </x14:formula1>
          <xm:sqref>J19:K21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AB111-6D29-4C98-97C8-A1897A7DE6C0}">
  <sheetPr>
    <tabColor theme="7" tint="0.39997558519241921"/>
    <pageSetUpPr fitToPage="1"/>
  </sheetPr>
  <dimension ref="A1:L28"/>
  <sheetViews>
    <sheetView zoomScale="120" zoomScaleNormal="120" workbookViewId="0">
      <selection activeCell="H19" sqref="H19:I19"/>
    </sheetView>
  </sheetViews>
  <sheetFormatPr baseColWidth="10" defaultColWidth="8.7109375" defaultRowHeight="12.75" x14ac:dyDescent="0.25"/>
  <cols>
    <col min="1" max="1" width="3.28515625" style="287" customWidth="1"/>
    <col min="2" max="2" width="9.28515625" style="287" customWidth="1"/>
    <col min="3" max="3" width="5.7109375" style="287" customWidth="1"/>
    <col min="4" max="4" width="6.7109375" style="287" customWidth="1"/>
    <col min="5" max="5" width="5.7109375" style="287" customWidth="1"/>
    <col min="6" max="6" width="10.28515625" style="287" customWidth="1"/>
    <col min="7" max="7" width="2.140625" style="287" customWidth="1"/>
    <col min="8" max="8" width="18.7109375" style="287" customWidth="1"/>
    <col min="9" max="9" width="12.7109375" style="287" customWidth="1"/>
    <col min="10" max="10" width="6.7109375" style="287" customWidth="1"/>
    <col min="11" max="11" width="18.7109375" style="287" customWidth="1"/>
    <col min="12" max="12" width="25.7109375" style="287" customWidth="1"/>
    <col min="13" max="16384" width="8.7109375" style="287"/>
  </cols>
  <sheetData>
    <row r="1" spans="1:12" ht="18.75" customHeight="1" x14ac:dyDescent="0.25">
      <c r="A1" s="814"/>
      <c r="B1" s="815"/>
      <c r="C1" s="815"/>
      <c r="D1" s="815"/>
      <c r="E1" s="816"/>
      <c r="F1" s="787" t="s">
        <v>301</v>
      </c>
      <c r="G1" s="788"/>
      <c r="H1" s="788"/>
      <c r="I1" s="788"/>
      <c r="J1" s="788"/>
      <c r="K1" s="788"/>
      <c r="L1" s="286"/>
    </row>
    <row r="2" spans="1:12" ht="18.75" customHeight="1" x14ac:dyDescent="0.25">
      <c r="A2" s="817"/>
      <c r="B2" s="818"/>
      <c r="C2" s="818"/>
      <c r="D2" s="818"/>
      <c r="E2" s="819"/>
      <c r="F2" s="789"/>
      <c r="G2" s="790"/>
      <c r="H2" s="790"/>
      <c r="I2" s="790"/>
      <c r="J2" s="790"/>
      <c r="K2" s="790"/>
      <c r="L2" s="286"/>
    </row>
    <row r="3" spans="1:12" ht="18.75" customHeight="1" x14ac:dyDescent="0.25">
      <c r="A3" s="817"/>
      <c r="B3" s="818"/>
      <c r="C3" s="818"/>
      <c r="D3" s="818"/>
      <c r="E3" s="819"/>
      <c r="F3" s="787" t="s">
        <v>302</v>
      </c>
      <c r="G3" s="788"/>
      <c r="H3" s="788"/>
      <c r="I3" s="788"/>
      <c r="J3" s="788"/>
      <c r="K3" s="788"/>
      <c r="L3" s="286"/>
    </row>
    <row r="4" spans="1:12" ht="18.75" customHeight="1" x14ac:dyDescent="0.25">
      <c r="A4" s="820"/>
      <c r="B4" s="821"/>
      <c r="C4" s="821"/>
      <c r="D4" s="821"/>
      <c r="E4" s="822"/>
      <c r="F4" s="789"/>
      <c r="G4" s="790"/>
      <c r="H4" s="790"/>
      <c r="I4" s="790"/>
      <c r="J4" s="790"/>
      <c r="K4" s="790"/>
      <c r="L4" s="286"/>
    </row>
    <row r="5" spans="1:12" ht="15.75" customHeight="1" x14ac:dyDescent="0.25">
      <c r="A5" s="758" t="s">
        <v>303</v>
      </c>
      <c r="B5" s="759"/>
      <c r="C5" s="759"/>
      <c r="D5" s="759"/>
      <c r="E5" s="759"/>
      <c r="F5" s="759"/>
      <c r="G5" s="759"/>
      <c r="H5" s="759"/>
      <c r="I5" s="759"/>
      <c r="J5" s="759"/>
      <c r="K5" s="759"/>
      <c r="L5" s="771"/>
    </row>
    <row r="6" spans="1:12" ht="23.25" customHeight="1" x14ac:dyDescent="0.25">
      <c r="A6" s="758" t="s">
        <v>304</v>
      </c>
      <c r="B6" s="759"/>
      <c r="C6" s="760"/>
      <c r="D6" s="761" t="s">
        <v>12</v>
      </c>
      <c r="E6" s="762"/>
      <c r="F6" s="762"/>
      <c r="G6" s="762"/>
      <c r="H6" s="763"/>
      <c r="I6" s="758" t="s">
        <v>305</v>
      </c>
      <c r="J6" s="760"/>
      <c r="K6" s="761" t="s">
        <v>37</v>
      </c>
      <c r="L6" s="763"/>
    </row>
    <row r="7" spans="1:12" ht="17.850000000000001" customHeight="1" x14ac:dyDescent="0.25">
      <c r="A7" s="758" t="s">
        <v>306</v>
      </c>
      <c r="B7" s="759"/>
      <c r="C7" s="760"/>
      <c r="D7" s="761" t="s">
        <v>26</v>
      </c>
      <c r="E7" s="762"/>
      <c r="F7" s="762"/>
      <c r="G7" s="762"/>
      <c r="H7" s="763"/>
      <c r="I7" s="758" t="s">
        <v>98</v>
      </c>
      <c r="J7" s="760"/>
      <c r="K7" s="761" t="s">
        <v>15</v>
      </c>
      <c r="L7" s="763"/>
    </row>
    <row r="8" spans="1:12" ht="35.85" customHeight="1" x14ac:dyDescent="0.25">
      <c r="A8" s="758" t="s">
        <v>307</v>
      </c>
      <c r="B8" s="759"/>
      <c r="C8" s="760"/>
      <c r="D8" s="761" t="s">
        <v>74</v>
      </c>
      <c r="E8" s="762"/>
      <c r="F8" s="762"/>
      <c r="G8" s="762"/>
      <c r="H8" s="763"/>
      <c r="I8" s="758" t="s">
        <v>308</v>
      </c>
      <c r="J8" s="760"/>
      <c r="K8" s="761" t="s">
        <v>75</v>
      </c>
      <c r="L8" s="763"/>
    </row>
    <row r="9" spans="1:12" ht="15.75" customHeight="1" x14ac:dyDescent="0.25">
      <c r="A9" s="778" t="s">
        <v>309</v>
      </c>
      <c r="B9" s="779"/>
      <c r="C9" s="779"/>
      <c r="D9" s="779"/>
      <c r="E9" s="779"/>
      <c r="F9" s="779"/>
      <c r="G9" s="779"/>
      <c r="H9" s="779"/>
      <c r="I9" s="779"/>
      <c r="J9" s="779"/>
      <c r="K9" s="779"/>
      <c r="L9" s="928"/>
    </row>
    <row r="10" spans="1:12" ht="41.25" customHeight="1" x14ac:dyDescent="0.25">
      <c r="A10" s="756" t="s">
        <v>221</v>
      </c>
      <c r="B10" s="756"/>
      <c r="C10" s="756"/>
      <c r="D10" s="756"/>
      <c r="E10" s="929" t="str">
        <f>+META_PDD_107!B20</f>
        <v>107. Desarrollar 4 estrategias de empoderamiento para fomentar capacidades, liderazgos, participación, incidencia política y transformación de imaginarios culturales que reproducen los estereotipos de género, en los territorios urbanos y rurales</v>
      </c>
      <c r="F10" s="929"/>
      <c r="G10" s="929"/>
      <c r="H10" s="929"/>
      <c r="I10" s="929"/>
      <c r="J10" s="929"/>
      <c r="K10" s="929"/>
      <c r="L10" s="929"/>
    </row>
    <row r="11" spans="1:12" ht="34.5" customHeight="1" x14ac:dyDescent="0.25">
      <c r="A11" s="769" t="s">
        <v>311</v>
      </c>
      <c r="B11" s="770"/>
      <c r="C11" s="770"/>
      <c r="D11" s="771"/>
      <c r="E11" s="930" t="str">
        <f>+META_PDD_107!B21</f>
        <v>3964 - Número de estrategias que aporten a la garantía de los derechos de las mujeres, desde los territorios urbanos y rurales, en temáticas asociadas a la prevención de violencias capacidades y oportunidades, diseñadas y desarrolladas.</v>
      </c>
      <c r="F11" s="931"/>
      <c r="G11" s="931"/>
      <c r="H11" s="931"/>
      <c r="I11" s="931"/>
      <c r="J11" s="931"/>
      <c r="K11" s="931"/>
      <c r="L11" s="932"/>
    </row>
    <row r="12" spans="1:12" ht="47.25" customHeight="1" x14ac:dyDescent="0.25">
      <c r="A12" s="758" t="s">
        <v>312</v>
      </c>
      <c r="B12" s="759"/>
      <c r="C12" s="759"/>
      <c r="D12" s="760"/>
      <c r="E12" s="764" t="s">
        <v>755</v>
      </c>
      <c r="F12" s="757"/>
      <c r="G12" s="757"/>
      <c r="H12" s="757"/>
      <c r="I12" s="757"/>
      <c r="J12" s="757"/>
      <c r="K12" s="757"/>
      <c r="L12" s="765"/>
    </row>
    <row r="13" spans="1:12" ht="28.5" customHeight="1" x14ac:dyDescent="0.25">
      <c r="A13" s="758" t="s">
        <v>314</v>
      </c>
      <c r="B13" s="759"/>
      <c r="C13" s="760"/>
      <c r="D13" s="761"/>
      <c r="E13" s="762"/>
      <c r="F13" s="762"/>
      <c r="G13" s="762"/>
      <c r="H13" s="763"/>
      <c r="I13" s="758" t="s">
        <v>315</v>
      </c>
      <c r="J13" s="760"/>
      <c r="K13" s="761" t="s">
        <v>49</v>
      </c>
      <c r="L13" s="763"/>
    </row>
    <row r="14" spans="1:12" ht="15.75" customHeight="1" x14ac:dyDescent="0.25">
      <c r="A14" s="758" t="s">
        <v>316</v>
      </c>
      <c r="B14" s="759"/>
      <c r="C14" s="759"/>
      <c r="D14" s="759"/>
      <c r="E14" s="759"/>
      <c r="F14" s="759"/>
      <c r="G14" s="759"/>
      <c r="H14" s="759"/>
      <c r="I14" s="759"/>
      <c r="J14" s="759"/>
      <c r="K14" s="759"/>
      <c r="L14" s="771"/>
    </row>
    <row r="15" spans="1:12" ht="25.5" customHeight="1" x14ac:dyDescent="0.25">
      <c r="A15" s="758" t="s">
        <v>317</v>
      </c>
      <c r="B15" s="759"/>
      <c r="C15" s="760"/>
      <c r="D15" s="761" t="s">
        <v>19</v>
      </c>
      <c r="E15" s="762"/>
      <c r="F15" s="762"/>
      <c r="G15" s="762"/>
      <c r="H15" s="763"/>
      <c r="I15" s="758" t="s">
        <v>318</v>
      </c>
      <c r="J15" s="760"/>
      <c r="K15" s="761" t="s">
        <v>20</v>
      </c>
      <c r="L15" s="763"/>
    </row>
    <row r="16" spans="1:12" ht="25.5" customHeight="1" x14ac:dyDescent="0.25">
      <c r="A16" s="758" t="s">
        <v>319</v>
      </c>
      <c r="B16" s="759"/>
      <c r="C16" s="760"/>
      <c r="D16" s="851">
        <v>3</v>
      </c>
      <c r="E16" s="852"/>
      <c r="F16" s="852"/>
      <c r="G16" s="852"/>
      <c r="H16" s="853"/>
      <c r="I16" s="758" t="s">
        <v>237</v>
      </c>
      <c r="J16" s="760"/>
      <c r="K16" s="761" t="s">
        <v>23</v>
      </c>
      <c r="L16" s="763"/>
    </row>
    <row r="17" spans="1:12" ht="27.6" customHeight="1" x14ac:dyDescent="0.25">
      <c r="A17" s="758" t="s">
        <v>320</v>
      </c>
      <c r="B17" s="759"/>
      <c r="C17" s="760"/>
      <c r="D17" s="761"/>
      <c r="E17" s="762"/>
      <c r="F17" s="762"/>
      <c r="G17" s="762"/>
      <c r="H17" s="763"/>
      <c r="I17" s="766"/>
      <c r="J17" s="767"/>
      <c r="K17" s="767"/>
      <c r="L17" s="768"/>
    </row>
    <row r="18" spans="1:12" ht="12" customHeight="1" x14ac:dyDescent="0.25">
      <c r="A18" s="293" t="s">
        <v>321</v>
      </c>
      <c r="B18" s="293" t="s">
        <v>322</v>
      </c>
      <c r="C18" s="758" t="s">
        <v>323</v>
      </c>
      <c r="D18" s="759"/>
      <c r="E18" s="759"/>
      <c r="F18" s="759"/>
      <c r="G18" s="760"/>
      <c r="H18" s="758" t="s">
        <v>324</v>
      </c>
      <c r="I18" s="760"/>
      <c r="J18" s="758" t="s">
        <v>325</v>
      </c>
      <c r="K18" s="760"/>
      <c r="L18" s="293" t="s">
        <v>326</v>
      </c>
    </row>
    <row r="19" spans="1:12" ht="96" customHeight="1" x14ac:dyDescent="0.25">
      <c r="A19" s="288">
        <v>1</v>
      </c>
      <c r="B19" s="289" t="s">
        <v>276</v>
      </c>
      <c r="C19" s="761" t="s">
        <v>756</v>
      </c>
      <c r="D19" s="762"/>
      <c r="E19" s="762"/>
      <c r="F19" s="762"/>
      <c r="G19" s="763"/>
      <c r="H19" s="761" t="s">
        <v>757</v>
      </c>
      <c r="I19" s="763"/>
      <c r="J19" s="766" t="s">
        <v>22</v>
      </c>
      <c r="K19" s="768"/>
      <c r="L19" s="289" t="s">
        <v>385</v>
      </c>
    </row>
    <row r="20" spans="1:12" ht="34.35" customHeight="1" x14ac:dyDescent="0.25">
      <c r="A20" s="288"/>
      <c r="B20" s="289"/>
      <c r="C20" s="761"/>
      <c r="D20" s="762"/>
      <c r="E20" s="762"/>
      <c r="F20" s="762"/>
      <c r="G20" s="763"/>
      <c r="H20" s="761"/>
      <c r="I20" s="763"/>
      <c r="J20" s="766"/>
      <c r="K20" s="768"/>
      <c r="L20" s="289"/>
    </row>
    <row r="21" spans="1:12" ht="34.35" customHeight="1" x14ac:dyDescent="0.25">
      <c r="A21" s="288"/>
      <c r="B21" s="289"/>
      <c r="C21" s="761"/>
      <c r="D21" s="762"/>
      <c r="E21" s="762"/>
      <c r="F21" s="762"/>
      <c r="G21" s="763"/>
      <c r="H21" s="761"/>
      <c r="I21" s="763"/>
      <c r="J21" s="766"/>
      <c r="K21" s="768"/>
      <c r="L21" s="289"/>
    </row>
    <row r="22" spans="1:12" ht="25.5" customHeight="1" x14ac:dyDescent="0.25">
      <c r="A22" s="293" t="s">
        <v>321</v>
      </c>
      <c r="B22" s="758" t="s">
        <v>334</v>
      </c>
      <c r="C22" s="759"/>
      <c r="D22" s="759"/>
      <c r="E22" s="759"/>
      <c r="F22" s="759"/>
      <c r="G22" s="759"/>
      <c r="H22" s="759"/>
      <c r="I22" s="759"/>
      <c r="J22" s="759"/>
      <c r="K22" s="760"/>
      <c r="L22" s="293" t="s">
        <v>335</v>
      </c>
    </row>
    <row r="23" spans="1:12" ht="28.35" customHeight="1" x14ac:dyDescent="0.25">
      <c r="A23" s="288">
        <v>1</v>
      </c>
      <c r="B23" s="761" t="s">
        <v>758</v>
      </c>
      <c r="C23" s="762"/>
      <c r="D23" s="762"/>
      <c r="E23" s="762"/>
      <c r="F23" s="762"/>
      <c r="G23" s="762"/>
      <c r="H23" s="762"/>
      <c r="I23" s="762"/>
      <c r="J23" s="762"/>
      <c r="K23" s="763"/>
      <c r="L23" s="289" t="s">
        <v>22</v>
      </c>
    </row>
    <row r="24" spans="1:12" ht="15.75" customHeight="1" x14ac:dyDescent="0.25">
      <c r="A24" s="758" t="s">
        <v>337</v>
      </c>
      <c r="B24" s="759"/>
      <c r="C24" s="759"/>
      <c r="D24" s="759"/>
      <c r="E24" s="759"/>
      <c r="F24" s="779"/>
      <c r="G24" s="779"/>
      <c r="H24" s="759"/>
      <c r="I24" s="779"/>
      <c r="J24" s="779"/>
      <c r="K24" s="759"/>
      <c r="L24" s="828"/>
    </row>
    <row r="25" spans="1:12" ht="26.25" customHeight="1" x14ac:dyDescent="0.25">
      <c r="A25" s="758" t="s">
        <v>338</v>
      </c>
      <c r="B25" s="759"/>
      <c r="C25" s="760"/>
      <c r="D25" s="761">
        <v>4</v>
      </c>
      <c r="E25" s="762"/>
      <c r="F25" s="756" t="s">
        <v>339</v>
      </c>
      <c r="G25" s="756"/>
      <c r="H25" s="301">
        <v>2024</v>
      </c>
      <c r="I25" s="756" t="s">
        <v>340</v>
      </c>
      <c r="J25" s="756"/>
      <c r="L25" s="300" t="s">
        <v>341</v>
      </c>
    </row>
    <row r="26" spans="1:12" ht="26.25" customHeight="1" x14ac:dyDescent="0.25">
      <c r="A26" s="758" t="s">
        <v>342</v>
      </c>
      <c r="B26" s="759"/>
      <c r="C26" s="760"/>
      <c r="D26" s="761" t="s">
        <v>759</v>
      </c>
      <c r="E26" s="762"/>
      <c r="F26" s="755"/>
      <c r="G26" s="755"/>
      <c r="H26" s="762"/>
      <c r="I26" s="755"/>
      <c r="J26" s="755"/>
      <c r="K26" s="762"/>
      <c r="L26" s="772"/>
    </row>
    <row r="27" spans="1:12" ht="45.75" customHeight="1" x14ac:dyDescent="0.25">
      <c r="A27" s="758" t="s">
        <v>344</v>
      </c>
      <c r="B27" s="759"/>
      <c r="C27" s="760"/>
      <c r="D27" s="766"/>
      <c r="E27" s="767"/>
      <c r="F27" s="767"/>
      <c r="G27" s="767"/>
      <c r="H27" s="767"/>
      <c r="I27" s="767"/>
      <c r="J27" s="767"/>
      <c r="K27" s="767"/>
      <c r="L27" s="768"/>
    </row>
    <row r="28" spans="1:12" ht="17.850000000000001" customHeight="1" x14ac:dyDescent="0.25">
      <c r="A28" s="758" t="s">
        <v>345</v>
      </c>
      <c r="B28" s="759"/>
      <c r="C28" s="760"/>
      <c r="D28" s="761"/>
      <c r="E28" s="762"/>
      <c r="F28" s="762"/>
      <c r="G28" s="762"/>
      <c r="H28" s="762"/>
      <c r="I28" s="762"/>
      <c r="J28" s="762"/>
      <c r="K28" s="762"/>
      <c r="L28" s="763"/>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0E72DC1-9D38-4565-BBCD-60EC4D5C03BC}">
          <x14:formula1>
            <xm:f>Datos!$K$2:$K$3</xm:f>
          </x14:formula1>
          <xm:sqref>J19:K21</xm:sqref>
        </x14:dataValidation>
        <x14:dataValidation type="list" allowBlank="1" showInputMessage="1" showErrorMessage="1" xr:uid="{DA109168-335B-4E40-A70C-477B7138FC35}">
          <x14:formula1>
            <xm:f>Datos!$K$2:$K$4</xm:f>
          </x14:formula1>
          <xm:sqref>L23</xm:sqref>
        </x14:dataValidation>
        <x14:dataValidation type="list" allowBlank="1" showInputMessage="1" showErrorMessage="1" xr:uid="{143046C4-7BF0-46F1-8C4D-157D00F1E142}">
          <x14:formula1>
            <xm:f>Datos!$J$2:$J$5</xm:f>
          </x14:formula1>
          <xm:sqref>K16:L16</xm:sqref>
        </x14:dataValidation>
        <x14:dataValidation type="list" allowBlank="1" showInputMessage="1" showErrorMessage="1" xr:uid="{D8B0BD83-27BF-4B14-B3B2-7FAB13145D32}">
          <x14:formula1>
            <xm:f>Datos!$I$2:$I$7</xm:f>
          </x14:formula1>
          <xm:sqref>K15:L15</xm:sqref>
        </x14:dataValidation>
        <x14:dataValidation type="list" allowBlank="1" showInputMessage="1" showErrorMessage="1" xr:uid="{37D4D889-71D0-40BB-A3E6-67069404B1BF}">
          <x14:formula1>
            <xm:f>Datos!$H$2:$H$3</xm:f>
          </x14:formula1>
          <xm:sqref>D15:H15</xm:sqref>
        </x14:dataValidation>
        <x14:dataValidation type="list" allowBlank="1" showInputMessage="1" showErrorMessage="1" xr:uid="{AA637325-7A93-43FD-B4F5-70BDA50D7C02}">
          <x14:formula1>
            <xm:f>Datos!$G$2:$G$8</xm:f>
          </x14:formula1>
          <xm:sqref>K13:L13</xm:sqref>
        </x14:dataValidation>
        <x14:dataValidation type="list" allowBlank="1" showInputMessage="1" showErrorMessage="1" xr:uid="{C1C13623-2C71-4B89-BF3C-7DA4B9973045}">
          <x14:formula1>
            <xm:f>Datos!$F$2:$F$18</xm:f>
          </x14:formula1>
          <xm:sqref>K8:L8</xm:sqref>
        </x14:dataValidation>
        <x14:dataValidation type="list" allowBlank="1" showInputMessage="1" showErrorMessage="1" xr:uid="{49A8EC70-D353-47C3-AFB3-33F697D553D8}">
          <x14:formula1>
            <xm:f>Datos!$E$2:$E$23</xm:f>
          </x14:formula1>
          <xm:sqref>D8:H8</xm:sqref>
        </x14:dataValidation>
        <x14:dataValidation type="list" allowBlank="1" showInputMessage="1" showErrorMessage="1" xr:uid="{3A2ABB7E-F179-44AE-A1DA-653696A828BE}">
          <x14:formula1>
            <xm:f>Datos!$D$2:$D$7</xm:f>
          </x14:formula1>
          <xm:sqref>K7:L7</xm:sqref>
        </x14:dataValidation>
        <x14:dataValidation type="list" allowBlank="1" showInputMessage="1" showErrorMessage="1" xr:uid="{085A1ED5-31EC-43EA-884C-09A884DDB43E}">
          <x14:formula1>
            <xm:f>Datos!$C$2:$C$3</xm:f>
          </x14:formula1>
          <xm:sqref>D7:H7</xm:sqref>
        </x14:dataValidation>
        <x14:dataValidation type="list" allowBlank="1" showInputMessage="1" showErrorMessage="1" xr:uid="{9FE824CF-F0A2-4769-82C8-2AAD50DFD7BC}">
          <x14:formula1>
            <xm:f>Datos!$B$2:$B$6</xm:f>
          </x14:formula1>
          <xm:sqref>K6:L6</xm:sqref>
        </x14:dataValidation>
        <x14:dataValidation type="list" allowBlank="1" showInputMessage="1" showErrorMessage="1" xr:uid="{2FFEADDC-4781-4B7B-9F30-BF4702B95447}">
          <x14:formula1>
            <xm:f>Datos!$A$2:$A$5</xm:f>
          </x14:formula1>
          <xm:sqref>D6:H6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235B1-C6B1-4633-A149-CEC04A681F1A}">
  <sheetPr>
    <tabColor theme="7" tint="0.39997558519241921"/>
    <pageSetUpPr fitToPage="1"/>
  </sheetPr>
  <dimension ref="A1:Y60"/>
  <sheetViews>
    <sheetView showGridLines="0" topLeftCell="A33" zoomScale="70" zoomScaleNormal="70" workbookViewId="0">
      <selection activeCell="F34" sqref="F34:G34"/>
    </sheetView>
  </sheetViews>
  <sheetFormatPr baseColWidth="10" defaultColWidth="10.85546875" defaultRowHeight="14.25" x14ac:dyDescent="0.25"/>
  <cols>
    <col min="1" max="1" width="42.42578125" style="68" customWidth="1"/>
    <col min="2" max="3" width="35.7109375" style="68" customWidth="1"/>
    <col min="4" max="4" width="38.42578125" style="68" customWidth="1"/>
    <col min="5" max="5" width="38.28515625" style="68" customWidth="1"/>
    <col min="6" max="6" width="35.7109375" style="68" customWidth="1"/>
    <col min="7" max="7" width="90.42578125" style="68" customWidth="1"/>
    <col min="8"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9.140625" style="68"/>
    <col min="35" max="35" width="18.42578125" style="68" bestFit="1" customWidth="1"/>
    <col min="36" max="36" width="16.140625" style="68" customWidth="1"/>
    <col min="37" max="16384" width="10.85546875" style="68"/>
  </cols>
  <sheetData>
    <row r="1" spans="1:25" ht="24" customHeight="1" x14ac:dyDescent="0.25">
      <c r="A1" s="911"/>
      <c r="B1" s="681" t="s">
        <v>182</v>
      </c>
      <c r="C1" s="682"/>
      <c r="D1" s="682"/>
      <c r="E1" s="682"/>
      <c r="F1" s="682"/>
      <c r="G1" s="682"/>
      <c r="H1" s="683"/>
      <c r="I1" s="124" t="s">
        <v>121</v>
      </c>
      <c r="J1" s="125" t="s">
        <v>666</v>
      </c>
      <c r="M1" s="159"/>
    </row>
    <row r="2" spans="1:25" ht="24" customHeight="1" x14ac:dyDescent="0.25">
      <c r="A2" s="912"/>
      <c r="B2" s="684" t="s">
        <v>184</v>
      </c>
      <c r="C2" s="685"/>
      <c r="D2" s="685"/>
      <c r="E2" s="685"/>
      <c r="F2" s="685"/>
      <c r="G2" s="685"/>
      <c r="H2" s="686"/>
      <c r="I2" s="124" t="s">
        <v>122</v>
      </c>
      <c r="J2" s="125" t="s">
        <v>185</v>
      </c>
      <c r="M2" s="159"/>
    </row>
    <row r="3" spans="1:25" ht="24" customHeight="1" x14ac:dyDescent="0.25">
      <c r="A3" s="912"/>
      <c r="B3" s="684" t="s">
        <v>186</v>
      </c>
      <c r="C3" s="685"/>
      <c r="D3" s="685"/>
      <c r="E3" s="685"/>
      <c r="F3" s="685"/>
      <c r="G3" s="685"/>
      <c r="H3" s="686"/>
      <c r="I3" s="124" t="s">
        <v>667</v>
      </c>
      <c r="J3" s="125" t="s">
        <v>187</v>
      </c>
      <c r="M3" s="159"/>
    </row>
    <row r="4" spans="1:25" ht="24" customHeight="1" x14ac:dyDescent="0.25">
      <c r="A4" s="913"/>
      <c r="B4" s="687" t="s">
        <v>668</v>
      </c>
      <c r="C4" s="688"/>
      <c r="D4" s="688"/>
      <c r="E4" s="688"/>
      <c r="F4" s="688"/>
      <c r="G4" s="688"/>
      <c r="H4" s="689"/>
      <c r="I4" s="124" t="s">
        <v>669</v>
      </c>
      <c r="J4" s="125" t="s">
        <v>670</v>
      </c>
      <c r="M4" s="159"/>
    </row>
    <row r="5" spans="1:25" ht="15" thickBot="1" x14ac:dyDescent="0.3"/>
    <row r="6" spans="1:25" ht="18.75" thickBot="1" x14ac:dyDescent="0.3">
      <c r="A6" s="124" t="s">
        <v>190</v>
      </c>
      <c r="B6" s="715" t="s">
        <v>191</v>
      </c>
      <c r="C6" s="716"/>
      <c r="D6" s="716"/>
      <c r="E6" s="716"/>
      <c r="F6" s="716"/>
      <c r="G6" s="717"/>
      <c r="H6" s="267" t="s">
        <v>192</v>
      </c>
      <c r="I6" s="907">
        <v>2024110010310</v>
      </c>
      <c r="J6" s="908"/>
    </row>
    <row r="8" spans="1:25" ht="9" customHeight="1" thickBot="1" x14ac:dyDescent="0.3">
      <c r="A8" s="81"/>
      <c r="B8" s="153"/>
      <c r="C8" s="74"/>
      <c r="D8" s="74"/>
      <c r="E8" s="74"/>
      <c r="F8" s="74"/>
      <c r="G8" s="74"/>
      <c r="H8" s="74"/>
      <c r="I8" s="74"/>
      <c r="J8" s="74"/>
      <c r="K8" s="74"/>
      <c r="L8" s="74"/>
      <c r="M8" s="74"/>
      <c r="N8" s="74"/>
      <c r="O8" s="74"/>
      <c r="P8" s="74"/>
      <c r="Q8" s="74"/>
      <c r="R8" s="74"/>
      <c r="S8" s="74"/>
      <c r="T8" s="74"/>
      <c r="U8" s="74"/>
      <c r="V8" s="74"/>
      <c r="W8" s="74"/>
      <c r="X8" s="74"/>
      <c r="Y8" s="74"/>
    </row>
    <row r="9" spans="1:25" s="154" customFormat="1" ht="21.75" customHeight="1" x14ac:dyDescent="0.25">
      <c r="A9" s="706" t="s">
        <v>193</v>
      </c>
      <c r="B9" s="246" t="s">
        <v>194</v>
      </c>
      <c r="C9" s="269"/>
      <c r="D9" s="246" t="s">
        <v>195</v>
      </c>
      <c r="E9" s="270"/>
      <c r="F9" s="246" t="s">
        <v>196</v>
      </c>
      <c r="G9" s="270"/>
      <c r="H9" s="246" t="s">
        <v>197</v>
      </c>
      <c r="I9" s="271"/>
    </row>
    <row r="10" spans="1:25" s="154" customFormat="1" ht="21.75" customHeight="1" x14ac:dyDescent="0.25">
      <c r="A10" s="706"/>
      <c r="B10" s="248" t="s">
        <v>200</v>
      </c>
      <c r="C10" s="163" t="s">
        <v>201</v>
      </c>
      <c r="D10" s="246" t="s">
        <v>202</v>
      </c>
      <c r="E10" s="125"/>
      <c r="F10" s="246" t="s">
        <v>203</v>
      </c>
      <c r="G10" s="125"/>
      <c r="H10" s="246" t="s">
        <v>204</v>
      </c>
      <c r="I10" s="271"/>
    </row>
    <row r="11" spans="1:25" s="154" customFormat="1" ht="21.75" customHeight="1" x14ac:dyDescent="0.25">
      <c r="A11" s="706"/>
      <c r="B11" s="246" t="s">
        <v>206</v>
      </c>
      <c r="C11" s="269"/>
      <c r="D11" s="246" t="s">
        <v>207</v>
      </c>
      <c r="E11" s="125"/>
      <c r="F11" s="246" t="s">
        <v>208</v>
      </c>
      <c r="G11" s="125"/>
      <c r="H11" s="246" t="s">
        <v>209</v>
      </c>
      <c r="I11" s="271"/>
    </row>
    <row r="12" spans="1:25" s="154" customFormat="1" ht="21.75" customHeight="1" x14ac:dyDescent="0.25">
      <c r="A12" s="68"/>
      <c r="B12" s="68"/>
      <c r="C12" s="68"/>
      <c r="D12" s="68"/>
      <c r="E12" s="68"/>
      <c r="F12" s="68"/>
      <c r="G12" s="68"/>
      <c r="H12" s="68"/>
      <c r="I12" s="68"/>
      <c r="J12" s="68"/>
      <c r="K12" s="68"/>
      <c r="L12" s="169"/>
      <c r="M12" s="170"/>
      <c r="N12" s="170"/>
      <c r="O12" s="170"/>
    </row>
    <row r="13" spans="1:25" s="154" customFormat="1" ht="21.75" customHeight="1" x14ac:dyDescent="0.25">
      <c r="A13" s="705" t="s">
        <v>198</v>
      </c>
      <c r="B13" s="705"/>
      <c r="C13" s="266" t="s">
        <v>199</v>
      </c>
      <c r="D13" s="663"/>
      <c r="E13" s="663"/>
      <c r="F13" s="663"/>
      <c r="G13" s="68"/>
      <c r="H13" s="68"/>
      <c r="I13" s="68"/>
      <c r="J13" s="68"/>
      <c r="K13" s="68"/>
      <c r="L13" s="169"/>
      <c r="M13" s="170"/>
      <c r="N13" s="170"/>
      <c r="O13" s="170"/>
    </row>
    <row r="14" spans="1:25" s="154" customFormat="1" ht="21.75" customHeight="1" x14ac:dyDescent="0.25">
      <c r="A14" s="705"/>
      <c r="B14" s="705"/>
      <c r="C14" s="266" t="s">
        <v>205</v>
      </c>
      <c r="D14" s="663"/>
      <c r="E14" s="663"/>
      <c r="F14" s="663"/>
      <c r="G14" s="68"/>
      <c r="H14" s="68"/>
      <c r="I14" s="68"/>
      <c r="J14" s="68"/>
      <c r="K14" s="68"/>
      <c r="L14" s="169"/>
      <c r="M14" s="170"/>
      <c r="N14" s="170"/>
      <c r="O14" s="170"/>
    </row>
    <row r="15" spans="1:25" s="154" customFormat="1" ht="21.75" customHeight="1" x14ac:dyDescent="0.25">
      <c r="A15" s="705"/>
      <c r="B15" s="705"/>
      <c r="C15" s="266" t="s">
        <v>210</v>
      </c>
      <c r="D15" s="663" t="s">
        <v>760</v>
      </c>
      <c r="E15" s="663"/>
      <c r="F15" s="663"/>
      <c r="G15" s="68"/>
      <c r="H15" s="68"/>
      <c r="I15" s="68"/>
      <c r="J15" s="68"/>
      <c r="K15" s="68"/>
      <c r="L15" s="169"/>
      <c r="M15" s="170"/>
      <c r="N15" s="170"/>
      <c r="O15" s="170"/>
    </row>
    <row r="16" spans="1:25" s="154" customFormat="1" ht="21.75" customHeight="1" x14ac:dyDescent="0.25">
      <c r="A16" s="68"/>
      <c r="B16" s="68"/>
      <c r="C16" s="68"/>
      <c r="D16" s="68"/>
      <c r="E16" s="68"/>
      <c r="F16" s="68"/>
      <c r="G16" s="68"/>
      <c r="H16" s="68"/>
      <c r="I16" s="68"/>
      <c r="J16" s="68"/>
      <c r="K16" s="68"/>
      <c r="L16" s="169"/>
      <c r="M16" s="170"/>
      <c r="N16" s="170"/>
      <c r="O16" s="170"/>
    </row>
    <row r="17" spans="1:10" s="95" customFormat="1" ht="16.5" customHeight="1" x14ac:dyDescent="0.2"/>
    <row r="18" spans="1:10" ht="5.25" customHeight="1" x14ac:dyDescent="0.25"/>
    <row r="19" spans="1:10" ht="48" customHeight="1" x14ac:dyDescent="0.25">
      <c r="A19" s="910" t="s">
        <v>671</v>
      </c>
      <c r="B19" s="910"/>
      <c r="C19" s="910"/>
      <c r="D19" s="910"/>
      <c r="E19" s="910"/>
      <c r="F19" s="910"/>
      <c r="G19" s="910"/>
      <c r="H19" s="910"/>
      <c r="I19" s="910"/>
      <c r="J19" s="910"/>
    </row>
    <row r="20" spans="1:10" ht="69.95" customHeight="1" x14ac:dyDescent="0.25">
      <c r="A20" s="252" t="s">
        <v>221</v>
      </c>
      <c r="B20" s="731" t="s">
        <v>761</v>
      </c>
      <c r="C20" s="914"/>
      <c r="D20" s="732"/>
      <c r="E20" s="253" t="s">
        <v>673</v>
      </c>
      <c r="F20" s="254" t="s">
        <v>674</v>
      </c>
      <c r="G20" s="253" t="s">
        <v>675</v>
      </c>
      <c r="H20" s="731" t="s">
        <v>676</v>
      </c>
      <c r="I20" s="914"/>
      <c r="J20" s="732"/>
    </row>
    <row r="21" spans="1:10" ht="50.25" customHeight="1" x14ac:dyDescent="0.25">
      <c r="A21" s="214" t="s">
        <v>677</v>
      </c>
      <c r="B21" s="731" t="s">
        <v>762</v>
      </c>
      <c r="C21" s="914"/>
      <c r="D21" s="914"/>
      <c r="E21" s="914"/>
      <c r="F21" s="914"/>
      <c r="G21" s="914"/>
      <c r="H21" s="914"/>
      <c r="I21" s="914"/>
      <c r="J21" s="732"/>
    </row>
    <row r="22" spans="1:10" ht="50.25" customHeight="1" x14ac:dyDescent="0.25">
      <c r="A22" s="915" t="s">
        <v>679</v>
      </c>
      <c r="B22" s="255">
        <v>2024</v>
      </c>
      <c r="C22" s="256">
        <v>2025</v>
      </c>
      <c r="D22" s="256">
        <v>2026</v>
      </c>
      <c r="E22" s="256">
        <v>2027</v>
      </c>
      <c r="F22" s="257" t="s">
        <v>93</v>
      </c>
      <c r="G22" s="258" t="s">
        <v>680</v>
      </c>
      <c r="H22" s="917" t="s">
        <v>681</v>
      </c>
      <c r="I22" s="918"/>
      <c r="J22" s="919"/>
    </row>
    <row r="23" spans="1:10" ht="50.25" customHeight="1" x14ac:dyDescent="0.25">
      <c r="A23" s="916"/>
      <c r="B23" s="438">
        <v>1</v>
      </c>
      <c r="C23" s="439">
        <v>1</v>
      </c>
      <c r="D23" s="439">
        <v>1</v>
      </c>
      <c r="E23" s="439">
        <v>1</v>
      </c>
      <c r="F23" s="440">
        <v>1</v>
      </c>
      <c r="G23" s="427"/>
      <c r="H23" s="933" t="s">
        <v>23</v>
      </c>
      <c r="I23" s="934"/>
      <c r="J23" s="935"/>
    </row>
    <row r="24" spans="1:10" ht="52.5" customHeight="1" x14ac:dyDescent="0.25">
      <c r="A24" s="214"/>
      <c r="B24" s="920" t="s">
        <v>682</v>
      </c>
      <c r="C24" s="921"/>
      <c r="D24" s="921"/>
      <c r="E24" s="921"/>
      <c r="F24" s="921"/>
      <c r="G24" s="921"/>
      <c r="H24" s="921"/>
      <c r="I24" s="921"/>
      <c r="J24" s="922"/>
    </row>
    <row r="25" spans="1:10" s="99" customFormat="1" ht="56.25" customHeight="1" x14ac:dyDescent="0.25">
      <c r="A25" s="915" t="s">
        <v>240</v>
      </c>
      <c r="B25" s="214" t="s">
        <v>241</v>
      </c>
      <c r="C25" s="252" t="s">
        <v>242</v>
      </c>
      <c r="D25" s="923" t="s">
        <v>243</v>
      </c>
      <c r="E25" s="924"/>
      <c r="F25" s="923" t="s">
        <v>244</v>
      </c>
      <c r="G25" s="924"/>
      <c r="H25" s="215" t="s">
        <v>245</v>
      </c>
      <c r="I25" s="213" t="s">
        <v>246</v>
      </c>
      <c r="J25" s="213" t="s">
        <v>683</v>
      </c>
    </row>
    <row r="26" spans="1:10" ht="208.5" customHeight="1" x14ac:dyDescent="0.25">
      <c r="A26" s="916"/>
      <c r="B26" s="260">
        <v>1</v>
      </c>
      <c r="C26" s="165">
        <v>1</v>
      </c>
      <c r="D26" s="808" t="s">
        <v>440</v>
      </c>
      <c r="E26" s="809"/>
      <c r="F26" s="808" t="s">
        <v>441</v>
      </c>
      <c r="G26" s="809"/>
      <c r="H26" s="448" t="s">
        <v>353</v>
      </c>
      <c r="I26" s="445" t="s">
        <v>442</v>
      </c>
      <c r="J26" s="460" t="s">
        <v>459</v>
      </c>
    </row>
    <row r="27" spans="1:10" s="99" customFormat="1" ht="208.5" customHeight="1" x14ac:dyDescent="0.25">
      <c r="A27" s="915" t="s">
        <v>250</v>
      </c>
      <c r="B27" s="212" t="s">
        <v>241</v>
      </c>
      <c r="C27" s="215" t="s">
        <v>242</v>
      </c>
      <c r="D27" s="923" t="s">
        <v>243</v>
      </c>
      <c r="E27" s="924"/>
      <c r="F27" s="923" t="s">
        <v>244</v>
      </c>
      <c r="G27" s="924"/>
      <c r="H27" s="215" t="s">
        <v>245</v>
      </c>
      <c r="I27" s="213" t="s">
        <v>246</v>
      </c>
      <c r="J27" s="213" t="s">
        <v>683</v>
      </c>
    </row>
    <row r="28" spans="1:10" ht="390" customHeight="1" x14ac:dyDescent="0.25">
      <c r="A28" s="916"/>
      <c r="B28" s="260">
        <v>1</v>
      </c>
      <c r="C28" s="165">
        <v>1</v>
      </c>
      <c r="D28" s="738" t="s">
        <v>443</v>
      </c>
      <c r="E28" s="739"/>
      <c r="F28" s="738" t="s">
        <v>444</v>
      </c>
      <c r="G28" s="739"/>
      <c r="H28" s="454" t="s">
        <v>445</v>
      </c>
      <c r="I28" s="445" t="s">
        <v>442</v>
      </c>
      <c r="J28" s="460" t="s">
        <v>763</v>
      </c>
    </row>
    <row r="29" spans="1:10" s="99" customFormat="1" ht="45" customHeight="1" x14ac:dyDescent="0.25">
      <c r="A29" s="915" t="s">
        <v>253</v>
      </c>
      <c r="B29" s="212" t="s">
        <v>241</v>
      </c>
      <c r="C29" s="215" t="s">
        <v>242</v>
      </c>
      <c r="D29" s="923" t="s">
        <v>243</v>
      </c>
      <c r="E29" s="924"/>
      <c r="F29" s="923" t="s">
        <v>244</v>
      </c>
      <c r="G29" s="924"/>
      <c r="H29" s="215" t="s">
        <v>245</v>
      </c>
      <c r="I29" s="213" t="s">
        <v>246</v>
      </c>
      <c r="J29" s="213" t="s">
        <v>683</v>
      </c>
    </row>
    <row r="30" spans="1:10" ht="387" customHeight="1" x14ac:dyDescent="0.25">
      <c r="A30" s="916"/>
      <c r="B30" s="260">
        <v>1</v>
      </c>
      <c r="C30" s="165">
        <v>1</v>
      </c>
      <c r="D30" s="731" t="s">
        <v>764</v>
      </c>
      <c r="E30" s="732"/>
      <c r="F30" s="731" t="s">
        <v>765</v>
      </c>
      <c r="G30" s="732"/>
      <c r="H30" s="164"/>
      <c r="I30" s="261" t="s">
        <v>442</v>
      </c>
      <c r="J30" s="261" t="s">
        <v>766</v>
      </c>
    </row>
    <row r="31" spans="1:10" s="99" customFormat="1" ht="47.25" customHeight="1" x14ac:dyDescent="0.25">
      <c r="A31" s="915" t="s">
        <v>257</v>
      </c>
      <c r="B31" s="212" t="s">
        <v>241</v>
      </c>
      <c r="C31" s="212" t="s">
        <v>242</v>
      </c>
      <c r="D31" s="923" t="s">
        <v>243</v>
      </c>
      <c r="E31" s="924"/>
      <c r="F31" s="923" t="s">
        <v>244</v>
      </c>
      <c r="G31" s="924"/>
      <c r="H31" s="215" t="s">
        <v>245</v>
      </c>
      <c r="I31" s="215" t="s">
        <v>246</v>
      </c>
      <c r="J31" s="213" t="s">
        <v>683</v>
      </c>
    </row>
    <row r="32" spans="1:10" ht="409.5" customHeight="1" x14ac:dyDescent="0.25">
      <c r="A32" s="916"/>
      <c r="B32" s="260">
        <v>1</v>
      </c>
      <c r="C32" s="165">
        <v>1</v>
      </c>
      <c r="D32" s="738" t="s">
        <v>767</v>
      </c>
      <c r="E32" s="739"/>
      <c r="F32" s="731" t="s">
        <v>449</v>
      </c>
      <c r="G32" s="732"/>
      <c r="H32" s="262"/>
      <c r="I32" s="553" t="s">
        <v>450</v>
      </c>
      <c r="J32" s="547" t="s">
        <v>768</v>
      </c>
    </row>
    <row r="33" spans="1:10" s="99" customFormat="1" ht="47.25" customHeight="1" x14ac:dyDescent="0.25">
      <c r="A33" s="915" t="s">
        <v>261</v>
      </c>
      <c r="B33" s="212" t="s">
        <v>241</v>
      </c>
      <c r="C33" s="215" t="s">
        <v>242</v>
      </c>
      <c r="D33" s="923" t="s">
        <v>243</v>
      </c>
      <c r="E33" s="924"/>
      <c r="F33" s="923" t="s">
        <v>244</v>
      </c>
      <c r="G33" s="924"/>
      <c r="H33" s="215" t="s">
        <v>245</v>
      </c>
      <c r="I33" s="213" t="s">
        <v>246</v>
      </c>
      <c r="J33" s="213" t="s">
        <v>683</v>
      </c>
    </row>
    <row r="34" spans="1:10" ht="360.75" customHeight="1" x14ac:dyDescent="0.25">
      <c r="A34" s="916"/>
      <c r="B34" s="260">
        <v>1</v>
      </c>
      <c r="C34" s="165">
        <v>1</v>
      </c>
      <c r="D34" s="731" t="s">
        <v>769</v>
      </c>
      <c r="E34" s="857"/>
      <c r="F34" s="731" t="s">
        <v>770</v>
      </c>
      <c r="G34" s="732"/>
      <c r="H34" s="164"/>
      <c r="I34" s="560" t="s">
        <v>771</v>
      </c>
      <c r="J34" s="560" t="s">
        <v>772</v>
      </c>
    </row>
    <row r="35" spans="1:10" s="99" customFormat="1" ht="48.75" customHeight="1" x14ac:dyDescent="0.25">
      <c r="A35" s="915" t="s">
        <v>264</v>
      </c>
      <c r="B35" s="212" t="s">
        <v>241</v>
      </c>
      <c r="C35" s="215" t="s">
        <v>242</v>
      </c>
      <c r="D35" s="923" t="s">
        <v>243</v>
      </c>
      <c r="E35" s="924"/>
      <c r="F35" s="923" t="s">
        <v>244</v>
      </c>
      <c r="G35" s="924"/>
      <c r="H35" s="215" t="s">
        <v>245</v>
      </c>
      <c r="I35" s="213" t="s">
        <v>246</v>
      </c>
      <c r="J35" s="213" t="s">
        <v>683</v>
      </c>
    </row>
    <row r="36" spans="1:10" ht="120.75" customHeight="1" thickBot="1" x14ac:dyDescent="0.3">
      <c r="A36" s="916"/>
      <c r="B36" s="260">
        <v>1</v>
      </c>
      <c r="C36" s="166" t="e">
        <f>+#REF!</f>
        <v>#REF!</v>
      </c>
      <c r="D36" s="925"/>
      <c r="E36" s="857"/>
      <c r="F36" s="925"/>
      <c r="G36" s="857"/>
      <c r="H36" s="164"/>
      <c r="I36" s="263"/>
      <c r="J36" s="263"/>
    </row>
    <row r="37" spans="1:10" ht="46.5" customHeight="1" thickBot="1" x14ac:dyDescent="0.3">
      <c r="A37" s="915" t="s">
        <v>265</v>
      </c>
      <c r="B37" s="215" t="s">
        <v>241</v>
      </c>
      <c r="C37" s="252" t="s">
        <v>242</v>
      </c>
      <c r="D37" s="923" t="s">
        <v>243</v>
      </c>
      <c r="E37" s="924"/>
      <c r="F37" s="923" t="s">
        <v>244</v>
      </c>
      <c r="G37" s="924"/>
      <c r="H37" s="215" t="s">
        <v>245</v>
      </c>
      <c r="I37" s="213" t="s">
        <v>246</v>
      </c>
      <c r="J37" s="213" t="s">
        <v>683</v>
      </c>
    </row>
    <row r="38" spans="1:10" ht="120.75" customHeight="1" thickBot="1" x14ac:dyDescent="0.3">
      <c r="A38" s="916"/>
      <c r="B38" s="260">
        <v>1</v>
      </c>
      <c r="C38" s="166"/>
      <c r="D38" s="925"/>
      <c r="E38" s="926"/>
      <c r="F38" s="925"/>
      <c r="G38" s="857"/>
      <c r="H38" s="164"/>
      <c r="I38" s="263"/>
      <c r="J38" s="263"/>
    </row>
    <row r="39" spans="1:10" ht="48.75" customHeight="1" thickBot="1" x14ac:dyDescent="0.3">
      <c r="A39" s="915" t="s">
        <v>266</v>
      </c>
      <c r="B39" s="215" t="s">
        <v>241</v>
      </c>
      <c r="C39" s="252" t="s">
        <v>242</v>
      </c>
      <c r="D39" s="923" t="s">
        <v>243</v>
      </c>
      <c r="E39" s="924"/>
      <c r="F39" s="923" t="s">
        <v>244</v>
      </c>
      <c r="G39" s="924"/>
      <c r="H39" s="215" t="s">
        <v>245</v>
      </c>
      <c r="I39" s="213" t="s">
        <v>246</v>
      </c>
      <c r="J39" s="213" t="s">
        <v>683</v>
      </c>
    </row>
    <row r="40" spans="1:10" ht="120.75" customHeight="1" thickBot="1" x14ac:dyDescent="0.3">
      <c r="A40" s="916"/>
      <c r="B40" s="260">
        <v>1</v>
      </c>
      <c r="C40" s="166"/>
      <c r="D40" s="925"/>
      <c r="E40" s="926"/>
      <c r="F40" s="925"/>
      <c r="G40" s="857"/>
      <c r="H40" s="265"/>
      <c r="I40" s="164"/>
      <c r="J40" s="263"/>
    </row>
    <row r="41" spans="1:10" ht="42.75" customHeight="1" thickBot="1" x14ac:dyDescent="0.3">
      <c r="A41" s="915" t="s">
        <v>267</v>
      </c>
      <c r="B41" s="215" t="s">
        <v>241</v>
      </c>
      <c r="C41" s="252" t="s">
        <v>242</v>
      </c>
      <c r="D41" s="923" t="s">
        <v>243</v>
      </c>
      <c r="E41" s="924"/>
      <c r="F41" s="923" t="s">
        <v>244</v>
      </c>
      <c r="G41" s="924"/>
      <c r="H41" s="215" t="s">
        <v>245</v>
      </c>
      <c r="I41" s="213" t="s">
        <v>246</v>
      </c>
      <c r="J41" s="213" t="s">
        <v>683</v>
      </c>
    </row>
    <row r="42" spans="1:10" ht="120.75" customHeight="1" thickBot="1" x14ac:dyDescent="0.3">
      <c r="A42" s="916"/>
      <c r="B42" s="260">
        <v>1</v>
      </c>
      <c r="C42" s="166"/>
      <c r="D42" s="925"/>
      <c r="E42" s="857"/>
      <c r="F42" s="925"/>
      <c r="G42" s="857"/>
      <c r="H42" s="164"/>
      <c r="I42" s="164"/>
      <c r="J42" s="164"/>
    </row>
    <row r="43" spans="1:10" ht="45" customHeight="1" thickBot="1" x14ac:dyDescent="0.3">
      <c r="A43" s="915" t="s">
        <v>268</v>
      </c>
      <c r="B43" s="215" t="s">
        <v>241</v>
      </c>
      <c r="C43" s="252" t="s">
        <v>242</v>
      </c>
      <c r="D43" s="923" t="s">
        <v>243</v>
      </c>
      <c r="E43" s="924"/>
      <c r="F43" s="923" t="s">
        <v>244</v>
      </c>
      <c r="G43" s="924"/>
      <c r="H43" s="215" t="s">
        <v>245</v>
      </c>
      <c r="I43" s="213" t="s">
        <v>246</v>
      </c>
      <c r="J43" s="213" t="s">
        <v>683</v>
      </c>
    </row>
    <row r="44" spans="1:10" ht="120.75" customHeight="1" thickBot="1" x14ac:dyDescent="0.3">
      <c r="A44" s="916"/>
      <c r="B44" s="260">
        <v>1</v>
      </c>
      <c r="C44" s="166"/>
      <c r="D44" s="925"/>
      <c r="E44" s="857"/>
      <c r="F44" s="925"/>
      <c r="G44" s="857"/>
      <c r="H44" s="164"/>
      <c r="I44" s="263"/>
      <c r="J44" s="263"/>
    </row>
    <row r="45" spans="1:10" ht="46.5" customHeight="1" thickBot="1" x14ac:dyDescent="0.3">
      <c r="A45" s="915" t="s">
        <v>269</v>
      </c>
      <c r="B45" s="215" t="s">
        <v>241</v>
      </c>
      <c r="C45" s="252" t="s">
        <v>242</v>
      </c>
      <c r="D45" s="923" t="s">
        <v>243</v>
      </c>
      <c r="E45" s="924"/>
      <c r="F45" s="923" t="s">
        <v>244</v>
      </c>
      <c r="G45" s="924"/>
      <c r="H45" s="215" t="s">
        <v>245</v>
      </c>
      <c r="I45" s="213" t="s">
        <v>246</v>
      </c>
      <c r="J45" s="213" t="s">
        <v>683</v>
      </c>
    </row>
    <row r="46" spans="1:10" ht="120.75" customHeight="1" thickBot="1" x14ac:dyDescent="0.3">
      <c r="A46" s="916"/>
      <c r="B46" s="264">
        <v>1</v>
      </c>
      <c r="C46" s="166"/>
      <c r="D46" s="925"/>
      <c r="E46" s="857"/>
      <c r="F46" s="926"/>
      <c r="G46" s="926"/>
      <c r="H46" s="164"/>
      <c r="I46" s="164"/>
      <c r="J46" s="164"/>
    </row>
    <row r="47" spans="1:10" ht="48.75" customHeight="1" thickBot="1" x14ac:dyDescent="0.3">
      <c r="A47" s="915" t="s">
        <v>270</v>
      </c>
      <c r="B47" s="214" t="s">
        <v>241</v>
      </c>
      <c r="C47" s="252" t="s">
        <v>242</v>
      </c>
      <c r="D47" s="923" t="s">
        <v>243</v>
      </c>
      <c r="E47" s="924"/>
      <c r="F47" s="923" t="s">
        <v>244</v>
      </c>
      <c r="G47" s="924"/>
      <c r="H47" s="215" t="s">
        <v>245</v>
      </c>
      <c r="I47" s="213" t="s">
        <v>246</v>
      </c>
      <c r="J47" s="213" t="s">
        <v>683</v>
      </c>
    </row>
    <row r="48" spans="1:10" ht="120.75" customHeight="1" thickBot="1" x14ac:dyDescent="0.3">
      <c r="A48" s="916"/>
      <c r="B48" s="164">
        <v>1</v>
      </c>
      <c r="C48" s="166"/>
      <c r="D48" s="925"/>
      <c r="E48" s="857"/>
      <c r="F48" s="925"/>
      <c r="G48" s="857"/>
      <c r="H48" s="164"/>
      <c r="I48" s="164"/>
      <c r="J48" s="164"/>
    </row>
    <row r="50" spans="1:13" ht="18" x14ac:dyDescent="0.25">
      <c r="A50" s="533" t="s">
        <v>702</v>
      </c>
    </row>
    <row r="51" spans="1:13" ht="18" customHeight="1" x14ac:dyDescent="0.25">
      <c r="A51" s="534"/>
    </row>
    <row r="52" spans="1:13" ht="23.25" x14ac:dyDescent="0.25">
      <c r="A52" s="909" t="s">
        <v>703</v>
      </c>
      <c r="B52" s="535" t="s">
        <v>194</v>
      </c>
      <c r="C52" s="535" t="s">
        <v>195</v>
      </c>
      <c r="D52" s="535" t="s">
        <v>196</v>
      </c>
      <c r="E52" s="535" t="s">
        <v>197</v>
      </c>
      <c r="F52" s="535" t="s">
        <v>200</v>
      </c>
      <c r="G52" s="535" t="s">
        <v>202</v>
      </c>
      <c r="H52" s="535" t="s">
        <v>203</v>
      </c>
      <c r="I52" s="535" t="s">
        <v>204</v>
      </c>
      <c r="J52" s="535" t="s">
        <v>206</v>
      </c>
      <c r="K52" s="535" t="s">
        <v>207</v>
      </c>
      <c r="L52" s="535" t="s">
        <v>208</v>
      </c>
      <c r="M52" s="535" t="s">
        <v>209</v>
      </c>
    </row>
    <row r="53" spans="1:13" ht="24.75" customHeight="1" x14ac:dyDescent="0.25">
      <c r="A53" s="909"/>
      <c r="B53" s="536">
        <v>1</v>
      </c>
      <c r="C53" s="536">
        <v>1</v>
      </c>
      <c r="D53" s="536">
        <v>1</v>
      </c>
      <c r="E53" s="536">
        <v>1</v>
      </c>
      <c r="F53" s="536">
        <v>1</v>
      </c>
      <c r="G53" s="536"/>
      <c r="H53" s="536"/>
      <c r="I53" s="536"/>
      <c r="J53" s="536"/>
      <c r="K53" s="536"/>
      <c r="L53" s="536"/>
      <c r="M53" s="536"/>
    </row>
    <row r="54" spans="1:13" ht="15" thickBot="1" x14ac:dyDescent="0.3"/>
    <row r="55" spans="1:13" ht="44.25" customHeight="1" thickBot="1" x14ac:dyDescent="0.3">
      <c r="A55" s="537" t="s">
        <v>704</v>
      </c>
      <c r="B55" s="540" t="s">
        <v>705</v>
      </c>
      <c r="C55" s="273"/>
      <c r="D55" s="541" t="s">
        <v>706</v>
      </c>
      <c r="E55" s="540" t="s">
        <v>705</v>
      </c>
      <c r="F55" s="273"/>
      <c r="G55" s="541" t="s">
        <v>707</v>
      </c>
      <c r="H55" s="540" t="s">
        <v>708</v>
      </c>
      <c r="I55" s="858"/>
      <c r="J55" s="858"/>
    </row>
    <row r="56" spans="1:13" ht="28.5" x14ac:dyDescent="0.25">
      <c r="A56" s="538"/>
      <c r="B56" s="540" t="s">
        <v>709</v>
      </c>
      <c r="C56" s="462" t="s">
        <v>748</v>
      </c>
      <c r="D56" s="542"/>
      <c r="E56" s="540" t="s">
        <v>709</v>
      </c>
      <c r="F56" s="273" t="s">
        <v>711</v>
      </c>
      <c r="G56" s="542"/>
      <c r="H56" s="540" t="s">
        <v>712</v>
      </c>
      <c r="I56" s="858"/>
      <c r="J56" s="858"/>
    </row>
    <row r="57" spans="1:13" ht="42.75" x14ac:dyDescent="0.25">
      <c r="A57" s="538"/>
      <c r="B57" s="540" t="s">
        <v>713</v>
      </c>
      <c r="C57" s="273" t="s">
        <v>773</v>
      </c>
      <c r="D57" s="542"/>
      <c r="E57" s="540" t="s">
        <v>713</v>
      </c>
      <c r="F57" s="462" t="s">
        <v>715</v>
      </c>
      <c r="G57" s="542"/>
      <c r="H57" s="540" t="s">
        <v>716</v>
      </c>
      <c r="I57" s="858"/>
      <c r="J57" s="858"/>
    </row>
    <row r="58" spans="1:13" ht="39.75" customHeight="1" thickBot="1" x14ac:dyDescent="0.3">
      <c r="A58" s="538"/>
      <c r="B58" s="540" t="s">
        <v>705</v>
      </c>
      <c r="C58" s="273"/>
      <c r="D58" s="542"/>
      <c r="E58" s="540" t="s">
        <v>705</v>
      </c>
      <c r="F58" s="273"/>
      <c r="G58" s="542"/>
      <c r="H58" s="540" t="s">
        <v>708</v>
      </c>
      <c r="I58" s="858"/>
      <c r="J58" s="858"/>
    </row>
    <row r="59" spans="1:13" ht="15.75" thickBot="1" x14ac:dyDescent="0.3">
      <c r="A59" s="538"/>
      <c r="B59" s="540" t="s">
        <v>709</v>
      </c>
      <c r="C59" s="273" t="s">
        <v>717</v>
      </c>
      <c r="D59" s="542"/>
      <c r="E59" s="540" t="s">
        <v>709</v>
      </c>
      <c r="F59" s="273" t="s">
        <v>718</v>
      </c>
      <c r="G59" s="542"/>
      <c r="H59" s="540" t="s">
        <v>712</v>
      </c>
      <c r="I59" s="858"/>
      <c r="J59" s="858"/>
    </row>
    <row r="60" spans="1:13" ht="28.5" x14ac:dyDescent="0.25">
      <c r="A60" s="539"/>
      <c r="B60" s="540" t="s">
        <v>713</v>
      </c>
      <c r="C60" s="273" t="s">
        <v>773</v>
      </c>
      <c r="D60" s="543"/>
      <c r="E60" s="540" t="s">
        <v>713</v>
      </c>
      <c r="F60" s="462" t="s">
        <v>720</v>
      </c>
      <c r="G60" s="543"/>
      <c r="H60" s="540" t="s">
        <v>716</v>
      </c>
      <c r="I60" s="858"/>
      <c r="J60" s="858"/>
    </row>
  </sheetData>
  <mergeCells count="87">
    <mergeCell ref="I60:J60"/>
    <mergeCell ref="I55:J55"/>
    <mergeCell ref="I56:J56"/>
    <mergeCell ref="I57:J57"/>
    <mergeCell ref="I58:J58"/>
    <mergeCell ref="I59:J59"/>
    <mergeCell ref="A47:A48"/>
    <mergeCell ref="D47:E47"/>
    <mergeCell ref="F47:G47"/>
    <mergeCell ref="D48:E48"/>
    <mergeCell ref="F48:G48"/>
    <mergeCell ref="A45:A46"/>
    <mergeCell ref="D45:E45"/>
    <mergeCell ref="F45:G45"/>
    <mergeCell ref="D46:E46"/>
    <mergeCell ref="F46:G46"/>
    <mergeCell ref="A43:A44"/>
    <mergeCell ref="D43:E43"/>
    <mergeCell ref="F43:G43"/>
    <mergeCell ref="D44:E44"/>
    <mergeCell ref="F44:G44"/>
    <mergeCell ref="A39:A40"/>
    <mergeCell ref="D39:E39"/>
    <mergeCell ref="F39:G39"/>
    <mergeCell ref="D40:E40"/>
    <mergeCell ref="F40:G40"/>
    <mergeCell ref="A41:A42"/>
    <mergeCell ref="D41:E41"/>
    <mergeCell ref="F41:G41"/>
    <mergeCell ref="D42:E42"/>
    <mergeCell ref="F42:G42"/>
    <mergeCell ref="A35:A36"/>
    <mergeCell ref="D35:E35"/>
    <mergeCell ref="F35:G35"/>
    <mergeCell ref="D36:E36"/>
    <mergeCell ref="F36:G36"/>
    <mergeCell ref="A37:A38"/>
    <mergeCell ref="D37:E37"/>
    <mergeCell ref="F37:G37"/>
    <mergeCell ref="D38:E38"/>
    <mergeCell ref="F38:G38"/>
    <mergeCell ref="A31:A32"/>
    <mergeCell ref="D31:E31"/>
    <mergeCell ref="F31:G31"/>
    <mergeCell ref="D32:E32"/>
    <mergeCell ref="F32:G32"/>
    <mergeCell ref="A33:A34"/>
    <mergeCell ref="D33:E33"/>
    <mergeCell ref="F33:G33"/>
    <mergeCell ref="D34:E34"/>
    <mergeCell ref="F34:G34"/>
    <mergeCell ref="A27:A28"/>
    <mergeCell ref="D27:E27"/>
    <mergeCell ref="F27:G27"/>
    <mergeCell ref="D28:E28"/>
    <mergeCell ref="F28:G28"/>
    <mergeCell ref="A29:A30"/>
    <mergeCell ref="D29:E29"/>
    <mergeCell ref="F29:G29"/>
    <mergeCell ref="D30:E30"/>
    <mergeCell ref="F30:G30"/>
    <mergeCell ref="A25:A26"/>
    <mergeCell ref="D25:E25"/>
    <mergeCell ref="F25:G25"/>
    <mergeCell ref="D26:E26"/>
    <mergeCell ref="F26:G26"/>
    <mergeCell ref="B21:J21"/>
    <mergeCell ref="A22:A23"/>
    <mergeCell ref="H22:J22"/>
    <mergeCell ref="H23:J23"/>
    <mergeCell ref="B24:J24"/>
    <mergeCell ref="A52:A53"/>
    <mergeCell ref="A19:J19"/>
    <mergeCell ref="A1:A4"/>
    <mergeCell ref="B1:H1"/>
    <mergeCell ref="B2:H2"/>
    <mergeCell ref="B3:H3"/>
    <mergeCell ref="B4:H4"/>
    <mergeCell ref="A9:A11"/>
    <mergeCell ref="A13:B15"/>
    <mergeCell ref="D13:F13"/>
    <mergeCell ref="D14:F14"/>
    <mergeCell ref="D15:F15"/>
    <mergeCell ref="B6:G6"/>
    <mergeCell ref="I6:J6"/>
    <mergeCell ref="B20:D20"/>
    <mergeCell ref="H20:J20"/>
  </mergeCells>
  <hyperlinks>
    <hyperlink ref="J28" r:id="rId1" display="https://secretariadistritald-my.sharepoint.com/:w:/g/personal/territorializacion2021_sdmujer_gov_co/Eaak-VxiQNVJgxHAwrgfyRMBTq0HzpxK0midJYePHpgFDQ?e=1cRLCa" xr:uid="{DADDA9F4-D2EC-4A7C-A257-9B1E35707D95}"/>
    <hyperlink ref="J26" r:id="rId2" xr:uid="{5DD29CD9-00F6-49BD-AB8F-86CDE29EBB00}"/>
  </hyperlinks>
  <pageMargins left="0.25" right="0.25" top="0.75" bottom="0.75" header="0.3" footer="0.3"/>
  <pageSetup scale="12"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7B39A67F-E247-4B3F-BD26-22D517E8FB2A}">
          <x14:formula1>
            <xm:f>Listas!$B$2:$B$4</xm:f>
          </x14:formula1>
          <xm:sqref>H23:J23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64"/>
  <sheetViews>
    <sheetView showGridLines="0" topLeftCell="C23" zoomScale="60" zoomScaleNormal="60" workbookViewId="0">
      <selection activeCell="I37" sqref="I37"/>
    </sheetView>
  </sheetViews>
  <sheetFormatPr baseColWidth="10" defaultColWidth="10.85546875" defaultRowHeight="14.25" x14ac:dyDescent="0.25"/>
  <cols>
    <col min="1" max="1" width="49.7109375" style="68" customWidth="1"/>
    <col min="2" max="2" width="40.42578125" style="68" customWidth="1"/>
    <col min="3" max="3" width="35.7109375" style="68" customWidth="1"/>
    <col min="4" max="4" width="24.28515625" style="68" customWidth="1"/>
    <col min="5" max="5" width="22" style="68" customWidth="1"/>
    <col min="6" max="6" width="25.7109375" style="68" customWidth="1"/>
    <col min="7" max="7" width="28.28515625" style="68" customWidth="1"/>
    <col min="8" max="8" width="29.140625" style="68" customWidth="1"/>
    <col min="9" max="9" width="30.85546875" style="68" customWidth="1"/>
    <col min="10" max="10" width="33.140625" style="68" customWidth="1"/>
    <col min="11" max="11" width="32.42578125" style="68" customWidth="1"/>
    <col min="1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4" customFormat="1" ht="32.25" customHeight="1" thickBot="1" x14ac:dyDescent="0.3">
      <c r="A1" s="702"/>
      <c r="B1" s="681" t="s">
        <v>182</v>
      </c>
      <c r="C1" s="682"/>
      <c r="D1" s="682"/>
      <c r="E1" s="682"/>
      <c r="F1" s="682"/>
      <c r="G1" s="682"/>
      <c r="H1" s="682"/>
      <c r="I1" s="683"/>
      <c r="J1" s="678" t="s">
        <v>183</v>
      </c>
      <c r="K1" s="679"/>
      <c r="L1" s="680"/>
    </row>
    <row r="2" spans="1:15" s="154" customFormat="1" ht="30.75" customHeight="1" thickBot="1" x14ac:dyDescent="0.3">
      <c r="A2" s="703"/>
      <c r="B2" s="684" t="s">
        <v>184</v>
      </c>
      <c r="C2" s="685"/>
      <c r="D2" s="685"/>
      <c r="E2" s="685"/>
      <c r="F2" s="685"/>
      <c r="G2" s="685"/>
      <c r="H2" s="685"/>
      <c r="I2" s="686"/>
      <c r="J2" s="678" t="s">
        <v>185</v>
      </c>
      <c r="K2" s="679"/>
      <c r="L2" s="680"/>
    </row>
    <row r="3" spans="1:15" s="154" customFormat="1" ht="24" customHeight="1" thickBot="1" x14ac:dyDescent="0.3">
      <c r="A3" s="703"/>
      <c r="B3" s="684" t="s">
        <v>186</v>
      </c>
      <c r="C3" s="685"/>
      <c r="D3" s="685"/>
      <c r="E3" s="685"/>
      <c r="F3" s="685"/>
      <c r="G3" s="685"/>
      <c r="H3" s="685"/>
      <c r="I3" s="686"/>
      <c r="J3" s="678" t="s">
        <v>187</v>
      </c>
      <c r="K3" s="679"/>
      <c r="L3" s="680"/>
    </row>
    <row r="4" spans="1:15" s="154" customFormat="1" ht="21.75" customHeight="1" thickBot="1" x14ac:dyDescent="0.3">
      <c r="A4" s="704"/>
      <c r="B4" s="687" t="s">
        <v>774</v>
      </c>
      <c r="C4" s="688"/>
      <c r="D4" s="688"/>
      <c r="E4" s="688"/>
      <c r="F4" s="688"/>
      <c r="G4" s="688"/>
      <c r="H4" s="688"/>
      <c r="I4" s="689"/>
      <c r="J4" s="678" t="s">
        <v>775</v>
      </c>
      <c r="K4" s="679"/>
      <c r="L4" s="680"/>
    </row>
    <row r="5" spans="1:15" s="154" customFormat="1" ht="21.75" customHeight="1" thickBot="1" x14ac:dyDescent="0.3">
      <c r="A5" s="155"/>
      <c r="B5" s="156"/>
      <c r="C5" s="156"/>
      <c r="D5" s="156"/>
      <c r="E5" s="156"/>
      <c r="F5" s="156"/>
      <c r="G5" s="156"/>
      <c r="H5" s="156"/>
      <c r="I5" s="156"/>
      <c r="J5" s="157"/>
      <c r="K5" s="157"/>
      <c r="L5" s="157"/>
    </row>
    <row r="6" spans="1:15" s="154" customFormat="1" ht="21.75" customHeight="1" thickBot="1" x14ac:dyDescent="0.3">
      <c r="A6" s="124" t="s">
        <v>190</v>
      </c>
      <c r="B6" s="951" t="s">
        <v>191</v>
      </c>
      <c r="C6" s="952"/>
      <c r="D6" s="952"/>
      <c r="E6" s="952"/>
      <c r="F6" s="952"/>
      <c r="G6" s="952"/>
      <c r="H6" s="952"/>
      <c r="I6" s="953"/>
      <c r="J6" s="544" t="s">
        <v>192</v>
      </c>
      <c r="K6" s="954"/>
      <c r="L6" s="955"/>
    </row>
    <row r="7" spans="1:15" s="154" customFormat="1" ht="21.75" customHeight="1" x14ac:dyDescent="0.25">
      <c r="A7" s="155"/>
      <c r="B7" s="156"/>
      <c r="C7" s="156"/>
      <c r="D7" s="156"/>
      <c r="E7" s="156"/>
      <c r="F7" s="156"/>
      <c r="G7" s="156"/>
      <c r="H7" s="156"/>
      <c r="I7" s="156"/>
      <c r="J7" s="157"/>
      <c r="K7" s="157"/>
      <c r="L7" s="157"/>
    </row>
    <row r="8" spans="1:15" s="154" customFormat="1" ht="21.75" customHeight="1" thickBot="1" x14ac:dyDescent="0.3">
      <c r="A8" s="155"/>
      <c r="B8" s="156"/>
      <c r="C8" s="156"/>
      <c r="D8" s="156"/>
      <c r="E8" s="156"/>
      <c r="F8" s="156"/>
      <c r="G8" s="156"/>
      <c r="H8" s="156"/>
      <c r="I8" s="156"/>
      <c r="J8" s="156"/>
      <c r="K8" s="156"/>
      <c r="L8" s="156"/>
      <c r="M8" s="157"/>
      <c r="N8" s="157"/>
      <c r="O8" s="157"/>
    </row>
    <row r="9" spans="1:15" s="154" customFormat="1" ht="21.75" customHeight="1" thickBot="1" x14ac:dyDescent="0.3">
      <c r="A9" s="968" t="s">
        <v>193</v>
      </c>
      <c r="B9" s="267" t="s">
        <v>194</v>
      </c>
      <c r="C9" s="219"/>
      <c r="D9" s="267" t="s">
        <v>195</v>
      </c>
      <c r="E9" s="220"/>
      <c r="F9" s="267" t="s">
        <v>196</v>
      </c>
      <c r="G9" s="220"/>
      <c r="H9" s="267" t="s">
        <v>197</v>
      </c>
      <c r="I9" s="221"/>
      <c r="J9" s="969" t="s">
        <v>198</v>
      </c>
      <c r="K9" s="266" t="s">
        <v>199</v>
      </c>
      <c r="L9" s="158"/>
      <c r="M9" s="967"/>
      <c r="N9" s="967"/>
      <c r="O9" s="967"/>
    </row>
    <row r="10" spans="1:15" s="154" customFormat="1" ht="21.75" customHeight="1" thickBot="1" x14ac:dyDescent="0.3">
      <c r="A10" s="968"/>
      <c r="B10" s="268" t="s">
        <v>200</v>
      </c>
      <c r="C10" s="222" t="s">
        <v>201</v>
      </c>
      <c r="D10" s="267" t="s">
        <v>202</v>
      </c>
      <c r="E10" s="223"/>
      <c r="F10" s="267" t="s">
        <v>203</v>
      </c>
      <c r="G10" s="223"/>
      <c r="H10" s="267" t="s">
        <v>204</v>
      </c>
      <c r="I10" s="221"/>
      <c r="J10" s="969"/>
      <c r="K10" s="266" t="s">
        <v>205</v>
      </c>
      <c r="L10" s="158"/>
      <c r="M10" s="967"/>
      <c r="N10" s="967"/>
      <c r="O10" s="967"/>
    </row>
    <row r="11" spans="1:15" s="154" customFormat="1" ht="21.75" customHeight="1" thickBot="1" x14ac:dyDescent="0.3">
      <c r="A11" s="968"/>
      <c r="B11" s="267" t="s">
        <v>206</v>
      </c>
      <c r="C11" s="219"/>
      <c r="D11" s="267" t="s">
        <v>207</v>
      </c>
      <c r="E11" s="223"/>
      <c r="F11" s="267" t="s">
        <v>208</v>
      </c>
      <c r="G11" s="223"/>
      <c r="H11" s="267" t="s">
        <v>209</v>
      </c>
      <c r="I11" s="221"/>
      <c r="J11" s="969"/>
      <c r="K11" s="266" t="s">
        <v>210</v>
      </c>
      <c r="L11" s="158" t="s">
        <v>201</v>
      </c>
      <c r="M11" s="967"/>
      <c r="N11" s="967"/>
      <c r="O11" s="967"/>
    </row>
    <row r="12" spans="1:15" s="154" customFormat="1" ht="21.75" customHeight="1" x14ac:dyDescent="0.25">
      <c r="A12" s="155"/>
      <c r="B12" s="156"/>
      <c r="C12" s="156"/>
      <c r="D12" s="156"/>
      <c r="E12" s="156"/>
      <c r="F12" s="156"/>
      <c r="G12" s="156"/>
      <c r="H12" s="156"/>
      <c r="I12" s="156"/>
      <c r="J12" s="156"/>
      <c r="K12" s="156"/>
      <c r="L12" s="156"/>
      <c r="M12" s="157"/>
      <c r="N12" s="157"/>
      <c r="O12" s="157"/>
    </row>
    <row r="13" spans="1:15" ht="15" customHeight="1" x14ac:dyDescent="0.25">
      <c r="A13" s="73"/>
      <c r="B13" s="74"/>
      <c r="C13" s="74"/>
      <c r="D13" s="76"/>
      <c r="E13" s="75"/>
      <c r="F13" s="75"/>
      <c r="G13" s="360"/>
      <c r="H13" s="360"/>
      <c r="I13" s="77"/>
      <c r="J13" s="77"/>
      <c r="K13" s="74"/>
      <c r="L13" s="74"/>
      <c r="M13" s="74"/>
      <c r="N13" s="74"/>
      <c r="O13" s="74"/>
    </row>
    <row r="14" spans="1:15" ht="16.5" customHeight="1" thickBot="1" x14ac:dyDescent="0.3">
      <c r="A14" s="151"/>
      <c r="B14" s="152"/>
      <c r="C14" s="152"/>
      <c r="D14" s="152"/>
      <c r="E14" s="152"/>
      <c r="F14" s="152"/>
      <c r="G14" s="152"/>
      <c r="H14" s="152"/>
      <c r="I14" s="152"/>
      <c r="J14" s="152"/>
      <c r="K14" s="152"/>
      <c r="L14" s="152"/>
      <c r="M14" s="152"/>
    </row>
    <row r="15" spans="1:15" ht="32.1" customHeight="1" thickBot="1" x14ac:dyDescent="0.3">
      <c r="A15" s="964" t="s">
        <v>776</v>
      </c>
      <c r="B15" s="965"/>
      <c r="C15" s="965"/>
      <c r="D15" s="965"/>
      <c r="E15" s="965"/>
      <c r="F15" s="965"/>
      <c r="G15" s="965"/>
      <c r="H15" s="965"/>
      <c r="I15" s="965"/>
      <c r="J15" s="965"/>
      <c r="K15" s="965"/>
      <c r="L15" s="966"/>
    </row>
    <row r="16" spans="1:15" ht="32.1" customHeight="1" x14ac:dyDescent="0.25">
      <c r="A16" s="945" t="s">
        <v>777</v>
      </c>
      <c r="B16" s="947" t="s">
        <v>310</v>
      </c>
      <c r="C16" s="949" t="s">
        <v>213</v>
      </c>
      <c r="D16" s="959" t="s">
        <v>240</v>
      </c>
      <c r="E16" s="960"/>
      <c r="F16" s="961"/>
      <c r="G16" s="959" t="s">
        <v>250</v>
      </c>
      <c r="H16" s="960"/>
      <c r="I16" s="961"/>
      <c r="J16" s="664" t="s">
        <v>253</v>
      </c>
      <c r="K16" s="665"/>
      <c r="L16" s="666"/>
    </row>
    <row r="17" spans="1:13" ht="32.1" customHeight="1" thickBot="1" x14ac:dyDescent="0.3">
      <c r="A17" s="970"/>
      <c r="B17" s="971"/>
      <c r="C17" s="972"/>
      <c r="D17" s="379" t="s">
        <v>228</v>
      </c>
      <c r="E17" s="380" t="s">
        <v>229</v>
      </c>
      <c r="F17" s="381" t="s">
        <v>778</v>
      </c>
      <c r="G17" s="379" t="s">
        <v>228</v>
      </c>
      <c r="H17" s="380" t="s">
        <v>229</v>
      </c>
      <c r="I17" s="381" t="s">
        <v>778</v>
      </c>
      <c r="J17" s="379" t="s">
        <v>228</v>
      </c>
      <c r="K17" s="380" t="s">
        <v>229</v>
      </c>
      <c r="L17" s="381" t="s">
        <v>778</v>
      </c>
    </row>
    <row r="18" spans="1:13" ht="115.5" customHeight="1" x14ac:dyDescent="0.25">
      <c r="A18" s="470" t="s">
        <v>779</v>
      </c>
      <c r="B18" s="471" t="s">
        <v>780</v>
      </c>
      <c r="C18" s="472" t="s">
        <v>214</v>
      </c>
      <c r="D18" s="501">
        <v>1033077465</v>
      </c>
      <c r="E18" s="370"/>
      <c r="F18" s="387"/>
      <c r="G18" s="502">
        <v>755480340</v>
      </c>
      <c r="H18" s="383">
        <v>5938912</v>
      </c>
      <c r="I18" s="391"/>
      <c r="J18" s="382">
        <v>50354640</v>
      </c>
      <c r="K18" s="383">
        <v>151677897</v>
      </c>
      <c r="L18" s="519">
        <v>1</v>
      </c>
    </row>
    <row r="19" spans="1:13" ht="71.25" customHeight="1" x14ac:dyDescent="0.25">
      <c r="A19" s="963" t="s">
        <v>781</v>
      </c>
      <c r="B19" s="473" t="s">
        <v>782</v>
      </c>
      <c r="C19" s="472" t="s">
        <v>783</v>
      </c>
      <c r="D19" s="469">
        <v>247240422</v>
      </c>
      <c r="E19" s="364"/>
      <c r="F19" s="388"/>
      <c r="G19" s="385">
        <v>195321096</v>
      </c>
      <c r="H19" s="205">
        <v>885109</v>
      </c>
      <c r="I19" s="392"/>
      <c r="J19" s="385"/>
      <c r="K19" s="205">
        <v>34473666</v>
      </c>
      <c r="L19" s="386">
        <v>1</v>
      </c>
    </row>
    <row r="20" spans="1:13" ht="72.75" customHeight="1" x14ac:dyDescent="0.25">
      <c r="A20" s="963"/>
      <c r="B20" s="473" t="s">
        <v>784</v>
      </c>
      <c r="C20" s="472" t="s">
        <v>785</v>
      </c>
      <c r="D20" s="503">
        <v>79660270</v>
      </c>
      <c r="E20" s="504"/>
      <c r="F20" s="505"/>
      <c r="G20" s="506">
        <v>184463261</v>
      </c>
      <c r="H20" s="205"/>
      <c r="I20" s="392"/>
      <c r="J20" s="385"/>
      <c r="K20" s="205">
        <v>19057594</v>
      </c>
      <c r="L20" s="386">
        <v>1</v>
      </c>
    </row>
    <row r="21" spans="1:13" ht="81.75" customHeight="1" x14ac:dyDescent="0.25">
      <c r="A21" s="963"/>
      <c r="B21" s="473" t="s">
        <v>436</v>
      </c>
      <c r="C21" s="472" t="s">
        <v>786</v>
      </c>
      <c r="D21" s="507">
        <v>515328570</v>
      </c>
      <c r="E21" s="504"/>
      <c r="F21" s="505"/>
      <c r="G21" s="506">
        <v>441811908</v>
      </c>
      <c r="H21" s="205">
        <v>461028</v>
      </c>
      <c r="I21" s="392"/>
      <c r="J21" s="385"/>
      <c r="K21" s="205">
        <v>76142434</v>
      </c>
      <c r="L21" s="386">
        <v>20</v>
      </c>
    </row>
    <row r="22" spans="1:13" ht="58.5" customHeight="1" x14ac:dyDescent="0.25">
      <c r="A22" s="963" t="s">
        <v>787</v>
      </c>
      <c r="B22" s="473" t="s">
        <v>788</v>
      </c>
      <c r="C22" s="962" t="s">
        <v>789</v>
      </c>
      <c r="D22" s="507"/>
      <c r="E22" s="504"/>
      <c r="F22" s="505"/>
      <c r="G22" s="506">
        <v>421525440</v>
      </c>
      <c r="H22" s="205"/>
      <c r="I22" s="392"/>
      <c r="J22" s="385"/>
      <c r="K22" s="205">
        <v>30035900</v>
      </c>
      <c r="L22" s="386">
        <v>1</v>
      </c>
    </row>
    <row r="23" spans="1:13" ht="69.75" customHeight="1" x14ac:dyDescent="0.25">
      <c r="A23" s="963"/>
      <c r="B23" s="473" t="s">
        <v>790</v>
      </c>
      <c r="C23" s="962"/>
      <c r="D23" s="507">
        <v>331013160</v>
      </c>
      <c r="E23" s="504"/>
      <c r="F23" s="505"/>
      <c r="G23" s="506">
        <v>62238780</v>
      </c>
      <c r="H23" s="205">
        <v>2072566</v>
      </c>
      <c r="I23" s="392"/>
      <c r="J23" s="385">
        <v>111369780</v>
      </c>
      <c r="K23" s="205">
        <v>35176970</v>
      </c>
      <c r="L23" s="386">
        <v>1</v>
      </c>
    </row>
    <row r="24" spans="1:13" ht="78.75" customHeight="1" x14ac:dyDescent="0.25">
      <c r="A24" s="963"/>
      <c r="B24" s="473" t="s">
        <v>791</v>
      </c>
      <c r="C24" s="962" t="s">
        <v>792</v>
      </c>
      <c r="D24" s="507">
        <v>1532526468</v>
      </c>
      <c r="E24" s="504">
        <v>7303980</v>
      </c>
      <c r="F24" s="505"/>
      <c r="G24" s="506">
        <v>3542014508</v>
      </c>
      <c r="H24" s="205">
        <v>57559514</v>
      </c>
      <c r="I24" s="392"/>
      <c r="J24" s="385">
        <v>131192091</v>
      </c>
      <c r="K24" s="205">
        <v>233370311</v>
      </c>
      <c r="L24" s="386">
        <v>100</v>
      </c>
    </row>
    <row r="25" spans="1:13" ht="57.75" customHeight="1" thickBot="1" x14ac:dyDescent="0.3">
      <c r="A25" s="963"/>
      <c r="B25" s="473" t="s">
        <v>793</v>
      </c>
      <c r="C25" s="962"/>
      <c r="D25" s="508"/>
      <c r="E25" s="509"/>
      <c r="F25" s="510"/>
      <c r="G25" s="511">
        <v>90349515</v>
      </c>
      <c r="H25" s="374"/>
      <c r="I25" s="390"/>
      <c r="J25" s="373">
        <v>98354700</v>
      </c>
      <c r="K25" s="374">
        <v>3160763</v>
      </c>
      <c r="L25" s="375">
        <v>1</v>
      </c>
    </row>
    <row r="26" spans="1:13" s="95" customFormat="1" ht="16.5" customHeight="1" x14ac:dyDescent="0.2">
      <c r="M26" s="68"/>
    </row>
    <row r="27" spans="1:13" ht="15" thickBot="1" x14ac:dyDescent="0.3"/>
    <row r="28" spans="1:13" ht="35.1" customHeight="1" thickBot="1" x14ac:dyDescent="0.3">
      <c r="A28" s="964" t="s">
        <v>794</v>
      </c>
      <c r="B28" s="965"/>
      <c r="C28" s="965"/>
      <c r="D28" s="965"/>
      <c r="E28" s="965"/>
      <c r="F28" s="965"/>
      <c r="G28" s="965"/>
      <c r="H28" s="965"/>
      <c r="I28" s="965"/>
      <c r="J28" s="965"/>
      <c r="K28" s="965"/>
      <c r="L28" s="966"/>
    </row>
    <row r="29" spans="1:13" ht="35.1" customHeight="1" x14ac:dyDescent="0.25">
      <c r="A29" s="945" t="s">
        <v>777</v>
      </c>
      <c r="B29" s="947" t="s">
        <v>310</v>
      </c>
      <c r="C29" s="949" t="s">
        <v>213</v>
      </c>
      <c r="D29" s="959" t="s">
        <v>257</v>
      </c>
      <c r="E29" s="960"/>
      <c r="F29" s="961"/>
      <c r="G29" s="959" t="s">
        <v>261</v>
      </c>
      <c r="H29" s="960"/>
      <c r="I29" s="961"/>
      <c r="J29" s="959" t="s">
        <v>264</v>
      </c>
      <c r="K29" s="960"/>
      <c r="L29" s="961"/>
    </row>
    <row r="30" spans="1:13" ht="35.1" customHeight="1" x14ac:dyDescent="0.25">
      <c r="A30" s="946"/>
      <c r="B30" s="948"/>
      <c r="C30" s="950"/>
      <c r="D30" s="379" t="s">
        <v>228</v>
      </c>
      <c r="E30" s="380" t="s">
        <v>229</v>
      </c>
      <c r="F30" s="381" t="s">
        <v>778</v>
      </c>
      <c r="G30" s="379" t="s">
        <v>228</v>
      </c>
      <c r="H30" s="380" t="s">
        <v>229</v>
      </c>
      <c r="I30" s="381" t="s">
        <v>778</v>
      </c>
      <c r="J30" s="379" t="s">
        <v>228</v>
      </c>
      <c r="K30" s="380" t="s">
        <v>229</v>
      </c>
      <c r="L30" s="381" t="s">
        <v>778</v>
      </c>
    </row>
    <row r="31" spans="1:13" ht="88.5" customHeight="1" x14ac:dyDescent="0.25">
      <c r="A31" s="366" t="s">
        <v>795</v>
      </c>
      <c r="B31" s="367" t="s">
        <v>780</v>
      </c>
      <c r="C31" s="376" t="s">
        <v>214</v>
      </c>
      <c r="D31" s="369">
        <v>38451573</v>
      </c>
      <c r="E31" s="370">
        <v>198355648</v>
      </c>
      <c r="F31" s="519">
        <v>1</v>
      </c>
      <c r="G31" s="382">
        <v>0</v>
      </c>
      <c r="H31" s="570">
        <v>211093796</v>
      </c>
      <c r="I31" s="519">
        <v>1</v>
      </c>
      <c r="J31" s="382"/>
      <c r="K31" s="383"/>
      <c r="L31" s="384"/>
    </row>
    <row r="32" spans="1:13" ht="58.5" customHeight="1" x14ac:dyDescent="0.25">
      <c r="A32" s="942" t="s">
        <v>796</v>
      </c>
      <c r="B32" s="363" t="s">
        <v>782</v>
      </c>
      <c r="C32" s="377" t="s">
        <v>783</v>
      </c>
      <c r="D32" s="371">
        <v>-2688162</v>
      </c>
      <c r="E32" s="364">
        <v>49173502</v>
      </c>
      <c r="F32" s="386">
        <v>1</v>
      </c>
      <c r="G32" s="385">
        <v>0</v>
      </c>
      <c r="H32" s="571">
        <v>49173502</v>
      </c>
      <c r="I32" s="386">
        <v>1</v>
      </c>
      <c r="J32" s="385"/>
      <c r="K32" s="205"/>
      <c r="L32" s="386"/>
    </row>
    <row r="33" spans="1:12" ht="35.1" customHeight="1" x14ac:dyDescent="0.25">
      <c r="A33" s="943"/>
      <c r="B33" s="365" t="s">
        <v>388</v>
      </c>
      <c r="C33" s="378" t="s">
        <v>785</v>
      </c>
      <c r="D33" s="372">
        <v>-1956470</v>
      </c>
      <c r="E33" s="297">
        <v>29347059</v>
      </c>
      <c r="F33" s="386">
        <v>1</v>
      </c>
      <c r="G33" s="385">
        <v>0</v>
      </c>
      <c r="H33" s="205">
        <v>29347059</v>
      </c>
      <c r="I33" s="386">
        <v>1</v>
      </c>
      <c r="J33" s="385"/>
      <c r="K33" s="205"/>
      <c r="L33" s="386"/>
    </row>
    <row r="34" spans="1:12" ht="35.1" customHeight="1" x14ac:dyDescent="0.25">
      <c r="A34" s="944"/>
      <c r="B34" s="365" t="s">
        <v>797</v>
      </c>
      <c r="C34" s="378" t="s">
        <v>786</v>
      </c>
      <c r="D34" s="372">
        <v>-6038849</v>
      </c>
      <c r="E34" s="297">
        <v>109115110</v>
      </c>
      <c r="F34" s="386">
        <v>20</v>
      </c>
      <c r="G34" s="385">
        <v>0</v>
      </c>
      <c r="H34" s="205">
        <v>106348942</v>
      </c>
      <c r="I34" s="386">
        <v>20</v>
      </c>
      <c r="J34" s="385"/>
      <c r="K34" s="205"/>
      <c r="L34" s="386"/>
    </row>
    <row r="35" spans="1:12" ht="44.25" customHeight="1" x14ac:dyDescent="0.25">
      <c r="A35" s="936" t="s">
        <v>798</v>
      </c>
      <c r="B35" s="365" t="s">
        <v>788</v>
      </c>
      <c r="C35" s="939" t="s">
        <v>789</v>
      </c>
      <c r="D35" s="557">
        <v>-3122410</v>
      </c>
      <c r="E35" s="297">
        <v>46836160</v>
      </c>
      <c r="F35" s="386">
        <v>1</v>
      </c>
      <c r="G35" s="385">
        <v>0</v>
      </c>
      <c r="H35" s="205">
        <v>46836160</v>
      </c>
      <c r="I35" s="386">
        <v>1</v>
      </c>
      <c r="J35" s="385"/>
      <c r="K35" s="205"/>
      <c r="L35" s="386"/>
    </row>
    <row r="36" spans="1:12" ht="52.5" customHeight="1" x14ac:dyDescent="0.25">
      <c r="A36" s="937"/>
      <c r="B36" s="365" t="s">
        <v>790</v>
      </c>
      <c r="C36" s="940"/>
      <c r="D36" s="371">
        <v>38013725</v>
      </c>
      <c r="E36" s="91">
        <v>48074426</v>
      </c>
      <c r="F36" s="386">
        <v>1</v>
      </c>
      <c r="G36" s="385">
        <v>0</v>
      </c>
      <c r="H36" s="205">
        <v>58593404</v>
      </c>
      <c r="I36" s="566">
        <v>1</v>
      </c>
      <c r="J36" s="385"/>
      <c r="K36" s="205"/>
      <c r="L36" s="386"/>
    </row>
    <row r="37" spans="1:12" ht="60" customHeight="1" x14ac:dyDescent="0.25">
      <c r="A37" s="937"/>
      <c r="B37" s="365" t="s">
        <v>799</v>
      </c>
      <c r="C37" s="939" t="s">
        <v>792</v>
      </c>
      <c r="D37" s="372">
        <v>7406308</v>
      </c>
      <c r="E37" s="91">
        <v>516094956</v>
      </c>
      <c r="F37" s="519">
        <v>1</v>
      </c>
      <c r="G37" s="385">
        <v>1141538951</v>
      </c>
      <c r="H37" s="571">
        <v>563846198</v>
      </c>
      <c r="I37" s="567">
        <v>1</v>
      </c>
      <c r="J37" s="385"/>
      <c r="K37" s="205"/>
      <c r="L37" s="386"/>
    </row>
    <row r="38" spans="1:12" ht="35.1" customHeight="1" x14ac:dyDescent="0.25">
      <c r="A38" s="938"/>
      <c r="B38" s="368" t="s">
        <v>800</v>
      </c>
      <c r="C38" s="941"/>
      <c r="D38" s="511">
        <v>-669256</v>
      </c>
      <c r="E38" s="511">
        <v>15869803</v>
      </c>
      <c r="F38" s="375">
        <v>1</v>
      </c>
      <c r="G38" s="373">
        <v>0</v>
      </c>
      <c r="H38" s="374">
        <v>20967135</v>
      </c>
      <c r="I38" s="375">
        <v>1</v>
      </c>
      <c r="J38" s="373"/>
      <c r="K38" s="374"/>
      <c r="L38" s="375"/>
    </row>
    <row r="39" spans="1:12" ht="14.25" customHeight="1" x14ac:dyDescent="0.25"/>
    <row r="40" spans="1:12" ht="14.25" customHeight="1" x14ac:dyDescent="0.25"/>
    <row r="41" spans="1:12" ht="35.1" customHeight="1" x14ac:dyDescent="0.25">
      <c r="A41" s="956" t="s">
        <v>801</v>
      </c>
      <c r="B41" s="957"/>
      <c r="C41" s="957"/>
      <c r="D41" s="957"/>
      <c r="E41" s="957"/>
      <c r="F41" s="957"/>
      <c r="G41" s="957"/>
      <c r="H41" s="957"/>
      <c r="I41" s="957"/>
      <c r="J41" s="957"/>
      <c r="K41" s="957"/>
      <c r="L41" s="958"/>
    </row>
    <row r="42" spans="1:12" ht="35.1" customHeight="1" x14ac:dyDescent="0.25">
      <c r="A42" s="945" t="s">
        <v>777</v>
      </c>
      <c r="B42" s="947" t="s">
        <v>310</v>
      </c>
      <c r="C42" s="949" t="s">
        <v>213</v>
      </c>
      <c r="D42" s="959" t="s">
        <v>265</v>
      </c>
      <c r="E42" s="960"/>
      <c r="F42" s="961"/>
      <c r="G42" s="959" t="s">
        <v>266</v>
      </c>
      <c r="H42" s="960"/>
      <c r="I42" s="961"/>
      <c r="J42" s="959" t="s">
        <v>267</v>
      </c>
      <c r="K42" s="960"/>
      <c r="L42" s="961"/>
    </row>
    <row r="43" spans="1:12" ht="35.1" customHeight="1" x14ac:dyDescent="0.25">
      <c r="A43" s="946"/>
      <c r="B43" s="948"/>
      <c r="C43" s="950"/>
      <c r="D43" s="208" t="s">
        <v>228</v>
      </c>
      <c r="E43" s="206" t="s">
        <v>229</v>
      </c>
      <c r="F43" s="207" t="s">
        <v>778</v>
      </c>
      <c r="G43" s="208" t="s">
        <v>228</v>
      </c>
      <c r="H43" s="206" t="s">
        <v>229</v>
      </c>
      <c r="I43" s="207" t="s">
        <v>778</v>
      </c>
      <c r="J43" s="208" t="s">
        <v>228</v>
      </c>
      <c r="K43" s="206" t="s">
        <v>229</v>
      </c>
      <c r="L43" s="207" t="s">
        <v>778</v>
      </c>
    </row>
    <row r="44" spans="1:12" ht="35.1" customHeight="1" x14ac:dyDescent="0.25">
      <c r="A44" s="366" t="s">
        <v>795</v>
      </c>
      <c r="B44" s="367" t="s">
        <v>780</v>
      </c>
      <c r="C44" s="376" t="s">
        <v>214</v>
      </c>
      <c r="D44" s="369"/>
      <c r="E44" s="370"/>
      <c r="F44" s="387"/>
      <c r="G44" s="382"/>
      <c r="H44" s="383"/>
      <c r="I44" s="391"/>
      <c r="J44" s="382"/>
      <c r="K44" s="383"/>
      <c r="L44" s="384"/>
    </row>
    <row r="45" spans="1:12" ht="35.1" customHeight="1" x14ac:dyDescent="0.25">
      <c r="A45" s="942" t="s">
        <v>796</v>
      </c>
      <c r="B45" s="363" t="s">
        <v>782</v>
      </c>
      <c r="C45" s="377" t="s">
        <v>783</v>
      </c>
      <c r="D45" s="371"/>
      <c r="E45" s="364"/>
      <c r="F45" s="388"/>
      <c r="G45" s="385"/>
      <c r="H45" s="205"/>
      <c r="I45" s="392"/>
      <c r="J45" s="385"/>
      <c r="K45" s="205"/>
      <c r="L45" s="386"/>
    </row>
    <row r="46" spans="1:12" ht="35.1" customHeight="1" x14ac:dyDescent="0.25">
      <c r="A46" s="943"/>
      <c r="B46" s="365" t="s">
        <v>802</v>
      </c>
      <c r="C46" s="378" t="s">
        <v>785</v>
      </c>
      <c r="D46" s="372"/>
      <c r="E46" s="297"/>
      <c r="F46" s="389"/>
      <c r="G46" s="385"/>
      <c r="H46" s="205"/>
      <c r="I46" s="392"/>
      <c r="J46" s="385"/>
      <c r="K46" s="205"/>
      <c r="L46" s="386"/>
    </row>
    <row r="47" spans="1:12" ht="35.1" customHeight="1" x14ac:dyDescent="0.25">
      <c r="A47" s="944"/>
      <c r="B47" s="365" t="s">
        <v>797</v>
      </c>
      <c r="C47" s="378" t="s">
        <v>786</v>
      </c>
      <c r="D47" s="372"/>
      <c r="E47" s="297"/>
      <c r="F47" s="389"/>
      <c r="G47" s="385"/>
      <c r="H47" s="205"/>
      <c r="I47" s="392"/>
      <c r="J47" s="385"/>
      <c r="K47" s="205"/>
      <c r="L47" s="386"/>
    </row>
    <row r="48" spans="1:12" ht="35.1" customHeight="1" x14ac:dyDescent="0.25">
      <c r="A48" s="936" t="s">
        <v>798</v>
      </c>
      <c r="B48" s="365" t="s">
        <v>788</v>
      </c>
      <c r="C48" s="939" t="s">
        <v>789</v>
      </c>
      <c r="D48" s="372"/>
      <c r="E48" s="297"/>
      <c r="F48" s="389"/>
      <c r="G48" s="385"/>
      <c r="H48" s="205"/>
      <c r="I48" s="392"/>
      <c r="J48" s="385"/>
      <c r="K48" s="205"/>
      <c r="L48" s="386"/>
    </row>
    <row r="49" spans="1:12" ht="35.1" customHeight="1" x14ac:dyDescent="0.25">
      <c r="A49" s="937"/>
      <c r="B49" s="365" t="s">
        <v>790</v>
      </c>
      <c r="C49" s="940"/>
      <c r="D49" s="372"/>
      <c r="E49" s="297"/>
      <c r="F49" s="389"/>
      <c r="G49" s="385"/>
      <c r="H49" s="205"/>
      <c r="I49" s="392"/>
      <c r="J49" s="385"/>
      <c r="K49" s="205"/>
      <c r="L49" s="386"/>
    </row>
    <row r="50" spans="1:12" ht="35.1" customHeight="1" x14ac:dyDescent="0.25">
      <c r="A50" s="937"/>
      <c r="B50" s="365" t="s">
        <v>799</v>
      </c>
      <c r="C50" s="939" t="s">
        <v>792</v>
      </c>
      <c r="D50" s="372"/>
      <c r="E50" s="297"/>
      <c r="F50" s="389"/>
      <c r="G50" s="385"/>
      <c r="H50" s="205"/>
      <c r="I50" s="392"/>
      <c r="J50" s="385"/>
      <c r="K50" s="205"/>
      <c r="L50" s="386"/>
    </row>
    <row r="51" spans="1:12" ht="35.1" customHeight="1" x14ac:dyDescent="0.25">
      <c r="A51" s="938"/>
      <c r="B51" s="368" t="s">
        <v>800</v>
      </c>
      <c r="C51" s="941"/>
      <c r="D51" s="373"/>
      <c r="E51" s="374"/>
      <c r="F51" s="390"/>
      <c r="G51" s="373"/>
      <c r="H51" s="374"/>
      <c r="I51" s="390"/>
      <c r="J51" s="373"/>
      <c r="K51" s="374"/>
      <c r="L51" s="375"/>
    </row>
    <row r="53" spans="1:12" ht="15" thickBot="1" x14ac:dyDescent="0.3"/>
    <row r="54" spans="1:12" ht="35.1" customHeight="1" thickBot="1" x14ac:dyDescent="0.3">
      <c r="A54" s="956" t="s">
        <v>803</v>
      </c>
      <c r="B54" s="957"/>
      <c r="C54" s="957"/>
      <c r="D54" s="957"/>
      <c r="E54" s="957"/>
      <c r="F54" s="957"/>
      <c r="G54" s="957"/>
      <c r="H54" s="957"/>
      <c r="I54" s="957"/>
      <c r="J54" s="957"/>
      <c r="K54" s="957"/>
      <c r="L54" s="958"/>
    </row>
    <row r="55" spans="1:12" ht="35.1" customHeight="1" x14ac:dyDescent="0.25">
      <c r="A55" s="945" t="s">
        <v>777</v>
      </c>
      <c r="B55" s="947" t="s">
        <v>310</v>
      </c>
      <c r="C55" s="949" t="s">
        <v>213</v>
      </c>
      <c r="D55" s="959" t="s">
        <v>268</v>
      </c>
      <c r="E55" s="960"/>
      <c r="F55" s="961"/>
      <c r="G55" s="959" t="s">
        <v>804</v>
      </c>
      <c r="H55" s="960"/>
      <c r="I55" s="961"/>
      <c r="J55" s="959" t="s">
        <v>270</v>
      </c>
      <c r="K55" s="960"/>
      <c r="L55" s="961"/>
    </row>
    <row r="56" spans="1:12" ht="35.1" customHeight="1" x14ac:dyDescent="0.25">
      <c r="A56" s="946"/>
      <c r="B56" s="948"/>
      <c r="C56" s="950"/>
      <c r="D56" s="208" t="s">
        <v>228</v>
      </c>
      <c r="E56" s="206" t="s">
        <v>229</v>
      </c>
      <c r="F56" s="207" t="s">
        <v>778</v>
      </c>
      <c r="G56" s="208" t="s">
        <v>228</v>
      </c>
      <c r="H56" s="206" t="s">
        <v>229</v>
      </c>
      <c r="I56" s="207" t="s">
        <v>778</v>
      </c>
      <c r="J56" s="208" t="s">
        <v>228</v>
      </c>
      <c r="K56" s="206" t="s">
        <v>229</v>
      </c>
      <c r="L56" s="207" t="s">
        <v>778</v>
      </c>
    </row>
    <row r="57" spans="1:12" ht="98.25" customHeight="1" x14ac:dyDescent="0.25">
      <c r="A57" s="366" t="s">
        <v>795</v>
      </c>
      <c r="B57" s="367" t="s">
        <v>780</v>
      </c>
      <c r="C57" s="376" t="s">
        <v>214</v>
      </c>
      <c r="D57" s="369"/>
      <c r="E57" s="370"/>
      <c r="F57" s="387"/>
      <c r="G57" s="382"/>
      <c r="H57" s="383"/>
      <c r="I57" s="391"/>
      <c r="J57" s="382"/>
      <c r="K57" s="383"/>
      <c r="L57" s="384"/>
    </row>
    <row r="58" spans="1:12" ht="65.25" customHeight="1" x14ac:dyDescent="0.25">
      <c r="A58" s="942" t="s">
        <v>796</v>
      </c>
      <c r="B58" s="363" t="s">
        <v>782</v>
      </c>
      <c r="C58" s="377" t="s">
        <v>783</v>
      </c>
      <c r="D58" s="371"/>
      <c r="E58" s="364"/>
      <c r="F58" s="388"/>
      <c r="G58" s="385"/>
      <c r="H58" s="205"/>
      <c r="I58" s="392"/>
      <c r="J58" s="385"/>
      <c r="K58" s="205"/>
      <c r="L58" s="386"/>
    </row>
    <row r="59" spans="1:12" ht="58.5" customHeight="1" x14ac:dyDescent="0.25">
      <c r="A59" s="943"/>
      <c r="B59" s="365" t="s">
        <v>802</v>
      </c>
      <c r="C59" s="378" t="s">
        <v>785</v>
      </c>
      <c r="D59" s="372"/>
      <c r="E59" s="297"/>
      <c r="F59" s="389"/>
      <c r="G59" s="385"/>
      <c r="H59" s="205"/>
      <c r="I59" s="392"/>
      <c r="J59" s="385"/>
      <c r="K59" s="205"/>
      <c r="L59" s="386"/>
    </row>
    <row r="60" spans="1:12" ht="57" customHeight="1" x14ac:dyDescent="0.25">
      <c r="A60" s="944"/>
      <c r="B60" s="365" t="s">
        <v>797</v>
      </c>
      <c r="C60" s="378" t="s">
        <v>786</v>
      </c>
      <c r="D60" s="372"/>
      <c r="E60" s="297"/>
      <c r="F60" s="389"/>
      <c r="G60" s="385"/>
      <c r="H60" s="205"/>
      <c r="I60" s="392"/>
      <c r="J60" s="385"/>
      <c r="K60" s="205"/>
      <c r="L60" s="386"/>
    </row>
    <row r="61" spans="1:12" ht="58.5" customHeight="1" x14ac:dyDescent="0.25">
      <c r="A61" s="936" t="s">
        <v>798</v>
      </c>
      <c r="B61" s="365" t="s">
        <v>788</v>
      </c>
      <c r="C61" s="939" t="s">
        <v>789</v>
      </c>
      <c r="D61" s="372"/>
      <c r="E61" s="297"/>
      <c r="F61" s="389"/>
      <c r="G61" s="385"/>
      <c r="H61" s="205"/>
      <c r="I61" s="392"/>
      <c r="J61" s="385"/>
      <c r="K61" s="205"/>
      <c r="L61" s="386"/>
    </row>
    <row r="62" spans="1:12" ht="54.75" customHeight="1" x14ac:dyDescent="0.25">
      <c r="A62" s="937"/>
      <c r="B62" s="365" t="s">
        <v>790</v>
      </c>
      <c r="C62" s="940"/>
      <c r="D62" s="372"/>
      <c r="E62" s="297"/>
      <c r="F62" s="389"/>
      <c r="G62" s="385"/>
      <c r="H62" s="205"/>
      <c r="I62" s="392"/>
      <c r="J62" s="385"/>
      <c r="K62" s="205"/>
      <c r="L62" s="386"/>
    </row>
    <row r="63" spans="1:12" ht="65.25" customHeight="1" x14ac:dyDescent="0.25">
      <c r="A63" s="937"/>
      <c r="B63" s="365" t="s">
        <v>799</v>
      </c>
      <c r="C63" s="939" t="s">
        <v>792</v>
      </c>
      <c r="D63" s="372"/>
      <c r="E63" s="297"/>
      <c r="F63" s="389"/>
      <c r="G63" s="385"/>
      <c r="H63" s="205"/>
      <c r="I63" s="392"/>
      <c r="J63" s="385"/>
      <c r="K63" s="205"/>
      <c r="L63" s="386"/>
    </row>
    <row r="64" spans="1:12" ht="66.75" customHeight="1" x14ac:dyDescent="0.25">
      <c r="A64" s="938"/>
      <c r="B64" s="368" t="s">
        <v>800</v>
      </c>
      <c r="C64" s="941"/>
      <c r="D64" s="373"/>
      <c r="E64" s="374"/>
      <c r="F64" s="390"/>
      <c r="G64" s="373"/>
      <c r="H64" s="374"/>
      <c r="I64" s="390"/>
      <c r="J64" s="373"/>
      <c r="K64" s="374"/>
      <c r="L64" s="375"/>
    </row>
  </sheetData>
  <mergeCells count="60">
    <mergeCell ref="D55:F55"/>
    <mergeCell ref="G55:I55"/>
    <mergeCell ref="J55:L55"/>
    <mergeCell ref="G29:I29"/>
    <mergeCell ref="B42:B43"/>
    <mergeCell ref="C42:C43"/>
    <mergeCell ref="D42:F42"/>
    <mergeCell ref="J42:L42"/>
    <mergeCell ref="B29:B30"/>
    <mergeCell ref="C29:C30"/>
    <mergeCell ref="D29:F29"/>
    <mergeCell ref="C35:C36"/>
    <mergeCell ref="C37:C38"/>
    <mergeCell ref="M9:O9"/>
    <mergeCell ref="M10:O10"/>
    <mergeCell ref="M11:O11"/>
    <mergeCell ref="A9:A11"/>
    <mergeCell ref="G16:I16"/>
    <mergeCell ref="A15:L15"/>
    <mergeCell ref="J9:J11"/>
    <mergeCell ref="J16:L16"/>
    <mergeCell ref="A16:A17"/>
    <mergeCell ref="B16:B17"/>
    <mergeCell ref="C16:C17"/>
    <mergeCell ref="D16:F16"/>
    <mergeCell ref="A1:A4"/>
    <mergeCell ref="J1:L1"/>
    <mergeCell ref="J2:L2"/>
    <mergeCell ref="J3:L3"/>
    <mergeCell ref="J4:L4"/>
    <mergeCell ref="B1:I1"/>
    <mergeCell ref="B2:I2"/>
    <mergeCell ref="B3:I3"/>
    <mergeCell ref="B4:I4"/>
    <mergeCell ref="B6:I6"/>
    <mergeCell ref="K6:L6"/>
    <mergeCell ref="A35:A38"/>
    <mergeCell ref="A29:A30"/>
    <mergeCell ref="A54:L54"/>
    <mergeCell ref="G42:I42"/>
    <mergeCell ref="A41:L41"/>
    <mergeCell ref="A42:A43"/>
    <mergeCell ref="A32:A34"/>
    <mergeCell ref="C24:C25"/>
    <mergeCell ref="A22:A25"/>
    <mergeCell ref="A28:L28"/>
    <mergeCell ref="J29:L29"/>
    <mergeCell ref="A19:A21"/>
    <mergeCell ref="C22:C23"/>
    <mergeCell ref="A61:A64"/>
    <mergeCell ref="C61:C62"/>
    <mergeCell ref="C63:C64"/>
    <mergeCell ref="A45:A47"/>
    <mergeCell ref="A48:A51"/>
    <mergeCell ref="C48:C49"/>
    <mergeCell ref="C50:C51"/>
    <mergeCell ref="A58:A60"/>
    <mergeCell ref="A55:A56"/>
    <mergeCell ref="B55:B56"/>
    <mergeCell ref="C55:C56"/>
  </mergeCells>
  <pageMargins left="0.25" right="0.25" top="0.75" bottom="0.75" header="0.3" footer="0.3"/>
  <pageSetup scale="1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pageSetUpPr fitToPage="1"/>
  </sheetPr>
  <dimension ref="A1:BH234"/>
  <sheetViews>
    <sheetView topLeftCell="K68" zoomScale="70" zoomScaleNormal="70" workbookViewId="0">
      <selection activeCell="AC96" sqref="AC96"/>
    </sheetView>
  </sheetViews>
  <sheetFormatPr baseColWidth="10" defaultColWidth="10.85546875" defaultRowHeight="14.25" x14ac:dyDescent="0.25"/>
  <cols>
    <col min="1" max="1" width="25.42578125" style="152" customWidth="1"/>
    <col min="2" max="2" width="29.85546875" style="152" customWidth="1"/>
    <col min="3" max="3" width="21.42578125" style="152" customWidth="1"/>
    <col min="4" max="4" width="28.7109375" style="152" customWidth="1"/>
    <col min="5" max="5" width="20.7109375" style="152" customWidth="1"/>
    <col min="6" max="6" width="27.42578125" style="152" customWidth="1"/>
    <col min="7" max="7" width="20.7109375" style="152" customWidth="1"/>
    <col min="8" max="8" width="29.28515625" style="152" customWidth="1"/>
    <col min="9" max="9" width="20.7109375" style="152" customWidth="1"/>
    <col min="10" max="10" width="29" style="152" customWidth="1"/>
    <col min="11" max="11" width="20.7109375" style="152" customWidth="1"/>
    <col min="12" max="12" width="23" style="152" customWidth="1"/>
    <col min="13" max="13" width="20.7109375" style="152" customWidth="1"/>
    <col min="14" max="14" width="27.28515625" style="152" customWidth="1"/>
    <col min="15" max="15" width="20.7109375" style="152" bestFit="1" customWidth="1"/>
    <col min="16" max="17" width="20.42578125" style="152" customWidth="1"/>
    <col min="18" max="18" width="17.28515625" style="152" bestFit="1" customWidth="1"/>
    <col min="19" max="19" width="36.85546875" style="152" customWidth="1"/>
    <col min="20" max="20" width="21.140625" style="152" customWidth="1"/>
    <col min="21" max="21" width="20.7109375" style="152" bestFit="1" customWidth="1"/>
    <col min="22" max="22" width="23.42578125" style="152" customWidth="1"/>
    <col min="23" max="23" width="21.85546875" style="152" customWidth="1"/>
    <col min="24" max="24" width="17.28515625" style="152" bestFit="1" customWidth="1"/>
    <col min="25" max="25" width="20.7109375" style="152" bestFit="1" customWidth="1"/>
    <col min="26" max="26" width="20.42578125" style="152" customWidth="1"/>
    <col min="27" max="27" width="17.42578125" style="152" customWidth="1"/>
    <col min="28" max="28" width="29.7109375" style="152" customWidth="1"/>
    <col min="29" max="29" width="22.85546875" style="152" customWidth="1"/>
    <col min="30" max="30" width="17" style="152" customWidth="1"/>
    <col min="31" max="31" width="19.85546875" style="152" bestFit="1" customWidth="1"/>
    <col min="32" max="32" width="22" style="152" customWidth="1"/>
    <col min="33" max="34" width="20.42578125" style="152" bestFit="1" customWidth="1"/>
    <col min="35" max="16384" width="10.85546875" style="152"/>
  </cols>
  <sheetData>
    <row r="1" spans="1:60" s="68" customFormat="1" ht="20.25" customHeight="1" x14ac:dyDescent="0.25">
      <c r="A1" s="911"/>
      <c r="B1" s="1015" t="s">
        <v>805</v>
      </c>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c r="AA1" s="1016"/>
      <c r="AB1" s="1016"/>
      <c r="AC1" s="1016"/>
      <c r="AD1" s="1016"/>
      <c r="AE1" s="1016"/>
      <c r="AF1" s="1017"/>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row>
    <row r="2" spans="1:60" s="68" customFormat="1" ht="18.75" customHeight="1" x14ac:dyDescent="0.25">
      <c r="A2" s="912"/>
      <c r="B2" s="1018"/>
      <c r="C2" s="1019"/>
      <c r="D2" s="1019"/>
      <c r="E2" s="1019"/>
      <c r="F2" s="1019"/>
      <c r="G2" s="1019"/>
      <c r="H2" s="1019"/>
      <c r="I2" s="1019"/>
      <c r="J2" s="1019"/>
      <c r="K2" s="1019"/>
      <c r="L2" s="1019"/>
      <c r="M2" s="1019"/>
      <c r="N2" s="1019"/>
      <c r="O2" s="1019"/>
      <c r="P2" s="1019"/>
      <c r="Q2" s="1019"/>
      <c r="R2" s="1019"/>
      <c r="S2" s="1019"/>
      <c r="T2" s="1019"/>
      <c r="U2" s="1019"/>
      <c r="V2" s="1019"/>
      <c r="W2" s="1019"/>
      <c r="X2" s="1019"/>
      <c r="Y2" s="1019"/>
      <c r="Z2" s="1019"/>
      <c r="AA2" s="1019"/>
      <c r="AB2" s="1019"/>
      <c r="AC2" s="1019"/>
      <c r="AD2" s="1019"/>
      <c r="AE2" s="1019"/>
      <c r="AF2" s="1020"/>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row>
    <row r="3" spans="1:60" s="68" customFormat="1" ht="14.25" customHeight="1" x14ac:dyDescent="0.25">
      <c r="A3" s="912"/>
      <c r="B3" s="1018"/>
      <c r="C3" s="1019"/>
      <c r="D3" s="1019"/>
      <c r="E3" s="1019"/>
      <c r="F3" s="1019"/>
      <c r="G3" s="1019"/>
      <c r="H3" s="1019"/>
      <c r="I3" s="1019"/>
      <c r="J3" s="1019"/>
      <c r="K3" s="1019"/>
      <c r="L3" s="1019"/>
      <c r="M3" s="1019"/>
      <c r="N3" s="1019"/>
      <c r="O3" s="1019"/>
      <c r="P3" s="1019"/>
      <c r="Q3" s="1019"/>
      <c r="R3" s="1019"/>
      <c r="S3" s="1019"/>
      <c r="T3" s="1019"/>
      <c r="U3" s="1019"/>
      <c r="V3" s="1019"/>
      <c r="W3" s="1019"/>
      <c r="X3" s="1019"/>
      <c r="Y3" s="1019"/>
      <c r="Z3" s="1019"/>
      <c r="AA3" s="1019"/>
      <c r="AB3" s="1019"/>
      <c r="AC3" s="1019"/>
      <c r="AD3" s="1019"/>
      <c r="AE3" s="1019"/>
      <c r="AF3" s="1020"/>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row>
    <row r="4" spans="1:60" s="68" customFormat="1" ht="33" customHeight="1" thickBot="1" x14ac:dyDescent="0.3">
      <c r="A4" s="913"/>
      <c r="B4" s="1021"/>
      <c r="C4" s="1022"/>
      <c r="D4" s="1022"/>
      <c r="E4" s="1022"/>
      <c r="F4" s="1022"/>
      <c r="G4" s="1022"/>
      <c r="H4" s="1022"/>
      <c r="I4" s="1022"/>
      <c r="J4" s="1022"/>
      <c r="K4" s="1022"/>
      <c r="L4" s="1022"/>
      <c r="M4" s="1022"/>
      <c r="N4" s="1022"/>
      <c r="O4" s="1022"/>
      <c r="P4" s="1022"/>
      <c r="Q4" s="1022"/>
      <c r="R4" s="1022"/>
      <c r="S4" s="1022"/>
      <c r="T4" s="1022"/>
      <c r="U4" s="1022"/>
      <c r="V4" s="1022"/>
      <c r="W4" s="1022"/>
      <c r="X4" s="1022"/>
      <c r="Y4" s="1022"/>
      <c r="Z4" s="1022"/>
      <c r="AA4" s="1022"/>
      <c r="AB4" s="1022"/>
      <c r="AC4" s="1022"/>
      <c r="AD4" s="1022"/>
      <c r="AE4" s="1022"/>
      <c r="AF4" s="1023"/>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row>
    <row r="5" spans="1:60" s="68" customFormat="1" ht="15" x14ac:dyDescent="0.25">
      <c r="B5" s="172"/>
      <c r="C5" s="172"/>
      <c r="D5" s="172"/>
      <c r="E5" s="172"/>
      <c r="F5" s="172"/>
      <c r="G5" s="172"/>
      <c r="H5" s="172"/>
      <c r="I5" s="172"/>
      <c r="J5" s="172"/>
      <c r="K5" s="171"/>
      <c r="L5" s="171"/>
      <c r="M5" s="171"/>
      <c r="N5" s="171"/>
      <c r="O5" s="171"/>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row>
    <row r="6" spans="1:60" s="68" customFormat="1" ht="9" customHeight="1" x14ac:dyDescent="0.25">
      <c r="A6" s="72"/>
      <c r="B6" s="172"/>
      <c r="C6" s="172"/>
      <c r="D6" s="172"/>
      <c r="E6" s="172"/>
      <c r="F6" s="172"/>
      <c r="G6" s="172"/>
      <c r="H6" s="172"/>
      <c r="I6" s="172"/>
      <c r="J6" s="172"/>
      <c r="K6" s="172"/>
      <c r="L6" s="172"/>
      <c r="M6" s="172"/>
      <c r="N6" s="172"/>
      <c r="O6" s="172"/>
      <c r="P6" s="69"/>
      <c r="Q6" s="69"/>
      <c r="R6" s="70"/>
      <c r="S6" s="70"/>
      <c r="T6" s="69"/>
      <c r="U6" s="69"/>
      <c r="V6" s="69"/>
      <c r="W6" s="152"/>
      <c r="X6" s="71"/>
      <c r="Y6" s="71"/>
      <c r="Z6" s="71"/>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row>
    <row r="7" spans="1:60" s="68" customFormat="1" ht="15" customHeight="1" thickBot="1" x14ac:dyDescent="0.3">
      <c r="A7" s="73"/>
      <c r="B7" s="172"/>
      <c r="C7" s="172"/>
      <c r="D7" s="172"/>
      <c r="E7" s="172"/>
      <c r="F7" s="172"/>
      <c r="G7" s="172"/>
      <c r="H7" s="172"/>
      <c r="I7" s="172"/>
      <c r="J7" s="172"/>
      <c r="K7" s="172"/>
      <c r="L7" s="172"/>
      <c r="M7" s="172"/>
      <c r="N7" s="172"/>
      <c r="O7" s="172"/>
      <c r="P7" s="69"/>
      <c r="Q7" s="69"/>
      <c r="R7" s="70"/>
      <c r="S7" s="70"/>
      <c r="T7" s="69"/>
      <c r="U7" s="69"/>
      <c r="V7" s="69"/>
      <c r="W7" s="152"/>
      <c r="X7" s="71"/>
      <c r="Y7" s="71"/>
      <c r="Z7" s="217"/>
      <c r="AA7" s="152"/>
      <c r="AB7" s="152"/>
      <c r="AC7" s="152"/>
      <c r="AD7" s="152"/>
      <c r="AE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2"/>
      <c r="BE7" s="152"/>
      <c r="BF7" s="152"/>
      <c r="BG7" s="152"/>
      <c r="BH7" s="152"/>
    </row>
    <row r="8" spans="1:60" s="68" customFormat="1" ht="15" customHeight="1" thickBot="1" x14ac:dyDescent="0.3">
      <c r="A8" s="1024" t="s">
        <v>806</v>
      </c>
      <c r="B8" s="981" t="s">
        <v>191</v>
      </c>
      <c r="C8" s="982"/>
      <c r="D8" s="982"/>
      <c r="E8" s="982"/>
      <c r="F8" s="982"/>
      <c r="G8" s="982"/>
      <c r="H8" s="982"/>
      <c r="I8" s="982"/>
      <c r="J8" s="982"/>
      <c r="K8" s="982"/>
      <c r="L8" s="982"/>
      <c r="M8" s="982"/>
      <c r="N8" s="982"/>
      <c r="O8" s="982"/>
      <c r="P8" s="982"/>
      <c r="Q8" s="982"/>
      <c r="R8" s="982"/>
      <c r="S8" s="982"/>
      <c r="T8" s="982"/>
      <c r="U8" s="982"/>
      <c r="V8" s="982"/>
      <c r="W8" s="982"/>
      <c r="X8" s="982"/>
      <c r="Y8" s="982"/>
      <c r="Z8" s="983"/>
      <c r="AA8" s="992" t="s">
        <v>192</v>
      </c>
      <c r="AB8" s="995">
        <v>2024110010310</v>
      </c>
      <c r="AC8" s="527" t="s">
        <v>121</v>
      </c>
      <c r="AD8" s="528"/>
      <c r="AE8" s="678" t="s">
        <v>183</v>
      </c>
      <c r="AF8" s="680"/>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c r="BG8" s="152"/>
      <c r="BH8" s="152"/>
    </row>
    <row r="9" spans="1:60" s="68" customFormat="1" ht="15" customHeight="1" thickBot="1" x14ac:dyDescent="0.3">
      <c r="A9" s="1025"/>
      <c r="B9" s="984"/>
      <c r="C9" s="985"/>
      <c r="D9" s="985"/>
      <c r="E9" s="985"/>
      <c r="F9" s="985"/>
      <c r="G9" s="985"/>
      <c r="H9" s="985"/>
      <c r="I9" s="985"/>
      <c r="J9" s="985"/>
      <c r="K9" s="985"/>
      <c r="L9" s="985"/>
      <c r="M9" s="985"/>
      <c r="N9" s="985"/>
      <c r="O9" s="985"/>
      <c r="P9" s="985"/>
      <c r="Q9" s="985"/>
      <c r="R9" s="985"/>
      <c r="S9" s="985"/>
      <c r="T9" s="985"/>
      <c r="U9" s="985"/>
      <c r="V9" s="985"/>
      <c r="W9" s="985"/>
      <c r="X9" s="985"/>
      <c r="Y9" s="985"/>
      <c r="Z9" s="986"/>
      <c r="AA9" s="993"/>
      <c r="AB9" s="996"/>
      <c r="AC9" s="527" t="s">
        <v>122</v>
      </c>
      <c r="AD9" s="528"/>
      <c r="AE9" s="678" t="s">
        <v>185</v>
      </c>
      <c r="AF9" s="680"/>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s="68" customFormat="1" ht="15" customHeight="1" thickBot="1" x14ac:dyDescent="0.3">
      <c r="A10" s="1025"/>
      <c r="B10" s="984"/>
      <c r="C10" s="985"/>
      <c r="D10" s="985"/>
      <c r="E10" s="985"/>
      <c r="F10" s="985"/>
      <c r="G10" s="985"/>
      <c r="H10" s="985"/>
      <c r="I10" s="985"/>
      <c r="J10" s="985"/>
      <c r="K10" s="985"/>
      <c r="L10" s="985"/>
      <c r="M10" s="985"/>
      <c r="N10" s="985"/>
      <c r="O10" s="985"/>
      <c r="P10" s="985"/>
      <c r="Q10" s="985"/>
      <c r="R10" s="985"/>
      <c r="S10" s="985"/>
      <c r="T10" s="985"/>
      <c r="U10" s="985"/>
      <c r="V10" s="985"/>
      <c r="W10" s="985"/>
      <c r="X10" s="985"/>
      <c r="Y10" s="985"/>
      <c r="Z10" s="986"/>
      <c r="AA10" s="993"/>
      <c r="AB10" s="996"/>
      <c r="AC10" s="527" t="s">
        <v>667</v>
      </c>
      <c r="AD10" s="528"/>
      <c r="AE10" s="990" t="s">
        <v>187</v>
      </c>
      <c r="AF10" s="991"/>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s="68" customFormat="1" ht="15" customHeight="1" thickBot="1" x14ac:dyDescent="0.3">
      <c r="A11" s="1026"/>
      <c r="B11" s="987"/>
      <c r="C11" s="988"/>
      <c r="D11" s="988"/>
      <c r="E11" s="988"/>
      <c r="F11" s="988"/>
      <c r="G11" s="988"/>
      <c r="H11" s="988"/>
      <c r="I11" s="988"/>
      <c r="J11" s="988"/>
      <c r="K11" s="988"/>
      <c r="L11" s="988"/>
      <c r="M11" s="988"/>
      <c r="N11" s="988"/>
      <c r="O11" s="988"/>
      <c r="P11" s="988"/>
      <c r="Q11" s="988"/>
      <c r="R11" s="988"/>
      <c r="S11" s="988"/>
      <c r="T11" s="988"/>
      <c r="U11" s="988"/>
      <c r="V11" s="988"/>
      <c r="W11" s="988"/>
      <c r="X11" s="988"/>
      <c r="Y11" s="988"/>
      <c r="Z11" s="989"/>
      <c r="AA11" s="994"/>
      <c r="AB11" s="997"/>
      <c r="AC11" s="527" t="s">
        <v>669</v>
      </c>
      <c r="AD11" s="528"/>
      <c r="AE11" s="678" t="s">
        <v>807</v>
      </c>
      <c r="AF11" s="680"/>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s="68" customFormat="1" ht="9" customHeight="1" x14ac:dyDescent="0.25">
      <c r="A12" s="81"/>
      <c r="B12" s="218"/>
      <c r="C12" s="218"/>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s="95" customFormat="1" ht="16.5" customHeight="1" thickBot="1" x14ac:dyDescent="0.25">
      <c r="C13" s="174"/>
      <c r="D13" s="174"/>
      <c r="E13" s="174"/>
      <c r="F13" s="174"/>
      <c r="G13" s="174"/>
      <c r="H13" s="174"/>
      <c r="I13" s="174"/>
      <c r="J13" s="174"/>
      <c r="K13" s="173"/>
      <c r="L13" s="173"/>
      <c r="M13" s="173"/>
      <c r="N13" s="173"/>
      <c r="O13" s="173"/>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s="154" customFormat="1" ht="21.75" customHeight="1" thickBot="1" x14ac:dyDescent="0.3">
      <c r="A14" s="706" t="s">
        <v>193</v>
      </c>
      <c r="B14" s="267" t="s">
        <v>194</v>
      </c>
      <c r="C14" s="219"/>
      <c r="D14" s="267" t="s">
        <v>195</v>
      </c>
      <c r="E14" s="220"/>
      <c r="F14" s="267" t="s">
        <v>196</v>
      </c>
      <c r="G14" s="220"/>
      <c r="H14" s="267" t="s">
        <v>197</v>
      </c>
      <c r="I14" s="221"/>
      <c r="J14" s="175"/>
      <c r="K14" s="705" t="s">
        <v>198</v>
      </c>
      <c r="L14" s="705"/>
      <c r="M14" s="1027" t="s">
        <v>199</v>
      </c>
      <c r="N14" s="1027"/>
      <c r="O14" s="1027"/>
      <c r="P14" s="224"/>
      <c r="Q14" s="294"/>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s="154" customFormat="1" ht="21.75" customHeight="1" thickBot="1" x14ac:dyDescent="0.3">
      <c r="A15" s="706"/>
      <c r="B15" s="268" t="s">
        <v>200</v>
      </c>
      <c r="C15" s="222" t="s">
        <v>201</v>
      </c>
      <c r="D15" s="267" t="s">
        <v>202</v>
      </c>
      <c r="E15" s="223"/>
      <c r="F15" s="267" t="s">
        <v>203</v>
      </c>
      <c r="G15" s="223"/>
      <c r="H15" s="267" t="s">
        <v>204</v>
      </c>
      <c r="I15" s="221"/>
      <c r="J15" s="175"/>
      <c r="K15" s="705"/>
      <c r="L15" s="705"/>
      <c r="M15" s="1027" t="s">
        <v>205</v>
      </c>
      <c r="N15" s="1027"/>
      <c r="O15" s="1027"/>
      <c r="P15" s="224"/>
      <c r="Q15" s="294"/>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s="154" customFormat="1" ht="21.75" customHeight="1" thickBot="1" x14ac:dyDescent="0.3">
      <c r="A16" s="706"/>
      <c r="B16" s="267" t="s">
        <v>206</v>
      </c>
      <c r="C16" s="219"/>
      <c r="D16" s="267" t="s">
        <v>207</v>
      </c>
      <c r="E16" s="223"/>
      <c r="F16" s="267" t="s">
        <v>208</v>
      </c>
      <c r="G16" s="223"/>
      <c r="H16" s="267" t="s">
        <v>209</v>
      </c>
      <c r="I16" s="221"/>
      <c r="K16" s="705"/>
      <c r="L16" s="705"/>
      <c r="M16" s="1027" t="s">
        <v>210</v>
      </c>
      <c r="N16" s="1027"/>
      <c r="O16" s="1027"/>
      <c r="P16" s="224" t="s">
        <v>201</v>
      </c>
      <c r="Q16" s="294"/>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s="154" customFormat="1" ht="21.75" customHeight="1" x14ac:dyDescent="0.25">
      <c r="A17" s="68"/>
      <c r="B17" s="68"/>
      <c r="C17" s="68"/>
      <c r="D17" s="68"/>
      <c r="E17" s="68"/>
      <c r="F17" s="68"/>
      <c r="G17" s="175"/>
      <c r="H17" s="175"/>
      <c r="I17" s="175"/>
      <c r="J17" s="175"/>
      <c r="K17" s="176"/>
      <c r="L17" s="176"/>
      <c r="M17" s="174"/>
      <c r="N17" s="174"/>
      <c r="O17" s="174"/>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s="95" customFormat="1" ht="17.25" customHeight="1" thickBot="1" x14ac:dyDescent="0.25">
      <c r="E18" s="175"/>
      <c r="G18" s="175"/>
      <c r="H18" s="175"/>
      <c r="I18" s="175"/>
      <c r="J18" s="175"/>
      <c r="K18" s="173"/>
      <c r="L18" s="173"/>
      <c r="M18" s="173"/>
      <c r="N18" s="173"/>
      <c r="O18" s="173"/>
      <c r="AG18" s="210"/>
      <c r="AH18" s="210"/>
      <c r="AI18" s="210"/>
      <c r="AJ18" s="210"/>
      <c r="AK18" s="210"/>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s="68" customFormat="1" ht="48" customHeight="1" thickBot="1" x14ac:dyDescent="0.3">
      <c r="A19" s="723" t="s">
        <v>808</v>
      </c>
      <c r="B19" s="724"/>
      <c r="C19" s="724"/>
      <c r="D19" s="724"/>
      <c r="E19" s="724"/>
      <c r="F19" s="724"/>
      <c r="G19" s="724"/>
      <c r="H19" s="724"/>
      <c r="I19" s="724"/>
      <c r="J19" s="724"/>
      <c r="K19" s="724"/>
      <c r="L19" s="724"/>
      <c r="M19" s="724"/>
      <c r="N19" s="724"/>
      <c r="O19" s="724"/>
      <c r="P19" s="724"/>
      <c r="Q19" s="724"/>
      <c r="R19" s="724"/>
      <c r="S19" s="724"/>
      <c r="T19" s="724"/>
      <c r="U19" s="724"/>
      <c r="V19" s="724"/>
      <c r="W19" s="724"/>
      <c r="X19" s="724"/>
      <c r="Y19" s="724"/>
      <c r="Z19" s="724"/>
      <c r="AA19" s="724"/>
      <c r="AB19" s="724"/>
      <c r="AC19" s="724"/>
      <c r="AD19" s="724"/>
      <c r="AE19" s="724"/>
      <c r="AF19" s="725"/>
      <c r="AG19" s="210"/>
      <c r="AH19" s="210"/>
      <c r="AI19" s="210"/>
      <c r="AJ19" s="210"/>
      <c r="AK19" s="210"/>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s="68" customFormat="1" ht="50.25" customHeight="1" thickBot="1" x14ac:dyDescent="0.3">
      <c r="A20" s="721" t="s">
        <v>809</v>
      </c>
      <c r="B20" s="722"/>
      <c r="C20" s="1003" t="s">
        <v>810</v>
      </c>
      <c r="D20" s="1003"/>
      <c r="E20" s="1003"/>
      <c r="F20" s="1003"/>
      <c r="G20" s="1003"/>
      <c r="H20" s="1003"/>
      <c r="I20" s="1003"/>
      <c r="J20" s="1003"/>
      <c r="K20" s="1003"/>
      <c r="L20" s="1003"/>
      <c r="M20" s="1003"/>
      <c r="N20" s="1003"/>
      <c r="O20" s="1003"/>
      <c r="P20" s="1003"/>
      <c r="Q20" s="1003"/>
      <c r="R20" s="1003"/>
      <c r="S20" s="1003"/>
      <c r="T20" s="1003"/>
      <c r="U20" s="1003"/>
      <c r="V20" s="1003"/>
      <c r="W20" s="1003"/>
      <c r="X20" s="1003"/>
      <c r="Y20" s="1003"/>
      <c r="Z20" s="1003"/>
      <c r="AA20" s="1003"/>
      <c r="AB20" s="1003"/>
      <c r="AC20" s="1003"/>
      <c r="AD20" s="1003"/>
      <c r="AE20" s="1003"/>
      <c r="AF20" s="1004"/>
      <c r="AG20" s="210"/>
      <c r="AH20" s="210"/>
      <c r="AI20" s="210"/>
      <c r="AJ20" s="210"/>
      <c r="AK20" s="210"/>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s="99" customFormat="1" ht="21.75" customHeight="1" thickBot="1" x14ac:dyDescent="0.3">
      <c r="A21" s="740" t="s">
        <v>811</v>
      </c>
      <c r="B21" s="1005" t="s">
        <v>812</v>
      </c>
      <c r="C21" s="923" t="s">
        <v>99</v>
      </c>
      <c r="D21" s="1009"/>
      <c r="E21" s="1009"/>
      <c r="F21" s="1009"/>
      <c r="G21" s="1009"/>
      <c r="H21" s="1009"/>
      <c r="I21" s="1009"/>
      <c r="J21" s="1009"/>
      <c r="K21" s="1009"/>
      <c r="L21" s="1009"/>
      <c r="M21" s="1009"/>
      <c r="N21" s="924"/>
      <c r="O21" s="978" t="s">
        <v>242</v>
      </c>
      <c r="P21" s="979"/>
      <c r="Q21" s="979"/>
      <c r="R21" s="979"/>
      <c r="S21" s="979"/>
      <c r="T21" s="979"/>
      <c r="U21" s="979"/>
      <c r="V21" s="979"/>
      <c r="W21" s="979"/>
      <c r="X21" s="979"/>
      <c r="Y21" s="979"/>
      <c r="Z21" s="979"/>
      <c r="AA21" s="979"/>
      <c r="AB21" s="979"/>
      <c r="AC21" s="979"/>
      <c r="AD21" s="979"/>
      <c r="AE21" s="979"/>
      <c r="AF21" s="980"/>
      <c r="AG21" s="210"/>
      <c r="AH21" s="210"/>
      <c r="AI21" s="210"/>
      <c r="AJ21" s="210"/>
      <c r="AK21" s="210"/>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row>
    <row r="22" spans="1:60" s="99" customFormat="1" ht="21.75" customHeight="1" x14ac:dyDescent="0.25">
      <c r="A22" s="1006"/>
      <c r="B22" s="1005"/>
      <c r="C22" s="1001" t="s">
        <v>240</v>
      </c>
      <c r="D22" s="1002"/>
      <c r="E22" s="1001" t="s">
        <v>250</v>
      </c>
      <c r="F22" s="1002"/>
      <c r="G22" s="1001" t="s">
        <v>253</v>
      </c>
      <c r="H22" s="1002"/>
      <c r="I22" s="1001" t="s">
        <v>257</v>
      </c>
      <c r="J22" s="1002"/>
      <c r="K22" s="1001" t="s">
        <v>261</v>
      </c>
      <c r="L22" s="1002"/>
      <c r="M22" s="1001" t="s">
        <v>264</v>
      </c>
      <c r="N22" s="1002"/>
      <c r="O22" s="978" t="s">
        <v>240</v>
      </c>
      <c r="P22" s="979"/>
      <c r="Q22" s="980"/>
      <c r="R22" s="998" t="s">
        <v>250</v>
      </c>
      <c r="S22" s="999"/>
      <c r="T22" s="1000"/>
      <c r="U22" s="998" t="s">
        <v>253</v>
      </c>
      <c r="V22" s="999"/>
      <c r="W22" s="1000"/>
      <c r="X22" s="998" t="s">
        <v>257</v>
      </c>
      <c r="Y22" s="999"/>
      <c r="Z22" s="1000"/>
      <c r="AA22" s="998" t="s">
        <v>261</v>
      </c>
      <c r="AB22" s="999"/>
      <c r="AC22" s="1000"/>
      <c r="AD22" s="998" t="s">
        <v>264</v>
      </c>
      <c r="AE22" s="999"/>
      <c r="AF22" s="1000"/>
      <c r="AG22" s="210"/>
      <c r="AH22" s="210"/>
      <c r="AI22" s="210"/>
      <c r="AJ22" s="210"/>
      <c r="AK22" s="210"/>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row>
    <row r="23" spans="1:60" s="99" customFormat="1" ht="28.5" customHeight="1" x14ac:dyDescent="0.25">
      <c r="A23" s="1006"/>
      <c r="B23" s="1005"/>
      <c r="C23" s="422" t="s">
        <v>100</v>
      </c>
      <c r="D23" s="215" t="s">
        <v>813</v>
      </c>
      <c r="E23" s="215" t="s">
        <v>100</v>
      </c>
      <c r="F23" s="215" t="s">
        <v>813</v>
      </c>
      <c r="G23" s="215" t="s">
        <v>100</v>
      </c>
      <c r="H23" s="215" t="s">
        <v>813</v>
      </c>
      <c r="I23" s="215" t="s">
        <v>100</v>
      </c>
      <c r="J23" s="215" t="s">
        <v>813</v>
      </c>
      <c r="K23" s="215" t="s">
        <v>100</v>
      </c>
      <c r="L23" s="215" t="s">
        <v>813</v>
      </c>
      <c r="M23" s="215" t="s">
        <v>100</v>
      </c>
      <c r="N23" s="215" t="s">
        <v>813</v>
      </c>
      <c r="O23" s="216" t="s">
        <v>100</v>
      </c>
      <c r="P23" s="216" t="s">
        <v>814</v>
      </c>
      <c r="Q23" s="216" t="s">
        <v>229</v>
      </c>
      <c r="R23" s="216" t="s">
        <v>100</v>
      </c>
      <c r="S23" s="216" t="s">
        <v>814</v>
      </c>
      <c r="T23" s="216" t="s">
        <v>229</v>
      </c>
      <c r="U23" s="216" t="s">
        <v>100</v>
      </c>
      <c r="V23" s="216" t="s">
        <v>814</v>
      </c>
      <c r="W23" s="216" t="s">
        <v>229</v>
      </c>
      <c r="X23" s="216" t="s">
        <v>100</v>
      </c>
      <c r="Y23" s="216" t="s">
        <v>814</v>
      </c>
      <c r="Z23" s="216" t="s">
        <v>229</v>
      </c>
      <c r="AA23" s="216" t="s">
        <v>100</v>
      </c>
      <c r="AB23" s="216" t="s">
        <v>814</v>
      </c>
      <c r="AC23" s="216" t="s">
        <v>229</v>
      </c>
      <c r="AD23" s="216" t="s">
        <v>100</v>
      </c>
      <c r="AE23" s="216" t="s">
        <v>814</v>
      </c>
      <c r="AF23" s="216" t="s">
        <v>229</v>
      </c>
      <c r="AG23" s="210"/>
      <c r="AH23" s="210"/>
      <c r="AI23" s="210"/>
      <c r="AJ23" s="210"/>
      <c r="AK23" s="210"/>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row>
    <row r="24" spans="1:60" s="99" customFormat="1" ht="15.75" customHeight="1" x14ac:dyDescent="0.25">
      <c r="A24" s="1006"/>
      <c r="B24" s="425" t="s">
        <v>815</v>
      </c>
      <c r="C24" s="426">
        <v>1</v>
      </c>
      <c r="D24" s="478">
        <v>78220009</v>
      </c>
      <c r="E24" s="426">
        <v>1</v>
      </c>
      <c r="F24" s="478">
        <v>234977302</v>
      </c>
      <c r="G24" s="426">
        <v>1</v>
      </c>
      <c r="H24" s="478">
        <v>7461304</v>
      </c>
      <c r="I24" s="426">
        <v>1</v>
      </c>
      <c r="J24" s="478">
        <v>77468237</v>
      </c>
      <c r="K24" s="426">
        <v>1</v>
      </c>
      <c r="L24" s="478">
        <v>18469965</v>
      </c>
      <c r="M24" s="426">
        <v>1</v>
      </c>
      <c r="N24" s="478">
        <v>68261381</v>
      </c>
      <c r="O24" s="426">
        <v>1</v>
      </c>
      <c r="P24" s="499">
        <v>78220009</v>
      </c>
      <c r="Q24" s="475">
        <v>384420</v>
      </c>
      <c r="R24" s="426">
        <v>1</v>
      </c>
      <c r="S24" s="475">
        <v>185098204</v>
      </c>
      <c r="T24" s="475">
        <v>2955572</v>
      </c>
      <c r="U24" s="426">
        <v>1</v>
      </c>
      <c r="V24" s="475">
        <v>6904847</v>
      </c>
      <c r="W24" s="475">
        <v>11668515</v>
      </c>
      <c r="X24" s="426">
        <v>1</v>
      </c>
      <c r="Y24" s="475">
        <v>370315</v>
      </c>
      <c r="Z24" s="475">
        <v>25804748</v>
      </c>
      <c r="AA24" s="426">
        <v>1</v>
      </c>
      <c r="AB24" s="475">
        <v>60080997</v>
      </c>
      <c r="AC24" s="475">
        <v>28192310</v>
      </c>
      <c r="AD24" s="228"/>
      <c r="AE24" s="295"/>
      <c r="AF24" s="229"/>
      <c r="AG24" s="210"/>
      <c r="AH24" s="210"/>
      <c r="AI24" s="210"/>
      <c r="AJ24" s="210"/>
      <c r="AK24" s="210"/>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row>
    <row r="25" spans="1:60" s="99" customFormat="1" ht="15.75" customHeight="1" x14ac:dyDescent="0.25">
      <c r="A25" s="1006"/>
      <c r="B25" s="399" t="s">
        <v>816</v>
      </c>
      <c r="C25" s="426">
        <v>1</v>
      </c>
      <c r="D25" s="478">
        <v>78220009</v>
      </c>
      <c r="E25" s="426">
        <v>1</v>
      </c>
      <c r="F25" s="478">
        <v>234977302</v>
      </c>
      <c r="G25" s="426">
        <v>1</v>
      </c>
      <c r="H25" s="478">
        <v>7461304</v>
      </c>
      <c r="I25" s="426">
        <v>1</v>
      </c>
      <c r="J25" s="478">
        <v>77468237</v>
      </c>
      <c r="K25" s="426">
        <v>1</v>
      </c>
      <c r="L25" s="478">
        <v>18469965</v>
      </c>
      <c r="M25" s="426">
        <v>1</v>
      </c>
      <c r="N25" s="478">
        <v>68261381</v>
      </c>
      <c r="O25" s="426">
        <v>1</v>
      </c>
      <c r="P25" s="499">
        <v>78220009</v>
      </c>
      <c r="Q25" s="475">
        <v>384420</v>
      </c>
      <c r="R25" s="426">
        <v>1</v>
      </c>
      <c r="S25" s="475">
        <v>185098204</v>
      </c>
      <c r="T25" s="475">
        <v>2955572</v>
      </c>
      <c r="U25" s="426">
        <v>1</v>
      </c>
      <c r="V25" s="475">
        <v>6904847</v>
      </c>
      <c r="W25" s="475">
        <v>11668515</v>
      </c>
      <c r="X25" s="426">
        <v>1</v>
      </c>
      <c r="Y25" s="475">
        <v>370315</v>
      </c>
      <c r="Z25" s="475">
        <v>25804748</v>
      </c>
      <c r="AA25" s="426">
        <v>1</v>
      </c>
      <c r="AB25" s="475">
        <v>60080997</v>
      </c>
      <c r="AC25" s="475">
        <v>28192310</v>
      </c>
      <c r="AD25" s="147"/>
      <c r="AE25" s="295"/>
      <c r="AF25" s="229"/>
      <c r="AG25" s="210"/>
      <c r="AH25" s="210"/>
      <c r="AI25" s="210"/>
      <c r="AJ25" s="210"/>
      <c r="AK25" s="210"/>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row>
    <row r="26" spans="1:60" s="99" customFormat="1" ht="15.75" customHeight="1" x14ac:dyDescent="0.25">
      <c r="A26" s="1006"/>
      <c r="B26" s="399" t="s">
        <v>817</v>
      </c>
      <c r="C26" s="426">
        <v>1</v>
      </c>
      <c r="D26" s="478">
        <v>78220009</v>
      </c>
      <c r="E26" s="426">
        <v>1</v>
      </c>
      <c r="F26" s="478">
        <v>234977302</v>
      </c>
      <c r="G26" s="426">
        <v>1</v>
      </c>
      <c r="H26" s="478">
        <v>7461304</v>
      </c>
      <c r="I26" s="426">
        <v>1</v>
      </c>
      <c r="J26" s="478">
        <v>77468237</v>
      </c>
      <c r="K26" s="426">
        <v>1</v>
      </c>
      <c r="L26" s="478">
        <v>18469965</v>
      </c>
      <c r="M26" s="426">
        <v>1</v>
      </c>
      <c r="N26" s="478">
        <v>68261381</v>
      </c>
      <c r="O26" s="426">
        <v>1</v>
      </c>
      <c r="P26" s="499">
        <v>78220009</v>
      </c>
      <c r="Q26" s="475">
        <v>384420</v>
      </c>
      <c r="R26" s="426">
        <v>1</v>
      </c>
      <c r="S26" s="475">
        <v>185098204</v>
      </c>
      <c r="T26" s="475">
        <v>2955572</v>
      </c>
      <c r="U26" s="426">
        <v>1</v>
      </c>
      <c r="V26" s="475">
        <v>6904847</v>
      </c>
      <c r="W26" s="475">
        <v>11668515</v>
      </c>
      <c r="X26" s="426">
        <v>1</v>
      </c>
      <c r="Y26" s="475">
        <v>370315</v>
      </c>
      <c r="Z26" s="475">
        <v>25804748</v>
      </c>
      <c r="AA26" s="426">
        <v>1</v>
      </c>
      <c r="AB26" s="475">
        <v>60080997</v>
      </c>
      <c r="AC26" s="475">
        <v>28192310</v>
      </c>
      <c r="AD26" s="147"/>
      <c r="AE26" s="295"/>
      <c r="AF26" s="229"/>
      <c r="AG26" s="210"/>
      <c r="AH26" s="210"/>
      <c r="AI26" s="210"/>
      <c r="AJ26" s="210"/>
      <c r="AK26" s="210"/>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row>
    <row r="27" spans="1:60" s="99" customFormat="1" ht="15.75" customHeight="1" x14ac:dyDescent="0.25">
      <c r="A27" s="1006"/>
      <c r="B27" s="399" t="s">
        <v>818</v>
      </c>
      <c r="C27" s="426">
        <v>1</v>
      </c>
      <c r="D27" s="478">
        <v>78220009</v>
      </c>
      <c r="E27" s="426">
        <v>1</v>
      </c>
      <c r="F27" s="478">
        <v>234977302</v>
      </c>
      <c r="G27" s="426">
        <v>1</v>
      </c>
      <c r="H27" s="478">
        <v>7461304</v>
      </c>
      <c r="I27" s="426">
        <v>1</v>
      </c>
      <c r="J27" s="478">
        <v>77468237</v>
      </c>
      <c r="K27" s="426">
        <v>1</v>
      </c>
      <c r="L27" s="478">
        <v>18469965</v>
      </c>
      <c r="M27" s="426">
        <v>1</v>
      </c>
      <c r="N27" s="478">
        <v>68261381</v>
      </c>
      <c r="O27" s="426">
        <v>1</v>
      </c>
      <c r="P27" s="499">
        <v>78220009</v>
      </c>
      <c r="Q27" s="475">
        <v>384420</v>
      </c>
      <c r="R27" s="426">
        <v>1</v>
      </c>
      <c r="S27" s="475">
        <v>185098204</v>
      </c>
      <c r="T27" s="475">
        <v>2955572</v>
      </c>
      <c r="U27" s="426">
        <v>1</v>
      </c>
      <c r="V27" s="475">
        <v>6904847</v>
      </c>
      <c r="W27" s="475">
        <v>11668515</v>
      </c>
      <c r="X27" s="426">
        <v>1</v>
      </c>
      <c r="Y27" s="475">
        <v>370315</v>
      </c>
      <c r="Z27" s="475">
        <v>25804748</v>
      </c>
      <c r="AA27" s="426">
        <v>1</v>
      </c>
      <c r="AB27" s="475">
        <v>60080997</v>
      </c>
      <c r="AC27" s="475">
        <v>28192310</v>
      </c>
      <c r="AD27" s="147"/>
      <c r="AE27" s="295"/>
      <c r="AF27" s="229"/>
      <c r="AG27" s="210"/>
      <c r="AH27" s="210"/>
      <c r="AI27" s="210"/>
      <c r="AJ27" s="210"/>
      <c r="AK27" s="210"/>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row>
    <row r="28" spans="1:60" s="99" customFormat="1" ht="15.75" customHeight="1" x14ac:dyDescent="0.25">
      <c r="A28" s="1006"/>
      <c r="B28" s="399" t="s">
        <v>819</v>
      </c>
      <c r="C28" s="426">
        <v>1</v>
      </c>
      <c r="D28" s="478">
        <v>78220009</v>
      </c>
      <c r="E28" s="426">
        <v>1</v>
      </c>
      <c r="F28" s="478">
        <v>234977302</v>
      </c>
      <c r="G28" s="426">
        <v>1</v>
      </c>
      <c r="H28" s="478">
        <v>7461304</v>
      </c>
      <c r="I28" s="426">
        <v>1</v>
      </c>
      <c r="J28" s="478">
        <v>77468237</v>
      </c>
      <c r="K28" s="426">
        <v>1</v>
      </c>
      <c r="L28" s="478">
        <v>18469965</v>
      </c>
      <c r="M28" s="426">
        <v>1</v>
      </c>
      <c r="N28" s="478">
        <v>68261381</v>
      </c>
      <c r="O28" s="426">
        <v>1</v>
      </c>
      <c r="P28" s="499">
        <v>78220009</v>
      </c>
      <c r="Q28" s="475">
        <v>384420</v>
      </c>
      <c r="R28" s="426">
        <v>1</v>
      </c>
      <c r="S28" s="475">
        <v>185098204</v>
      </c>
      <c r="T28" s="475">
        <v>2955572</v>
      </c>
      <c r="U28" s="426">
        <v>1</v>
      </c>
      <c r="V28" s="475">
        <v>6904847</v>
      </c>
      <c r="W28" s="475">
        <v>11668515</v>
      </c>
      <c r="X28" s="426">
        <v>1</v>
      </c>
      <c r="Y28" s="475">
        <v>370315</v>
      </c>
      <c r="Z28" s="475">
        <v>25804748</v>
      </c>
      <c r="AA28" s="426">
        <v>1</v>
      </c>
      <c r="AB28" s="475">
        <v>60080997</v>
      </c>
      <c r="AC28" s="475">
        <v>28192310</v>
      </c>
      <c r="AD28" s="147"/>
      <c r="AE28" s="295"/>
      <c r="AF28" s="229"/>
      <c r="AG28" s="210"/>
      <c r="AH28" s="210"/>
      <c r="AI28" s="210"/>
      <c r="AJ28" s="210"/>
      <c r="AK28" s="210"/>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row>
    <row r="29" spans="1:60" s="99" customFormat="1" ht="15.75" customHeight="1" x14ac:dyDescent="0.25">
      <c r="A29" s="1006"/>
      <c r="B29" s="399" t="s">
        <v>820</v>
      </c>
      <c r="C29" s="426">
        <v>1</v>
      </c>
      <c r="D29" s="478">
        <v>78220009</v>
      </c>
      <c r="E29" s="426">
        <v>1</v>
      </c>
      <c r="F29" s="478">
        <v>234977302</v>
      </c>
      <c r="G29" s="426">
        <v>1</v>
      </c>
      <c r="H29" s="478">
        <v>7461304</v>
      </c>
      <c r="I29" s="426">
        <v>1</v>
      </c>
      <c r="J29" s="478">
        <v>77468237</v>
      </c>
      <c r="K29" s="426">
        <v>1</v>
      </c>
      <c r="L29" s="478">
        <v>18469965</v>
      </c>
      <c r="M29" s="426">
        <v>1</v>
      </c>
      <c r="N29" s="478">
        <v>68261381</v>
      </c>
      <c r="O29" s="426">
        <v>1</v>
      </c>
      <c r="P29" s="499">
        <v>78220009</v>
      </c>
      <c r="Q29" s="475">
        <v>384420</v>
      </c>
      <c r="R29" s="426">
        <v>1</v>
      </c>
      <c r="S29" s="475">
        <v>185098204</v>
      </c>
      <c r="T29" s="475">
        <v>2955572</v>
      </c>
      <c r="U29" s="426">
        <v>1</v>
      </c>
      <c r="V29" s="475">
        <v>6904847</v>
      </c>
      <c r="W29" s="475">
        <v>11668515</v>
      </c>
      <c r="X29" s="426">
        <v>1</v>
      </c>
      <c r="Y29" s="475">
        <v>370315</v>
      </c>
      <c r="Z29" s="475">
        <v>25804748</v>
      </c>
      <c r="AA29" s="426">
        <v>1</v>
      </c>
      <c r="AB29" s="475">
        <v>60080997</v>
      </c>
      <c r="AC29" s="475">
        <v>28192310</v>
      </c>
      <c r="AD29" s="147"/>
      <c r="AE29" s="295"/>
      <c r="AF29" s="229"/>
      <c r="AG29" s="210"/>
      <c r="AH29" s="210"/>
      <c r="AI29" s="210"/>
      <c r="AJ29" s="210"/>
      <c r="AK29" s="210"/>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row>
    <row r="30" spans="1:60" s="99" customFormat="1" ht="15.75" customHeight="1" x14ac:dyDescent="0.25">
      <c r="A30" s="1006"/>
      <c r="B30" s="399" t="s">
        <v>821</v>
      </c>
      <c r="C30" s="426">
        <v>1</v>
      </c>
      <c r="D30" s="478">
        <v>78220009</v>
      </c>
      <c r="E30" s="426">
        <v>1</v>
      </c>
      <c r="F30" s="478">
        <v>234977302</v>
      </c>
      <c r="G30" s="426">
        <v>1</v>
      </c>
      <c r="H30" s="478">
        <v>7461304</v>
      </c>
      <c r="I30" s="426">
        <v>1</v>
      </c>
      <c r="J30" s="478">
        <v>77468237</v>
      </c>
      <c r="K30" s="426">
        <v>1</v>
      </c>
      <c r="L30" s="478">
        <v>18469965</v>
      </c>
      <c r="M30" s="426">
        <v>1</v>
      </c>
      <c r="N30" s="478">
        <v>68261381</v>
      </c>
      <c r="O30" s="426">
        <v>1</v>
      </c>
      <c r="P30" s="499">
        <v>78220009</v>
      </c>
      <c r="Q30" s="475">
        <v>384420</v>
      </c>
      <c r="R30" s="426">
        <v>1</v>
      </c>
      <c r="S30" s="475">
        <v>185098204</v>
      </c>
      <c r="T30" s="475">
        <v>2955572</v>
      </c>
      <c r="U30" s="426">
        <v>1</v>
      </c>
      <c r="V30" s="475">
        <v>6904847</v>
      </c>
      <c r="W30" s="475">
        <v>11668515</v>
      </c>
      <c r="X30" s="426">
        <v>1</v>
      </c>
      <c r="Y30" s="475">
        <v>370315</v>
      </c>
      <c r="Z30" s="475">
        <v>25804748</v>
      </c>
      <c r="AA30" s="426">
        <v>1</v>
      </c>
      <c r="AB30" s="475">
        <v>60080997</v>
      </c>
      <c r="AC30" s="475">
        <v>28192310</v>
      </c>
      <c r="AD30" s="147"/>
      <c r="AE30" s="295"/>
      <c r="AF30" s="229"/>
      <c r="AG30" s="210"/>
      <c r="AH30" s="210"/>
      <c r="AI30" s="210"/>
      <c r="AJ30" s="210"/>
      <c r="AK30" s="210"/>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row>
    <row r="31" spans="1:60" s="99" customFormat="1" ht="15.75" customHeight="1" x14ac:dyDescent="0.25">
      <c r="A31" s="1006"/>
      <c r="B31" s="399" t="s">
        <v>822</v>
      </c>
      <c r="C31" s="426">
        <v>1</v>
      </c>
      <c r="D31" s="478">
        <v>78220009</v>
      </c>
      <c r="E31" s="426">
        <v>1</v>
      </c>
      <c r="F31" s="478">
        <v>234977302</v>
      </c>
      <c r="G31" s="426">
        <v>1</v>
      </c>
      <c r="H31" s="478">
        <v>7461304</v>
      </c>
      <c r="I31" s="426">
        <v>1</v>
      </c>
      <c r="J31" s="478">
        <v>77468237</v>
      </c>
      <c r="K31" s="426">
        <v>1</v>
      </c>
      <c r="L31" s="478">
        <v>18469965</v>
      </c>
      <c r="M31" s="426">
        <v>1</v>
      </c>
      <c r="N31" s="478">
        <v>68261381</v>
      </c>
      <c r="O31" s="426">
        <v>1</v>
      </c>
      <c r="P31" s="499">
        <v>78220009</v>
      </c>
      <c r="Q31" s="475">
        <v>384420</v>
      </c>
      <c r="R31" s="426">
        <v>1</v>
      </c>
      <c r="S31" s="475">
        <v>185098204</v>
      </c>
      <c r="T31" s="475">
        <v>2955572</v>
      </c>
      <c r="U31" s="426">
        <v>1</v>
      </c>
      <c r="V31" s="475">
        <v>6904847</v>
      </c>
      <c r="W31" s="475">
        <v>11668515</v>
      </c>
      <c r="X31" s="426">
        <v>1</v>
      </c>
      <c r="Y31" s="475">
        <v>370315</v>
      </c>
      <c r="Z31" s="475">
        <v>25804748</v>
      </c>
      <c r="AA31" s="426">
        <v>1</v>
      </c>
      <c r="AB31" s="475">
        <v>60080997</v>
      </c>
      <c r="AC31" s="475">
        <v>28192310</v>
      </c>
      <c r="AD31" s="147"/>
      <c r="AE31" s="295"/>
      <c r="AF31" s="229"/>
      <c r="AG31" s="210"/>
      <c r="AH31" s="210"/>
      <c r="AI31" s="210"/>
      <c r="AJ31" s="210"/>
      <c r="AK31" s="210"/>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row>
    <row r="32" spans="1:60" s="99" customFormat="1" ht="15.75" customHeight="1" x14ac:dyDescent="0.25">
      <c r="A32" s="1006"/>
      <c r="B32" s="399" t="s">
        <v>823</v>
      </c>
      <c r="C32" s="426">
        <v>1</v>
      </c>
      <c r="D32" s="478">
        <v>78220009</v>
      </c>
      <c r="E32" s="426">
        <v>1</v>
      </c>
      <c r="F32" s="478">
        <v>234977302</v>
      </c>
      <c r="G32" s="426">
        <v>1</v>
      </c>
      <c r="H32" s="478">
        <v>7461304</v>
      </c>
      <c r="I32" s="426">
        <v>1</v>
      </c>
      <c r="J32" s="478">
        <v>77468237</v>
      </c>
      <c r="K32" s="426">
        <v>1</v>
      </c>
      <c r="L32" s="478">
        <v>18469965</v>
      </c>
      <c r="M32" s="426">
        <v>1</v>
      </c>
      <c r="N32" s="478">
        <v>68261381</v>
      </c>
      <c r="O32" s="426">
        <v>1</v>
      </c>
      <c r="P32" s="499">
        <v>78220009</v>
      </c>
      <c r="Q32" s="475">
        <v>384420</v>
      </c>
      <c r="R32" s="426">
        <v>1</v>
      </c>
      <c r="S32" s="475">
        <v>185098204</v>
      </c>
      <c r="T32" s="475">
        <v>2955572</v>
      </c>
      <c r="U32" s="426">
        <v>1</v>
      </c>
      <c r="V32" s="475">
        <v>6904847</v>
      </c>
      <c r="W32" s="475">
        <v>11668515</v>
      </c>
      <c r="X32" s="426">
        <v>1</v>
      </c>
      <c r="Y32" s="475">
        <v>370315</v>
      </c>
      <c r="Z32" s="475">
        <v>25804748</v>
      </c>
      <c r="AA32" s="426">
        <v>1</v>
      </c>
      <c r="AB32" s="475">
        <v>60080997</v>
      </c>
      <c r="AC32" s="475">
        <v>28192310</v>
      </c>
      <c r="AD32" s="147"/>
      <c r="AE32" s="295"/>
      <c r="AF32" s="229"/>
      <c r="AG32" s="210"/>
      <c r="AH32" s="210"/>
      <c r="AI32" s="210"/>
      <c r="AJ32" s="210"/>
      <c r="AK32" s="210"/>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row>
    <row r="33" spans="1:60" s="99" customFormat="1" ht="15.75" customHeight="1" x14ac:dyDescent="0.25">
      <c r="A33" s="1006"/>
      <c r="B33" s="399" t="s">
        <v>824</v>
      </c>
      <c r="C33" s="426">
        <v>1</v>
      </c>
      <c r="D33" s="478">
        <v>78220009</v>
      </c>
      <c r="E33" s="426">
        <v>1</v>
      </c>
      <c r="F33" s="478">
        <v>234977302</v>
      </c>
      <c r="G33" s="426">
        <v>1</v>
      </c>
      <c r="H33" s="478">
        <v>7461304</v>
      </c>
      <c r="I33" s="426">
        <v>1</v>
      </c>
      <c r="J33" s="478">
        <v>77468237</v>
      </c>
      <c r="K33" s="426">
        <v>1</v>
      </c>
      <c r="L33" s="478">
        <v>18469965</v>
      </c>
      <c r="M33" s="426">
        <v>1</v>
      </c>
      <c r="N33" s="478">
        <v>68261381</v>
      </c>
      <c r="O33" s="426">
        <v>1</v>
      </c>
      <c r="P33" s="499">
        <v>78220009</v>
      </c>
      <c r="Q33" s="475">
        <v>384420</v>
      </c>
      <c r="R33" s="426">
        <v>1</v>
      </c>
      <c r="S33" s="475">
        <v>185098204</v>
      </c>
      <c r="T33" s="475">
        <v>2955572</v>
      </c>
      <c r="U33" s="426">
        <v>1</v>
      </c>
      <c r="V33" s="475">
        <v>6904847</v>
      </c>
      <c r="W33" s="475">
        <v>11668516</v>
      </c>
      <c r="X33" s="426">
        <v>1</v>
      </c>
      <c r="Y33" s="475">
        <v>370315</v>
      </c>
      <c r="Z33" s="475">
        <v>25804748</v>
      </c>
      <c r="AA33" s="426">
        <v>1</v>
      </c>
      <c r="AB33" s="475">
        <v>60080997</v>
      </c>
      <c r="AC33" s="475">
        <v>28192310</v>
      </c>
      <c r="AD33" s="147"/>
      <c r="AE33" s="295"/>
      <c r="AF33" s="229"/>
      <c r="AG33" s="210"/>
      <c r="AH33" s="210"/>
      <c r="AI33" s="210"/>
      <c r="AJ33" s="210"/>
      <c r="AK33" s="210"/>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row>
    <row r="34" spans="1:60" s="99" customFormat="1" ht="15.75" customHeight="1" x14ac:dyDescent="0.25">
      <c r="A34" s="1006"/>
      <c r="B34" s="399" t="s">
        <v>825</v>
      </c>
      <c r="C34" s="426">
        <v>1</v>
      </c>
      <c r="D34" s="478">
        <v>78220009</v>
      </c>
      <c r="E34" s="426">
        <v>1</v>
      </c>
      <c r="F34" s="478">
        <v>234977302</v>
      </c>
      <c r="G34" s="426">
        <v>1</v>
      </c>
      <c r="H34" s="478">
        <v>7461304</v>
      </c>
      <c r="I34" s="426">
        <v>1</v>
      </c>
      <c r="J34" s="478">
        <v>77468237</v>
      </c>
      <c r="K34" s="426">
        <v>1</v>
      </c>
      <c r="L34" s="478">
        <v>18469965</v>
      </c>
      <c r="M34" s="426">
        <v>1</v>
      </c>
      <c r="N34" s="478">
        <v>68261381</v>
      </c>
      <c r="O34" s="426">
        <v>1</v>
      </c>
      <c r="P34" s="499">
        <v>78220009</v>
      </c>
      <c r="Q34" s="475">
        <v>384420</v>
      </c>
      <c r="R34" s="426">
        <v>1</v>
      </c>
      <c r="S34" s="475">
        <v>185098204</v>
      </c>
      <c r="T34" s="475">
        <v>2955572</v>
      </c>
      <c r="U34" s="426">
        <v>1</v>
      </c>
      <c r="V34" s="475">
        <v>6904847</v>
      </c>
      <c r="W34" s="475">
        <v>11668516</v>
      </c>
      <c r="X34" s="426">
        <v>1</v>
      </c>
      <c r="Y34" s="475">
        <v>370315</v>
      </c>
      <c r="Z34" s="475">
        <v>25804748</v>
      </c>
      <c r="AA34" s="426">
        <v>1</v>
      </c>
      <c r="AB34" s="475">
        <v>60080997</v>
      </c>
      <c r="AC34" s="475">
        <v>28192310</v>
      </c>
      <c r="AD34" s="147"/>
      <c r="AE34" s="295"/>
      <c r="AF34" s="229"/>
      <c r="AG34" s="210"/>
      <c r="AH34" s="210"/>
      <c r="AI34" s="210"/>
      <c r="AJ34" s="210"/>
      <c r="AK34" s="210"/>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row>
    <row r="35" spans="1:60" s="99" customFormat="1" ht="15.75" customHeight="1" x14ac:dyDescent="0.25">
      <c r="A35" s="1006"/>
      <c r="B35" s="399" t="s">
        <v>826</v>
      </c>
      <c r="C35" s="426">
        <v>1</v>
      </c>
      <c r="D35" s="478">
        <v>78220009</v>
      </c>
      <c r="E35" s="426">
        <v>1</v>
      </c>
      <c r="F35" s="478">
        <v>234977302</v>
      </c>
      <c r="G35" s="426">
        <v>1</v>
      </c>
      <c r="H35" s="478">
        <v>7461304</v>
      </c>
      <c r="I35" s="426">
        <v>1</v>
      </c>
      <c r="J35" s="478">
        <v>77468237</v>
      </c>
      <c r="K35" s="426">
        <v>1</v>
      </c>
      <c r="L35" s="478">
        <v>18469965</v>
      </c>
      <c r="M35" s="426">
        <v>1</v>
      </c>
      <c r="N35" s="478">
        <v>68261381</v>
      </c>
      <c r="O35" s="426">
        <v>1</v>
      </c>
      <c r="P35" s="499">
        <v>78220009</v>
      </c>
      <c r="Q35" s="475">
        <v>384420</v>
      </c>
      <c r="R35" s="426">
        <v>1</v>
      </c>
      <c r="S35" s="475">
        <v>185098204</v>
      </c>
      <c r="T35" s="475">
        <v>2955572</v>
      </c>
      <c r="U35" s="426">
        <v>1</v>
      </c>
      <c r="V35" s="475">
        <v>6904847</v>
      </c>
      <c r="W35" s="475">
        <v>11668516</v>
      </c>
      <c r="X35" s="426">
        <v>1</v>
      </c>
      <c r="Y35" s="475">
        <v>370315</v>
      </c>
      <c r="Z35" s="475">
        <v>25804748</v>
      </c>
      <c r="AA35" s="426">
        <v>1</v>
      </c>
      <c r="AB35" s="475">
        <v>60080998</v>
      </c>
      <c r="AC35" s="475">
        <v>28192310</v>
      </c>
      <c r="AD35" s="147"/>
      <c r="AE35" s="295"/>
      <c r="AF35" s="229"/>
      <c r="AG35" s="210"/>
      <c r="AH35" s="210"/>
      <c r="AI35" s="210"/>
      <c r="AJ35" s="210"/>
      <c r="AK35" s="210"/>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row>
    <row r="36" spans="1:60" s="99" customFormat="1" ht="15.75" customHeight="1" x14ac:dyDescent="0.25">
      <c r="A36" s="1006"/>
      <c r="B36" s="399" t="s">
        <v>827</v>
      </c>
      <c r="C36" s="426">
        <v>1</v>
      </c>
      <c r="D36" s="478">
        <v>78220009</v>
      </c>
      <c r="E36" s="426">
        <v>1</v>
      </c>
      <c r="F36" s="478">
        <v>234977302</v>
      </c>
      <c r="G36" s="426">
        <v>1</v>
      </c>
      <c r="H36" s="478">
        <v>7461304</v>
      </c>
      <c r="I36" s="426">
        <v>1</v>
      </c>
      <c r="J36" s="478">
        <v>77468237</v>
      </c>
      <c r="K36" s="426">
        <v>1</v>
      </c>
      <c r="L36" s="478">
        <v>18469965</v>
      </c>
      <c r="M36" s="426">
        <v>1</v>
      </c>
      <c r="N36" s="478">
        <v>68261380</v>
      </c>
      <c r="O36" s="426">
        <v>1</v>
      </c>
      <c r="P36" s="499">
        <v>78220009</v>
      </c>
      <c r="Q36" s="475">
        <v>384420</v>
      </c>
      <c r="R36" s="426">
        <v>1</v>
      </c>
      <c r="S36" s="475">
        <v>185098204</v>
      </c>
      <c r="T36" s="475">
        <v>2955572</v>
      </c>
      <c r="U36" s="426">
        <v>1</v>
      </c>
      <c r="V36" s="475">
        <v>6904847</v>
      </c>
      <c r="W36" s="475">
        <v>11668516</v>
      </c>
      <c r="X36" s="426">
        <v>1</v>
      </c>
      <c r="Y36" s="475">
        <v>370316</v>
      </c>
      <c r="Z36" s="475">
        <v>25804748</v>
      </c>
      <c r="AA36" s="426">
        <v>1</v>
      </c>
      <c r="AB36" s="475">
        <v>60080998</v>
      </c>
      <c r="AC36" s="475">
        <v>28192310</v>
      </c>
      <c r="AD36" s="147"/>
      <c r="AE36" s="295"/>
      <c r="AF36" s="229"/>
      <c r="AG36" s="210"/>
      <c r="AH36" s="210"/>
      <c r="AI36" s="210"/>
      <c r="AJ36" s="210"/>
      <c r="AK36" s="210"/>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row>
    <row r="37" spans="1:60" s="99" customFormat="1" ht="15.75" customHeight="1" x14ac:dyDescent="0.25">
      <c r="A37" s="1006"/>
      <c r="B37" s="399" t="s">
        <v>828</v>
      </c>
      <c r="C37" s="426">
        <v>1</v>
      </c>
      <c r="D37" s="478">
        <v>78220009</v>
      </c>
      <c r="E37" s="426">
        <v>1</v>
      </c>
      <c r="F37" s="478">
        <v>234977302</v>
      </c>
      <c r="G37" s="426">
        <v>1</v>
      </c>
      <c r="H37" s="478">
        <v>7461304</v>
      </c>
      <c r="I37" s="426">
        <v>1</v>
      </c>
      <c r="J37" s="478">
        <v>77468237</v>
      </c>
      <c r="K37" s="426">
        <v>1</v>
      </c>
      <c r="L37" s="478">
        <v>18469965</v>
      </c>
      <c r="M37" s="426">
        <v>1</v>
      </c>
      <c r="N37" s="478">
        <v>68261380</v>
      </c>
      <c r="O37" s="426">
        <v>1</v>
      </c>
      <c r="P37" s="499">
        <v>78220009</v>
      </c>
      <c r="Q37" s="475">
        <v>384420</v>
      </c>
      <c r="R37" s="426">
        <v>1</v>
      </c>
      <c r="S37" s="475">
        <v>185098204</v>
      </c>
      <c r="T37" s="475">
        <v>2955572</v>
      </c>
      <c r="U37" s="426">
        <v>1</v>
      </c>
      <c r="V37" s="475">
        <v>6904847</v>
      </c>
      <c r="W37" s="475">
        <v>11668516</v>
      </c>
      <c r="X37" s="426">
        <v>1</v>
      </c>
      <c r="Y37" s="475">
        <v>370316</v>
      </c>
      <c r="Z37" s="475">
        <v>25804748</v>
      </c>
      <c r="AA37" s="426">
        <v>1</v>
      </c>
      <c r="AB37" s="475">
        <v>60080998</v>
      </c>
      <c r="AC37" s="475">
        <v>28192310</v>
      </c>
      <c r="AD37" s="147"/>
      <c r="AE37" s="295"/>
      <c r="AF37" s="229"/>
      <c r="AG37" s="210"/>
      <c r="AH37" s="210"/>
      <c r="AI37" s="210"/>
      <c r="AJ37" s="210"/>
      <c r="AK37" s="210"/>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row>
    <row r="38" spans="1:60" s="99" customFormat="1" ht="15.75" customHeight="1" x14ac:dyDescent="0.25">
      <c r="A38" s="1006"/>
      <c r="B38" s="399" t="s">
        <v>829</v>
      </c>
      <c r="C38" s="426">
        <v>1</v>
      </c>
      <c r="D38" s="478">
        <v>78220009</v>
      </c>
      <c r="E38" s="426">
        <v>1</v>
      </c>
      <c r="F38" s="478">
        <v>234977302</v>
      </c>
      <c r="G38" s="426">
        <v>1</v>
      </c>
      <c r="H38" s="478">
        <v>7461304</v>
      </c>
      <c r="I38" s="426">
        <v>1</v>
      </c>
      <c r="J38" s="478">
        <v>77468237</v>
      </c>
      <c r="K38" s="426">
        <v>1</v>
      </c>
      <c r="L38" s="478">
        <v>18469965</v>
      </c>
      <c r="M38" s="426">
        <v>1</v>
      </c>
      <c r="N38" s="478">
        <v>68261380</v>
      </c>
      <c r="O38" s="426">
        <v>1</v>
      </c>
      <c r="P38" s="499">
        <v>78220009</v>
      </c>
      <c r="Q38" s="475">
        <v>384420</v>
      </c>
      <c r="R38" s="426">
        <v>1</v>
      </c>
      <c r="S38" s="475">
        <v>185098204</v>
      </c>
      <c r="T38" s="475">
        <v>2955572</v>
      </c>
      <c r="U38" s="426">
        <v>1</v>
      </c>
      <c r="V38" s="475">
        <v>6904847</v>
      </c>
      <c r="W38" s="475">
        <v>11668516</v>
      </c>
      <c r="X38" s="426">
        <v>1</v>
      </c>
      <c r="Y38" s="475">
        <v>370316</v>
      </c>
      <c r="Z38" s="475">
        <v>25804748</v>
      </c>
      <c r="AA38" s="426">
        <v>1</v>
      </c>
      <c r="AB38" s="475">
        <v>60080998</v>
      </c>
      <c r="AC38" s="475">
        <v>28192310</v>
      </c>
      <c r="AD38" s="147"/>
      <c r="AE38" s="295"/>
      <c r="AF38" s="229"/>
      <c r="AG38" s="210"/>
      <c r="AH38" s="210"/>
      <c r="AI38" s="210"/>
      <c r="AJ38" s="210"/>
      <c r="AK38" s="210"/>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row>
    <row r="39" spans="1:60" s="99" customFormat="1" ht="15.75" customHeight="1" x14ac:dyDescent="0.25">
      <c r="A39" s="1006"/>
      <c r="B39" s="399" t="s">
        <v>830</v>
      </c>
      <c r="C39" s="426">
        <v>1</v>
      </c>
      <c r="D39" s="478">
        <v>78220009</v>
      </c>
      <c r="E39" s="426">
        <v>1</v>
      </c>
      <c r="F39" s="478">
        <v>234977302</v>
      </c>
      <c r="G39" s="426">
        <v>1</v>
      </c>
      <c r="H39" s="478">
        <v>7461304</v>
      </c>
      <c r="I39" s="426">
        <v>1</v>
      </c>
      <c r="J39" s="478">
        <v>77468237</v>
      </c>
      <c r="K39" s="426">
        <v>1</v>
      </c>
      <c r="L39" s="478">
        <v>18469965</v>
      </c>
      <c r="M39" s="426">
        <v>1</v>
      </c>
      <c r="N39" s="478">
        <v>68261380</v>
      </c>
      <c r="O39" s="426">
        <v>1</v>
      </c>
      <c r="P39" s="499">
        <v>78220009</v>
      </c>
      <c r="Q39" s="475">
        <v>384420</v>
      </c>
      <c r="R39" s="426">
        <v>1</v>
      </c>
      <c r="S39" s="475">
        <v>185098205</v>
      </c>
      <c r="T39" s="475">
        <v>2955572</v>
      </c>
      <c r="U39" s="426">
        <v>1</v>
      </c>
      <c r="V39" s="475">
        <v>6904847</v>
      </c>
      <c r="W39" s="475">
        <v>11668516</v>
      </c>
      <c r="X39" s="426">
        <v>1</v>
      </c>
      <c r="Y39" s="475">
        <v>370316</v>
      </c>
      <c r="Z39" s="475">
        <v>25804748</v>
      </c>
      <c r="AA39" s="426">
        <v>1</v>
      </c>
      <c r="AB39" s="475">
        <v>60080998</v>
      </c>
      <c r="AC39" s="475">
        <v>28192310</v>
      </c>
      <c r="AD39" s="147"/>
      <c r="AE39" s="295"/>
      <c r="AF39" s="229"/>
      <c r="AG39" s="210"/>
      <c r="AH39" s="210"/>
      <c r="AI39" s="210"/>
      <c r="AJ39" s="210"/>
      <c r="AK39" s="210"/>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row>
    <row r="40" spans="1:60" s="99" customFormat="1" ht="15.75" customHeight="1" x14ac:dyDescent="0.25">
      <c r="A40" s="1006"/>
      <c r="B40" s="399" t="s">
        <v>831</v>
      </c>
      <c r="C40" s="426">
        <v>1</v>
      </c>
      <c r="D40" s="478">
        <v>78220009</v>
      </c>
      <c r="E40" s="426">
        <v>1</v>
      </c>
      <c r="F40" s="478">
        <v>234977302</v>
      </c>
      <c r="G40" s="426">
        <v>1</v>
      </c>
      <c r="H40" s="478">
        <v>7461304</v>
      </c>
      <c r="I40" s="426">
        <v>1</v>
      </c>
      <c r="J40" s="478">
        <v>77468237</v>
      </c>
      <c r="K40" s="426">
        <v>1</v>
      </c>
      <c r="L40" s="478">
        <v>18469965</v>
      </c>
      <c r="M40" s="426">
        <v>1</v>
      </c>
      <c r="N40" s="478">
        <v>68261380</v>
      </c>
      <c r="O40" s="426">
        <v>1</v>
      </c>
      <c r="P40" s="499">
        <v>78220009</v>
      </c>
      <c r="Q40" s="475">
        <v>384420</v>
      </c>
      <c r="R40" s="426">
        <v>1</v>
      </c>
      <c r="S40" s="475">
        <v>185098205</v>
      </c>
      <c r="T40" s="475">
        <v>2955572</v>
      </c>
      <c r="U40" s="426">
        <v>1</v>
      </c>
      <c r="V40" s="475">
        <v>6904847</v>
      </c>
      <c r="W40" s="475">
        <v>11668516</v>
      </c>
      <c r="X40" s="426">
        <v>1</v>
      </c>
      <c r="Y40" s="475">
        <v>370316</v>
      </c>
      <c r="Z40" s="475">
        <v>25804747</v>
      </c>
      <c r="AA40" s="426">
        <v>1</v>
      </c>
      <c r="AB40" s="475">
        <v>60080998</v>
      </c>
      <c r="AC40" s="475">
        <v>28192309</v>
      </c>
      <c r="AD40" s="147"/>
      <c r="AE40" s="295"/>
      <c r="AF40" s="229"/>
      <c r="AG40" s="210"/>
      <c r="AH40" s="210"/>
      <c r="AI40" s="210"/>
      <c r="AJ40" s="210"/>
      <c r="AK40" s="210"/>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row>
    <row r="41" spans="1:60" s="99" customFormat="1" ht="15.75" customHeight="1" x14ac:dyDescent="0.25">
      <c r="A41" s="1006"/>
      <c r="B41" s="399" t="s">
        <v>832</v>
      </c>
      <c r="C41" s="426">
        <v>1</v>
      </c>
      <c r="D41" s="478">
        <v>78220009</v>
      </c>
      <c r="E41" s="426">
        <v>1</v>
      </c>
      <c r="F41" s="478">
        <v>234977302</v>
      </c>
      <c r="G41" s="426">
        <v>1</v>
      </c>
      <c r="H41" s="478">
        <v>7461304</v>
      </c>
      <c r="I41" s="426">
        <v>1</v>
      </c>
      <c r="J41" s="478">
        <v>77468237</v>
      </c>
      <c r="K41" s="426">
        <v>1</v>
      </c>
      <c r="L41" s="478">
        <v>18469965</v>
      </c>
      <c r="M41" s="426">
        <v>1</v>
      </c>
      <c r="N41" s="478">
        <v>68261380</v>
      </c>
      <c r="O41" s="426">
        <v>1</v>
      </c>
      <c r="P41" s="499">
        <v>78220009</v>
      </c>
      <c r="Q41" s="475">
        <v>384420</v>
      </c>
      <c r="R41" s="426">
        <v>1</v>
      </c>
      <c r="S41" s="475">
        <v>185098205</v>
      </c>
      <c r="T41" s="475">
        <v>2955572</v>
      </c>
      <c r="U41" s="426">
        <v>1</v>
      </c>
      <c r="V41" s="475">
        <v>6904846</v>
      </c>
      <c r="W41" s="475">
        <v>11668516</v>
      </c>
      <c r="X41" s="426">
        <v>1</v>
      </c>
      <c r="Y41" s="475">
        <v>370316</v>
      </c>
      <c r="Z41" s="475">
        <v>25804747</v>
      </c>
      <c r="AA41" s="426">
        <v>1</v>
      </c>
      <c r="AB41" s="475">
        <v>60080998</v>
      </c>
      <c r="AC41" s="475">
        <v>28192309</v>
      </c>
      <c r="AD41" s="147"/>
      <c r="AE41" s="295"/>
      <c r="AF41" s="229"/>
      <c r="AG41" s="210"/>
      <c r="AH41" s="210"/>
      <c r="AI41" s="210"/>
      <c r="AJ41" s="210"/>
      <c r="AK41" s="210"/>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row>
    <row r="42" spans="1:60" s="99" customFormat="1" ht="15.75" customHeight="1" x14ac:dyDescent="0.25">
      <c r="A42" s="1006"/>
      <c r="B42" s="399" t="s">
        <v>833</v>
      </c>
      <c r="C42" s="426">
        <v>1</v>
      </c>
      <c r="D42" s="478">
        <v>78220009</v>
      </c>
      <c r="E42" s="426">
        <v>1</v>
      </c>
      <c r="F42" s="478">
        <v>234977302</v>
      </c>
      <c r="G42" s="426">
        <v>1</v>
      </c>
      <c r="H42" s="478">
        <v>7461312</v>
      </c>
      <c r="I42" s="426">
        <v>1</v>
      </c>
      <c r="J42" s="478">
        <v>77468237</v>
      </c>
      <c r="K42" s="426">
        <v>1</v>
      </c>
      <c r="L42" s="478">
        <v>18469966</v>
      </c>
      <c r="M42" s="426">
        <v>1</v>
      </c>
      <c r="N42" s="478">
        <v>68261380</v>
      </c>
      <c r="O42" s="426">
        <v>1</v>
      </c>
      <c r="P42" s="499">
        <v>78220009</v>
      </c>
      <c r="Q42" s="475">
        <v>384420</v>
      </c>
      <c r="R42" s="426">
        <v>1</v>
      </c>
      <c r="S42" s="475">
        <v>185098205</v>
      </c>
      <c r="T42" s="475">
        <v>2955572</v>
      </c>
      <c r="U42" s="426">
        <v>1</v>
      </c>
      <c r="V42" s="475">
        <v>6904846</v>
      </c>
      <c r="W42" s="475">
        <v>11668516</v>
      </c>
      <c r="X42" s="426">
        <v>1</v>
      </c>
      <c r="Y42" s="475">
        <v>370316</v>
      </c>
      <c r="Z42" s="475">
        <v>25804747</v>
      </c>
      <c r="AA42" s="426">
        <v>1</v>
      </c>
      <c r="AB42" s="475">
        <v>60080998</v>
      </c>
      <c r="AC42" s="475">
        <v>28192309</v>
      </c>
      <c r="AD42" s="147"/>
      <c r="AE42" s="295"/>
      <c r="AF42" s="229"/>
      <c r="AG42" s="210"/>
      <c r="AH42" s="210"/>
      <c r="AI42" s="210"/>
      <c r="AJ42" s="210"/>
      <c r="AK42" s="210"/>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row>
    <row r="43" spans="1:60" s="99" customFormat="1" ht="15.75" customHeight="1" x14ac:dyDescent="0.25">
      <c r="A43" s="1006"/>
      <c r="B43" s="399" t="s">
        <v>834</v>
      </c>
      <c r="C43" s="426">
        <v>1</v>
      </c>
      <c r="D43" s="478">
        <v>46346297</v>
      </c>
      <c r="E43" s="426">
        <v>1</v>
      </c>
      <c r="F43" s="478">
        <v>25148628</v>
      </c>
      <c r="G43" s="426">
        <v>1</v>
      </c>
      <c r="H43" s="474" t="s">
        <v>835</v>
      </c>
      <c r="I43" s="426">
        <v>1</v>
      </c>
      <c r="J43" s="478">
        <v>251379281</v>
      </c>
      <c r="K43" s="426">
        <v>1</v>
      </c>
      <c r="L43" s="474"/>
      <c r="M43" s="426">
        <v>1</v>
      </c>
      <c r="N43" s="474"/>
      <c r="O43" s="426">
        <v>1</v>
      </c>
      <c r="P43" s="499">
        <v>46346297</v>
      </c>
      <c r="Q43" s="475"/>
      <c r="R43" s="426">
        <v>1</v>
      </c>
      <c r="S43" s="475">
        <v>25148628</v>
      </c>
      <c r="T43" s="475">
        <v>1403646</v>
      </c>
      <c r="U43" s="426">
        <v>1</v>
      </c>
      <c r="V43" s="226">
        <v>0</v>
      </c>
      <c r="W43" s="475">
        <v>11668516</v>
      </c>
      <c r="X43" s="426">
        <v>1</v>
      </c>
      <c r="Y43" s="475">
        <v>370316</v>
      </c>
      <c r="Z43" s="475">
        <v>25804747</v>
      </c>
      <c r="AA43" s="426">
        <v>1</v>
      </c>
      <c r="AB43" s="226"/>
      <c r="AC43" s="475">
        <v>28192309</v>
      </c>
      <c r="AD43" s="147"/>
      <c r="AE43" s="295"/>
      <c r="AF43" s="229"/>
      <c r="AG43" s="210"/>
      <c r="AH43" s="210"/>
      <c r="AI43" s="210"/>
      <c r="AJ43" s="210"/>
      <c r="AK43" s="210"/>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row>
    <row r="44" spans="1:60" s="99" customFormat="1" ht="29.25" customHeight="1" x14ac:dyDescent="0.25">
      <c r="A44" s="741"/>
      <c r="B44" s="148" t="s">
        <v>93</v>
      </c>
      <c r="C44" s="488">
        <v>1</v>
      </c>
      <c r="D44" s="479">
        <v>1532526468</v>
      </c>
      <c r="E44" s="488">
        <v>1</v>
      </c>
      <c r="F44" s="479">
        <v>4489717366</v>
      </c>
      <c r="G44" s="488">
        <v>1</v>
      </c>
      <c r="H44" s="479">
        <v>141764784</v>
      </c>
      <c r="I44" s="488">
        <v>1</v>
      </c>
      <c r="J44" s="479">
        <v>1723275784</v>
      </c>
      <c r="K44" s="488">
        <v>1</v>
      </c>
      <c r="L44" s="479">
        <v>350929336</v>
      </c>
      <c r="M44" s="488">
        <v>1</v>
      </c>
      <c r="N44" s="479">
        <v>1296966232</v>
      </c>
      <c r="O44" s="488">
        <v>1</v>
      </c>
      <c r="P44" s="500">
        <v>1532526468</v>
      </c>
      <c r="Q44" s="477">
        <f>SUM(Q24:Q43)</f>
        <v>7303980</v>
      </c>
      <c r="R44" s="488">
        <v>1</v>
      </c>
      <c r="S44" s="477">
        <f>SUM(S24:S43)</f>
        <v>3542014508</v>
      </c>
      <c r="T44" s="477">
        <f>SUM(T24:T43)</f>
        <v>57559514</v>
      </c>
      <c r="U44" s="488">
        <v>1</v>
      </c>
      <c r="V44" s="514">
        <f>SUM(V24:V43)</f>
        <v>131192091</v>
      </c>
      <c r="W44" s="514">
        <f>SUM(W24:W43)</f>
        <v>233370311</v>
      </c>
      <c r="X44" s="488">
        <v>1</v>
      </c>
      <c r="Y44" s="514">
        <f>SUM(Y24:Y43)</f>
        <v>7406308</v>
      </c>
      <c r="Z44" s="514">
        <f>SUM(Z24:Z43)</f>
        <v>516094956</v>
      </c>
      <c r="AA44" s="488">
        <v>1</v>
      </c>
      <c r="AB44" s="514">
        <f>SUM(AB24:AB43)</f>
        <v>1141538951</v>
      </c>
      <c r="AC44" s="514">
        <f>SUM(AC24:AC43)</f>
        <v>563846196</v>
      </c>
      <c r="AD44" s="225"/>
      <c r="AE44" s="296"/>
      <c r="AF44" s="230"/>
      <c r="AG44" s="210"/>
      <c r="AH44" s="210"/>
      <c r="AI44" s="210"/>
      <c r="AJ44" s="210"/>
      <c r="AK44" s="210"/>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row>
    <row r="45" spans="1:60" s="68" customFormat="1" ht="24" customHeight="1" x14ac:dyDescent="0.25">
      <c r="K45" s="171"/>
      <c r="L45" s="171"/>
      <c r="M45" s="171"/>
      <c r="N45" s="171"/>
      <c r="O45" s="171"/>
      <c r="AG45" s="210"/>
      <c r="AH45" s="210"/>
      <c r="AI45" s="210"/>
      <c r="AJ45" s="210"/>
      <c r="AK45" s="210"/>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s="68" customFormat="1" ht="24" customHeight="1" thickBot="1" x14ac:dyDescent="0.3">
      <c r="A46" s="740" t="s">
        <v>836</v>
      </c>
      <c r="B46" s="1028" t="s">
        <v>812</v>
      </c>
      <c r="C46" s="923" t="s">
        <v>99</v>
      </c>
      <c r="D46" s="1009"/>
      <c r="E46" s="1009"/>
      <c r="F46" s="1009"/>
      <c r="G46" s="1009"/>
      <c r="H46" s="1009"/>
      <c r="I46" s="1009"/>
      <c r="J46" s="1009"/>
      <c r="K46" s="1009"/>
      <c r="L46" s="1009"/>
      <c r="M46" s="1009"/>
      <c r="N46" s="924"/>
      <c r="O46" s="978" t="s">
        <v>242</v>
      </c>
      <c r="P46" s="979"/>
      <c r="Q46" s="979"/>
      <c r="R46" s="979"/>
      <c r="S46" s="979"/>
      <c r="T46" s="979"/>
      <c r="U46" s="979"/>
      <c r="V46" s="979"/>
      <c r="W46" s="979"/>
      <c r="X46" s="979"/>
      <c r="Y46" s="979"/>
      <c r="Z46" s="979"/>
      <c r="AA46" s="979"/>
      <c r="AB46" s="979"/>
      <c r="AC46" s="979"/>
      <c r="AD46" s="979"/>
      <c r="AE46" s="979"/>
      <c r="AF46" s="980"/>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s="68" customFormat="1" ht="24" customHeight="1" thickBot="1" x14ac:dyDescent="0.3">
      <c r="A47" s="1006"/>
      <c r="B47" s="1029"/>
      <c r="C47" s="923" t="s">
        <v>265</v>
      </c>
      <c r="D47" s="924"/>
      <c r="E47" s="923" t="s">
        <v>266</v>
      </c>
      <c r="F47" s="924"/>
      <c r="G47" s="923" t="s">
        <v>267</v>
      </c>
      <c r="H47" s="924"/>
      <c r="I47" s="923" t="s">
        <v>268</v>
      </c>
      <c r="J47" s="924"/>
      <c r="K47" s="923" t="s">
        <v>804</v>
      </c>
      <c r="L47" s="924"/>
      <c r="M47" s="923" t="s">
        <v>270</v>
      </c>
      <c r="N47" s="924"/>
      <c r="O47" s="978" t="s">
        <v>265</v>
      </c>
      <c r="P47" s="979"/>
      <c r="Q47" s="980"/>
      <c r="R47" s="978" t="s">
        <v>266</v>
      </c>
      <c r="S47" s="979"/>
      <c r="T47" s="980"/>
      <c r="U47" s="978" t="s">
        <v>267</v>
      </c>
      <c r="V47" s="979"/>
      <c r="W47" s="980"/>
      <c r="X47" s="978" t="s">
        <v>268</v>
      </c>
      <c r="Y47" s="979"/>
      <c r="Z47" s="980"/>
      <c r="AA47" s="978" t="s">
        <v>804</v>
      </c>
      <c r="AB47" s="979"/>
      <c r="AC47" s="980"/>
      <c r="AD47" s="978" t="s">
        <v>270</v>
      </c>
      <c r="AE47" s="979"/>
      <c r="AF47" s="980"/>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s="68" customFormat="1" ht="29.25" customHeight="1" thickBot="1" x14ac:dyDescent="0.3">
      <c r="A48" s="1006"/>
      <c r="B48" s="1030"/>
      <c r="C48" s="231" t="s">
        <v>100</v>
      </c>
      <c r="D48" s="213" t="s">
        <v>813</v>
      </c>
      <c r="E48" s="231" t="s">
        <v>100</v>
      </c>
      <c r="F48" s="213" t="s">
        <v>813</v>
      </c>
      <c r="G48" s="231" t="s">
        <v>100</v>
      </c>
      <c r="H48" s="213" t="s">
        <v>813</v>
      </c>
      <c r="I48" s="231" t="s">
        <v>100</v>
      </c>
      <c r="J48" s="213" t="s">
        <v>813</v>
      </c>
      <c r="K48" s="231" t="s">
        <v>100</v>
      </c>
      <c r="L48" s="213" t="s">
        <v>813</v>
      </c>
      <c r="M48" s="231" t="s">
        <v>100</v>
      </c>
      <c r="N48" s="213" t="s">
        <v>813</v>
      </c>
      <c r="O48" s="216" t="s">
        <v>100</v>
      </c>
      <c r="P48" s="216" t="s">
        <v>814</v>
      </c>
      <c r="Q48" s="216" t="s">
        <v>229</v>
      </c>
      <c r="R48" s="216" t="s">
        <v>100</v>
      </c>
      <c r="S48" s="216" t="s">
        <v>814</v>
      </c>
      <c r="T48" s="216" t="s">
        <v>229</v>
      </c>
      <c r="U48" s="216" t="s">
        <v>100</v>
      </c>
      <c r="V48" s="216" t="s">
        <v>814</v>
      </c>
      <c r="W48" s="216" t="s">
        <v>229</v>
      </c>
      <c r="X48" s="216" t="s">
        <v>100</v>
      </c>
      <c r="Y48" s="216" t="s">
        <v>814</v>
      </c>
      <c r="Z48" s="216" t="s">
        <v>229</v>
      </c>
      <c r="AA48" s="216" t="s">
        <v>100</v>
      </c>
      <c r="AB48" s="216" t="s">
        <v>814</v>
      </c>
      <c r="AC48" s="216" t="s">
        <v>229</v>
      </c>
      <c r="AD48" s="216" t="s">
        <v>100</v>
      </c>
      <c r="AE48" s="216" t="s">
        <v>814</v>
      </c>
      <c r="AF48" s="216" t="s">
        <v>229</v>
      </c>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s="68" customFormat="1" ht="16.5" x14ac:dyDescent="0.25">
      <c r="A49" s="1006"/>
      <c r="B49" s="309" t="s">
        <v>815</v>
      </c>
      <c r="C49" s="489">
        <v>1</v>
      </c>
      <c r="D49" s="484">
        <v>12962778</v>
      </c>
      <c r="E49" s="426">
        <v>1</v>
      </c>
      <c r="F49" s="484">
        <v>5399620</v>
      </c>
      <c r="G49" s="426">
        <v>1</v>
      </c>
      <c r="H49" s="484">
        <v>2093515</v>
      </c>
      <c r="I49" s="426">
        <v>1</v>
      </c>
      <c r="J49" s="484">
        <v>962778</v>
      </c>
      <c r="K49" s="426">
        <v>1</v>
      </c>
      <c r="L49" s="484">
        <v>11352727</v>
      </c>
      <c r="M49" s="426">
        <v>1</v>
      </c>
      <c r="N49" s="484">
        <v>962778</v>
      </c>
      <c r="O49" s="147"/>
      <c r="P49" s="226"/>
      <c r="Q49" s="229"/>
      <c r="R49" s="147"/>
      <c r="S49" s="226"/>
      <c r="T49" s="229"/>
      <c r="U49" s="147"/>
      <c r="V49" s="226"/>
      <c r="W49" s="229"/>
      <c r="X49" s="147"/>
      <c r="Y49" s="226"/>
      <c r="Z49" s="229"/>
      <c r="AA49" s="147"/>
      <c r="AB49" s="226"/>
      <c r="AC49" s="229"/>
      <c r="AD49" s="147"/>
      <c r="AE49" s="295"/>
      <c r="AF49" s="229"/>
      <c r="AG49" s="152"/>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s="68" customFormat="1" ht="16.5" x14ac:dyDescent="0.25">
      <c r="A50" s="1006"/>
      <c r="B50" s="310" t="s">
        <v>816</v>
      </c>
      <c r="C50" s="489">
        <v>1</v>
      </c>
      <c r="D50" s="484">
        <v>12962778</v>
      </c>
      <c r="E50" s="426">
        <v>1</v>
      </c>
      <c r="F50" s="484">
        <v>5399620</v>
      </c>
      <c r="G50" s="426">
        <v>1</v>
      </c>
      <c r="H50" s="484">
        <v>2093515</v>
      </c>
      <c r="I50" s="426">
        <v>1</v>
      </c>
      <c r="J50" s="484">
        <v>962778</v>
      </c>
      <c r="K50" s="426">
        <v>1</v>
      </c>
      <c r="L50" s="484">
        <v>11352727</v>
      </c>
      <c r="M50" s="426">
        <v>1</v>
      </c>
      <c r="N50" s="484">
        <v>962778</v>
      </c>
      <c r="O50" s="147"/>
      <c r="P50" s="226"/>
      <c r="Q50" s="229"/>
      <c r="R50" s="147"/>
      <c r="S50" s="226"/>
      <c r="T50" s="229"/>
      <c r="U50" s="147"/>
      <c r="V50" s="226"/>
      <c r="W50" s="229"/>
      <c r="X50" s="147"/>
      <c r="Y50" s="226"/>
      <c r="Z50" s="229"/>
      <c r="AA50" s="147"/>
      <c r="AB50" s="226"/>
      <c r="AC50" s="229"/>
      <c r="AD50" s="147"/>
      <c r="AE50" s="295"/>
      <c r="AF50" s="229"/>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s="68" customFormat="1" ht="16.5" x14ac:dyDescent="0.25">
      <c r="A51" s="1006"/>
      <c r="B51" s="310" t="s">
        <v>817</v>
      </c>
      <c r="C51" s="489">
        <v>1</v>
      </c>
      <c r="D51" s="484">
        <v>12962778</v>
      </c>
      <c r="E51" s="426">
        <v>1</v>
      </c>
      <c r="F51" s="484">
        <v>5399620</v>
      </c>
      <c r="G51" s="426">
        <v>1</v>
      </c>
      <c r="H51" s="484">
        <v>2093515</v>
      </c>
      <c r="I51" s="426">
        <v>1</v>
      </c>
      <c r="J51" s="484">
        <v>962778</v>
      </c>
      <c r="K51" s="426">
        <v>1</v>
      </c>
      <c r="L51" s="484">
        <v>11352727</v>
      </c>
      <c r="M51" s="426">
        <v>1</v>
      </c>
      <c r="N51" s="484">
        <v>962778</v>
      </c>
      <c r="O51" s="147"/>
      <c r="P51" s="226"/>
      <c r="Q51" s="229"/>
      <c r="R51" s="147"/>
      <c r="S51" s="226"/>
      <c r="T51" s="229"/>
      <c r="U51" s="147"/>
      <c r="V51" s="226"/>
      <c r="W51" s="229"/>
      <c r="X51" s="147"/>
      <c r="Y51" s="226"/>
      <c r="Z51" s="229"/>
      <c r="AA51" s="147"/>
      <c r="AB51" s="226"/>
      <c r="AC51" s="229"/>
      <c r="AD51" s="147"/>
      <c r="AE51" s="295"/>
      <c r="AF51" s="229"/>
      <c r="AG51" s="152"/>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s="68" customFormat="1" ht="16.5" x14ac:dyDescent="0.25">
      <c r="A52" s="1006"/>
      <c r="B52" s="310" t="s">
        <v>818</v>
      </c>
      <c r="C52" s="489">
        <v>1</v>
      </c>
      <c r="D52" s="484">
        <v>12962778</v>
      </c>
      <c r="E52" s="426">
        <v>1</v>
      </c>
      <c r="F52" s="484">
        <v>5399620</v>
      </c>
      <c r="G52" s="426">
        <v>1</v>
      </c>
      <c r="H52" s="484">
        <v>2093515</v>
      </c>
      <c r="I52" s="426">
        <v>1</v>
      </c>
      <c r="J52" s="484">
        <v>962778</v>
      </c>
      <c r="K52" s="426">
        <v>1</v>
      </c>
      <c r="L52" s="484">
        <v>11352727</v>
      </c>
      <c r="M52" s="426">
        <v>1</v>
      </c>
      <c r="N52" s="484">
        <v>962778</v>
      </c>
      <c r="O52" s="147"/>
      <c r="P52" s="226"/>
      <c r="Q52" s="229"/>
      <c r="R52" s="147"/>
      <c r="S52" s="226"/>
      <c r="T52" s="229"/>
      <c r="U52" s="147"/>
      <c r="V52" s="226"/>
      <c r="W52" s="229"/>
      <c r="X52" s="147"/>
      <c r="Y52" s="226"/>
      <c r="Z52" s="229"/>
      <c r="AA52" s="147"/>
      <c r="AB52" s="226"/>
      <c r="AC52" s="229"/>
      <c r="AD52" s="147"/>
      <c r="AE52" s="295"/>
      <c r="AF52" s="229"/>
      <c r="AG52" s="152"/>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s="68" customFormat="1" ht="16.5" x14ac:dyDescent="0.25">
      <c r="A53" s="1006"/>
      <c r="B53" s="310" t="s">
        <v>819</v>
      </c>
      <c r="C53" s="489">
        <v>1</v>
      </c>
      <c r="D53" s="484">
        <v>12962778</v>
      </c>
      <c r="E53" s="426">
        <v>1</v>
      </c>
      <c r="F53" s="484">
        <v>5399620</v>
      </c>
      <c r="G53" s="426">
        <v>1</v>
      </c>
      <c r="H53" s="484">
        <v>2093515</v>
      </c>
      <c r="I53" s="426">
        <v>1</v>
      </c>
      <c r="J53" s="484">
        <v>962778</v>
      </c>
      <c r="K53" s="426">
        <v>1</v>
      </c>
      <c r="L53" s="484">
        <v>11352727</v>
      </c>
      <c r="M53" s="426">
        <v>1</v>
      </c>
      <c r="N53" s="484">
        <v>962778</v>
      </c>
      <c r="O53" s="147"/>
      <c r="P53" s="226"/>
      <c r="Q53" s="229"/>
      <c r="R53" s="147"/>
      <c r="S53" s="226"/>
      <c r="T53" s="229"/>
      <c r="U53" s="147"/>
      <c r="V53" s="226"/>
      <c r="W53" s="229"/>
      <c r="X53" s="147"/>
      <c r="Y53" s="226"/>
      <c r="Z53" s="229"/>
      <c r="AA53" s="147"/>
      <c r="AB53" s="226"/>
      <c r="AC53" s="229"/>
      <c r="AD53" s="147"/>
      <c r="AE53" s="295"/>
      <c r="AF53" s="229"/>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s="68" customFormat="1" ht="16.5" x14ac:dyDescent="0.25">
      <c r="A54" s="1006"/>
      <c r="B54" s="310" t="s">
        <v>820</v>
      </c>
      <c r="C54" s="489">
        <v>1</v>
      </c>
      <c r="D54" s="484">
        <v>12962778</v>
      </c>
      <c r="E54" s="426">
        <v>1</v>
      </c>
      <c r="F54" s="484">
        <v>5399620</v>
      </c>
      <c r="G54" s="426">
        <v>1</v>
      </c>
      <c r="H54" s="484">
        <v>2093515</v>
      </c>
      <c r="I54" s="426">
        <v>1</v>
      </c>
      <c r="J54" s="484">
        <v>962778</v>
      </c>
      <c r="K54" s="426">
        <v>1</v>
      </c>
      <c r="L54" s="484">
        <v>11352727</v>
      </c>
      <c r="M54" s="426">
        <v>1</v>
      </c>
      <c r="N54" s="484">
        <v>962778</v>
      </c>
      <c r="O54" s="147"/>
      <c r="P54" s="226"/>
      <c r="Q54" s="229"/>
      <c r="R54" s="147"/>
      <c r="S54" s="226"/>
      <c r="T54" s="229"/>
      <c r="U54" s="147"/>
      <c r="V54" s="226"/>
      <c r="W54" s="229"/>
      <c r="X54" s="147"/>
      <c r="Y54" s="226"/>
      <c r="Z54" s="229"/>
      <c r="AA54" s="147"/>
      <c r="AB54" s="226"/>
      <c r="AC54" s="229"/>
      <c r="AD54" s="147"/>
      <c r="AE54" s="295"/>
      <c r="AF54" s="229"/>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s="68" customFormat="1" ht="16.5" x14ac:dyDescent="0.25">
      <c r="A55" s="1006"/>
      <c r="B55" s="310" t="s">
        <v>821</v>
      </c>
      <c r="C55" s="489">
        <v>1</v>
      </c>
      <c r="D55" s="484">
        <v>12962778</v>
      </c>
      <c r="E55" s="426">
        <v>1</v>
      </c>
      <c r="F55" s="484">
        <v>5399620</v>
      </c>
      <c r="G55" s="426">
        <v>1</v>
      </c>
      <c r="H55" s="484">
        <v>2093515</v>
      </c>
      <c r="I55" s="426">
        <v>1</v>
      </c>
      <c r="J55" s="484">
        <v>962778</v>
      </c>
      <c r="K55" s="426">
        <v>1</v>
      </c>
      <c r="L55" s="484">
        <v>11352727</v>
      </c>
      <c r="M55" s="426">
        <v>1</v>
      </c>
      <c r="N55" s="484">
        <v>962778</v>
      </c>
      <c r="O55" s="147"/>
      <c r="P55" s="226"/>
      <c r="Q55" s="229"/>
      <c r="R55" s="147"/>
      <c r="S55" s="226"/>
      <c r="T55" s="229"/>
      <c r="U55" s="147"/>
      <c r="V55" s="226"/>
      <c r="W55" s="229"/>
      <c r="X55" s="147"/>
      <c r="Y55" s="226"/>
      <c r="Z55" s="229"/>
      <c r="AA55" s="147"/>
      <c r="AB55" s="226"/>
      <c r="AC55" s="229"/>
      <c r="AD55" s="147"/>
      <c r="AE55" s="295"/>
      <c r="AF55" s="229"/>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s="68" customFormat="1" ht="16.5" x14ac:dyDescent="0.25">
      <c r="A56" s="1006"/>
      <c r="B56" s="310" t="s">
        <v>822</v>
      </c>
      <c r="C56" s="489">
        <v>1</v>
      </c>
      <c r="D56" s="484">
        <v>12962778</v>
      </c>
      <c r="E56" s="426">
        <v>1</v>
      </c>
      <c r="F56" s="484">
        <v>5399620</v>
      </c>
      <c r="G56" s="426">
        <v>1</v>
      </c>
      <c r="H56" s="484">
        <v>2093515</v>
      </c>
      <c r="I56" s="426">
        <v>1</v>
      </c>
      <c r="J56" s="484">
        <v>962778</v>
      </c>
      <c r="K56" s="426">
        <v>1</v>
      </c>
      <c r="L56" s="484">
        <v>11352727</v>
      </c>
      <c r="M56" s="426">
        <v>1</v>
      </c>
      <c r="N56" s="484">
        <v>962778</v>
      </c>
      <c r="O56" s="147"/>
      <c r="P56" s="226"/>
      <c r="Q56" s="229"/>
      <c r="R56" s="147"/>
      <c r="S56" s="226"/>
      <c r="T56" s="229"/>
      <c r="U56" s="147"/>
      <c r="V56" s="226"/>
      <c r="W56" s="229"/>
      <c r="X56" s="147"/>
      <c r="Y56" s="226"/>
      <c r="Z56" s="229"/>
      <c r="AA56" s="147"/>
      <c r="AB56" s="226"/>
      <c r="AC56" s="229"/>
      <c r="AD56" s="147"/>
      <c r="AE56" s="295"/>
      <c r="AF56" s="229"/>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s="68" customFormat="1" ht="16.5" x14ac:dyDescent="0.25">
      <c r="A57" s="1006"/>
      <c r="B57" s="310" t="s">
        <v>823</v>
      </c>
      <c r="C57" s="489">
        <v>1</v>
      </c>
      <c r="D57" s="484">
        <v>12962778</v>
      </c>
      <c r="E57" s="426">
        <v>1</v>
      </c>
      <c r="F57" s="484">
        <v>5399620</v>
      </c>
      <c r="G57" s="426">
        <v>1</v>
      </c>
      <c r="H57" s="484">
        <v>2093515</v>
      </c>
      <c r="I57" s="426">
        <v>1</v>
      </c>
      <c r="J57" s="484">
        <v>962778</v>
      </c>
      <c r="K57" s="426">
        <v>1</v>
      </c>
      <c r="L57" s="484">
        <v>11352727</v>
      </c>
      <c r="M57" s="426">
        <v>1</v>
      </c>
      <c r="N57" s="484">
        <v>962778</v>
      </c>
      <c r="O57" s="147"/>
      <c r="P57" s="226"/>
      <c r="Q57" s="229"/>
      <c r="R57" s="147"/>
      <c r="S57" s="226"/>
      <c r="T57" s="229"/>
      <c r="U57" s="147"/>
      <c r="V57" s="226"/>
      <c r="W57" s="229"/>
      <c r="X57" s="147"/>
      <c r="Y57" s="226"/>
      <c r="Z57" s="229"/>
      <c r="AA57" s="147"/>
      <c r="AB57" s="226"/>
      <c r="AC57" s="229"/>
      <c r="AD57" s="147"/>
      <c r="AE57" s="295"/>
      <c r="AF57" s="229"/>
      <c r="AG57" s="152"/>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s="68" customFormat="1" ht="16.5" x14ac:dyDescent="0.25">
      <c r="A58" s="1006"/>
      <c r="B58" s="310" t="s">
        <v>824</v>
      </c>
      <c r="C58" s="489">
        <v>1</v>
      </c>
      <c r="D58" s="484">
        <v>12962778</v>
      </c>
      <c r="E58" s="426">
        <v>1</v>
      </c>
      <c r="F58" s="484">
        <v>5399620</v>
      </c>
      <c r="G58" s="426">
        <v>1</v>
      </c>
      <c r="H58" s="484">
        <v>2093515</v>
      </c>
      <c r="I58" s="426">
        <v>1</v>
      </c>
      <c r="J58" s="484">
        <v>962778</v>
      </c>
      <c r="K58" s="426">
        <v>1</v>
      </c>
      <c r="L58" s="484">
        <v>11352727</v>
      </c>
      <c r="M58" s="426">
        <v>1</v>
      </c>
      <c r="N58" s="484">
        <v>962778</v>
      </c>
      <c r="O58" s="147"/>
      <c r="P58" s="226"/>
      <c r="Q58" s="229"/>
      <c r="R58" s="147"/>
      <c r="S58" s="226"/>
      <c r="T58" s="229"/>
      <c r="U58" s="147"/>
      <c r="V58" s="226"/>
      <c r="W58" s="229"/>
      <c r="X58" s="147"/>
      <c r="Y58" s="226"/>
      <c r="Z58" s="229"/>
      <c r="AA58" s="147"/>
      <c r="AB58" s="226"/>
      <c r="AC58" s="229"/>
      <c r="AD58" s="147"/>
      <c r="AE58" s="295"/>
      <c r="AF58" s="229"/>
      <c r="AG58" s="152"/>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s="68" customFormat="1" ht="16.5" x14ac:dyDescent="0.25">
      <c r="A59" s="1006"/>
      <c r="B59" s="310" t="s">
        <v>825</v>
      </c>
      <c r="C59" s="489">
        <v>1</v>
      </c>
      <c r="D59" s="484">
        <v>12962778</v>
      </c>
      <c r="E59" s="426">
        <v>1</v>
      </c>
      <c r="F59" s="484">
        <v>5399620</v>
      </c>
      <c r="G59" s="426">
        <v>1</v>
      </c>
      <c r="H59" s="484">
        <v>2093515</v>
      </c>
      <c r="I59" s="426">
        <v>1</v>
      </c>
      <c r="J59" s="484">
        <v>962778</v>
      </c>
      <c r="K59" s="426">
        <v>1</v>
      </c>
      <c r="L59" s="484">
        <v>11352727</v>
      </c>
      <c r="M59" s="426">
        <v>1</v>
      </c>
      <c r="N59" s="484">
        <v>962778</v>
      </c>
      <c r="O59" s="147"/>
      <c r="P59" s="226"/>
      <c r="Q59" s="229"/>
      <c r="R59" s="147"/>
      <c r="S59" s="226"/>
      <c r="T59" s="229"/>
      <c r="U59" s="147"/>
      <c r="V59" s="226"/>
      <c r="W59" s="229"/>
      <c r="X59" s="147"/>
      <c r="Y59" s="226"/>
      <c r="Z59" s="229"/>
      <c r="AA59" s="147"/>
      <c r="AB59" s="226"/>
      <c r="AC59" s="229"/>
      <c r="AD59" s="147"/>
      <c r="AE59" s="295"/>
      <c r="AF59" s="229"/>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s="68" customFormat="1" ht="16.5" x14ac:dyDescent="0.25">
      <c r="A60" s="1006"/>
      <c r="B60" s="310" t="s">
        <v>826</v>
      </c>
      <c r="C60" s="489">
        <v>1</v>
      </c>
      <c r="D60" s="484">
        <v>12962778</v>
      </c>
      <c r="E60" s="426">
        <v>1</v>
      </c>
      <c r="F60" s="484">
        <v>5399620</v>
      </c>
      <c r="G60" s="426">
        <v>1</v>
      </c>
      <c r="H60" s="484">
        <v>2093515</v>
      </c>
      <c r="I60" s="426">
        <v>1</v>
      </c>
      <c r="J60" s="484">
        <v>962778</v>
      </c>
      <c r="K60" s="426">
        <v>1</v>
      </c>
      <c r="L60" s="484">
        <v>11352727</v>
      </c>
      <c r="M60" s="426">
        <v>1</v>
      </c>
      <c r="N60" s="484">
        <v>962778</v>
      </c>
      <c r="O60" s="147"/>
      <c r="P60" s="226"/>
      <c r="Q60" s="229"/>
      <c r="R60" s="147"/>
      <c r="S60" s="226"/>
      <c r="T60" s="229"/>
      <c r="U60" s="147"/>
      <c r="V60" s="226"/>
      <c r="W60" s="229"/>
      <c r="X60" s="147"/>
      <c r="Y60" s="226"/>
      <c r="Z60" s="229"/>
      <c r="AA60" s="147"/>
      <c r="AB60" s="226"/>
      <c r="AC60" s="229"/>
      <c r="AD60" s="147"/>
      <c r="AE60" s="295"/>
      <c r="AF60" s="229"/>
      <c r="AG60" s="152"/>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s="68" customFormat="1" ht="16.5" x14ac:dyDescent="0.25">
      <c r="A61" s="1006"/>
      <c r="B61" s="310" t="s">
        <v>827</v>
      </c>
      <c r="C61" s="489">
        <v>1</v>
      </c>
      <c r="D61" s="484">
        <v>12962778</v>
      </c>
      <c r="E61" s="426">
        <v>1</v>
      </c>
      <c r="F61" s="484">
        <v>5399620</v>
      </c>
      <c r="G61" s="426">
        <v>1</v>
      </c>
      <c r="H61" s="484">
        <v>2093515</v>
      </c>
      <c r="I61" s="426">
        <v>1</v>
      </c>
      <c r="J61" s="484">
        <v>962778</v>
      </c>
      <c r="K61" s="426">
        <v>1</v>
      </c>
      <c r="L61" s="484">
        <v>11352727</v>
      </c>
      <c r="M61" s="426">
        <v>1</v>
      </c>
      <c r="N61" s="484">
        <v>962778</v>
      </c>
      <c r="O61" s="147"/>
      <c r="P61" s="226"/>
      <c r="Q61" s="229"/>
      <c r="R61" s="147"/>
      <c r="S61" s="226"/>
      <c r="T61" s="229"/>
      <c r="U61" s="147"/>
      <c r="V61" s="226"/>
      <c r="W61" s="229"/>
      <c r="X61" s="147"/>
      <c r="Y61" s="226"/>
      <c r="Z61" s="229"/>
      <c r="AA61" s="147"/>
      <c r="AB61" s="226"/>
      <c r="AC61" s="229"/>
      <c r="AD61" s="147"/>
      <c r="AE61" s="295"/>
      <c r="AF61" s="229"/>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s="68" customFormat="1" ht="16.5" x14ac:dyDescent="0.25">
      <c r="A62" s="1006"/>
      <c r="B62" s="310" t="s">
        <v>828</v>
      </c>
      <c r="C62" s="489">
        <v>1</v>
      </c>
      <c r="D62" s="484">
        <v>12962778</v>
      </c>
      <c r="E62" s="426">
        <v>1</v>
      </c>
      <c r="F62" s="484">
        <v>5399620</v>
      </c>
      <c r="G62" s="426">
        <v>1</v>
      </c>
      <c r="H62" s="484">
        <v>2093515</v>
      </c>
      <c r="I62" s="426">
        <v>1</v>
      </c>
      <c r="J62" s="484">
        <v>962778</v>
      </c>
      <c r="K62" s="426">
        <v>1</v>
      </c>
      <c r="L62" s="484">
        <v>11352727</v>
      </c>
      <c r="M62" s="426">
        <v>1</v>
      </c>
      <c r="N62" s="484">
        <v>962778</v>
      </c>
      <c r="O62" s="147"/>
      <c r="P62" s="226"/>
      <c r="Q62" s="229"/>
      <c r="R62" s="147"/>
      <c r="S62" s="226"/>
      <c r="T62" s="229"/>
      <c r="U62" s="147"/>
      <c r="V62" s="226"/>
      <c r="W62" s="229"/>
      <c r="X62" s="147"/>
      <c r="Y62" s="226"/>
      <c r="Z62" s="229"/>
      <c r="AA62" s="147"/>
      <c r="AB62" s="226"/>
      <c r="AC62" s="229"/>
      <c r="AD62" s="147"/>
      <c r="AE62" s="295"/>
      <c r="AF62" s="229"/>
      <c r="AG62" s="152"/>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s="68" customFormat="1" ht="16.5" x14ac:dyDescent="0.25">
      <c r="A63" s="1006"/>
      <c r="B63" s="310" t="s">
        <v>829</v>
      </c>
      <c r="C63" s="489">
        <v>1</v>
      </c>
      <c r="D63" s="484">
        <v>12962778</v>
      </c>
      <c r="E63" s="426">
        <v>1</v>
      </c>
      <c r="F63" s="484">
        <v>5399620</v>
      </c>
      <c r="G63" s="426">
        <v>1</v>
      </c>
      <c r="H63" s="484">
        <v>2093515</v>
      </c>
      <c r="I63" s="426">
        <v>1</v>
      </c>
      <c r="J63" s="484">
        <v>962778</v>
      </c>
      <c r="K63" s="426">
        <v>1</v>
      </c>
      <c r="L63" s="484">
        <v>11352727</v>
      </c>
      <c r="M63" s="426">
        <v>1</v>
      </c>
      <c r="N63" s="484">
        <v>962778</v>
      </c>
      <c r="O63" s="147"/>
      <c r="P63" s="226"/>
      <c r="Q63" s="229"/>
      <c r="R63" s="147"/>
      <c r="S63" s="226"/>
      <c r="T63" s="229"/>
      <c r="U63" s="147"/>
      <c r="V63" s="226"/>
      <c r="W63" s="229"/>
      <c r="X63" s="147"/>
      <c r="Y63" s="226"/>
      <c r="Z63" s="229"/>
      <c r="AA63" s="147"/>
      <c r="AB63" s="226"/>
      <c r="AC63" s="229"/>
      <c r="AD63" s="147"/>
      <c r="AE63" s="295"/>
      <c r="AF63" s="229"/>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s="68" customFormat="1" ht="16.5" x14ac:dyDescent="0.25">
      <c r="A64" s="1006"/>
      <c r="B64" s="310" t="s">
        <v>830</v>
      </c>
      <c r="C64" s="489">
        <v>1</v>
      </c>
      <c r="D64" s="484">
        <v>12962778</v>
      </c>
      <c r="E64" s="426">
        <v>1</v>
      </c>
      <c r="F64" s="484">
        <v>5399620</v>
      </c>
      <c r="G64" s="426">
        <v>1</v>
      </c>
      <c r="H64" s="484">
        <v>2093515</v>
      </c>
      <c r="I64" s="426">
        <v>1</v>
      </c>
      <c r="J64" s="484">
        <v>962778</v>
      </c>
      <c r="K64" s="426">
        <v>1</v>
      </c>
      <c r="L64" s="484">
        <v>11352727</v>
      </c>
      <c r="M64" s="426">
        <v>1</v>
      </c>
      <c r="N64" s="484">
        <v>962778</v>
      </c>
      <c r="O64" s="147"/>
      <c r="P64" s="226"/>
      <c r="Q64" s="229"/>
      <c r="R64" s="147"/>
      <c r="S64" s="226"/>
      <c r="T64" s="229"/>
      <c r="U64" s="147"/>
      <c r="V64" s="226"/>
      <c r="W64" s="229"/>
      <c r="X64" s="147"/>
      <c r="Y64" s="226"/>
      <c r="Z64" s="229"/>
      <c r="AA64" s="147"/>
      <c r="AB64" s="226"/>
      <c r="AC64" s="229"/>
      <c r="AD64" s="147"/>
      <c r="AE64" s="295"/>
      <c r="AF64" s="229"/>
      <c r="AG64" s="152"/>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s="68" customFormat="1" ht="16.5" x14ac:dyDescent="0.25">
      <c r="A65" s="1006"/>
      <c r="B65" s="310" t="s">
        <v>831</v>
      </c>
      <c r="C65" s="489">
        <v>1</v>
      </c>
      <c r="D65" s="484">
        <v>12962778</v>
      </c>
      <c r="E65" s="426">
        <v>1</v>
      </c>
      <c r="F65" s="484">
        <v>5399620</v>
      </c>
      <c r="G65" s="426">
        <v>1</v>
      </c>
      <c r="H65" s="484">
        <v>2093515</v>
      </c>
      <c r="I65" s="426">
        <v>1</v>
      </c>
      <c r="J65" s="484">
        <v>962778</v>
      </c>
      <c r="K65" s="426">
        <v>1</v>
      </c>
      <c r="L65" s="484">
        <v>11352727</v>
      </c>
      <c r="M65" s="426">
        <v>1</v>
      </c>
      <c r="N65" s="484">
        <v>962778</v>
      </c>
      <c r="O65" s="147"/>
      <c r="P65" s="226"/>
      <c r="Q65" s="229"/>
      <c r="R65" s="147"/>
      <c r="S65" s="226"/>
      <c r="T65" s="229"/>
      <c r="U65" s="147"/>
      <c r="V65" s="226"/>
      <c r="W65" s="229"/>
      <c r="X65" s="147"/>
      <c r="Y65" s="226"/>
      <c r="Z65" s="229"/>
      <c r="AA65" s="147"/>
      <c r="AB65" s="226"/>
      <c r="AC65" s="229"/>
      <c r="AD65" s="147"/>
      <c r="AE65" s="295"/>
      <c r="AF65" s="229"/>
      <c r="AG65" s="152"/>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s="68" customFormat="1" ht="16.5" x14ac:dyDescent="0.25">
      <c r="A66" s="1006"/>
      <c r="B66" s="310" t="s">
        <v>832</v>
      </c>
      <c r="C66" s="489">
        <v>1</v>
      </c>
      <c r="D66" s="484">
        <v>12962778</v>
      </c>
      <c r="E66" s="426">
        <v>1</v>
      </c>
      <c r="F66" s="484">
        <v>5399620</v>
      </c>
      <c r="G66" s="426">
        <v>1</v>
      </c>
      <c r="H66" s="484">
        <v>2093515</v>
      </c>
      <c r="I66" s="426">
        <v>1</v>
      </c>
      <c r="J66" s="484">
        <v>962778</v>
      </c>
      <c r="K66" s="426">
        <v>1</v>
      </c>
      <c r="L66" s="484">
        <v>11352727</v>
      </c>
      <c r="M66" s="426">
        <v>1</v>
      </c>
      <c r="N66" s="484">
        <v>962778</v>
      </c>
      <c r="O66" s="147"/>
      <c r="P66" s="226"/>
      <c r="Q66" s="229"/>
      <c r="R66" s="147"/>
      <c r="S66" s="226"/>
      <c r="T66" s="229"/>
      <c r="U66" s="147"/>
      <c r="V66" s="226"/>
      <c r="W66" s="229"/>
      <c r="X66" s="147"/>
      <c r="Y66" s="226"/>
      <c r="Z66" s="229"/>
      <c r="AA66" s="147"/>
      <c r="AB66" s="226"/>
      <c r="AC66" s="229"/>
      <c r="AD66" s="147"/>
      <c r="AE66" s="295"/>
      <c r="AF66" s="229"/>
      <c r="AG66" s="152"/>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s="68" customFormat="1" ht="16.5" x14ac:dyDescent="0.25">
      <c r="A67" s="1006"/>
      <c r="B67" s="310" t="s">
        <v>833</v>
      </c>
      <c r="C67" s="489">
        <v>1</v>
      </c>
      <c r="D67" s="484">
        <v>12962780</v>
      </c>
      <c r="E67" s="426">
        <v>1</v>
      </c>
      <c r="F67" s="484">
        <v>5399624</v>
      </c>
      <c r="G67" s="426">
        <v>1</v>
      </c>
      <c r="H67" s="484">
        <v>2093514</v>
      </c>
      <c r="I67" s="426">
        <v>1</v>
      </c>
      <c r="J67" s="484">
        <v>962780</v>
      </c>
      <c r="K67" s="426">
        <v>1</v>
      </c>
      <c r="L67" s="484">
        <v>11352727</v>
      </c>
      <c r="M67" s="426">
        <v>1</v>
      </c>
      <c r="N67" s="484">
        <v>962787</v>
      </c>
      <c r="O67" s="147"/>
      <c r="P67" s="226"/>
      <c r="Q67" s="229"/>
      <c r="R67" s="147"/>
      <c r="S67" s="226"/>
      <c r="T67" s="229"/>
      <c r="U67" s="147"/>
      <c r="V67" s="226"/>
      <c r="W67" s="229"/>
      <c r="X67" s="147"/>
      <c r="Y67" s="226"/>
      <c r="Z67" s="229"/>
      <c r="AA67" s="147"/>
      <c r="AB67" s="226"/>
      <c r="AC67" s="229"/>
      <c r="AD67" s="147"/>
      <c r="AE67" s="295"/>
      <c r="AF67" s="229"/>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s="68" customFormat="1" ht="16.5" x14ac:dyDescent="0.25">
      <c r="A68" s="1006"/>
      <c r="B68" s="311" t="s">
        <v>834</v>
      </c>
      <c r="C68" s="489">
        <v>1</v>
      </c>
      <c r="D68" s="485"/>
      <c r="E68" s="426">
        <v>1</v>
      </c>
      <c r="F68" s="486"/>
      <c r="G68" s="426">
        <v>1</v>
      </c>
      <c r="H68" s="486"/>
      <c r="I68" s="426">
        <v>1</v>
      </c>
      <c r="J68" s="486"/>
      <c r="K68" s="426">
        <v>1</v>
      </c>
      <c r="L68" s="487">
        <v>1312290</v>
      </c>
      <c r="M68" s="426">
        <v>1</v>
      </c>
      <c r="N68" s="486"/>
      <c r="O68" s="303"/>
      <c r="P68" s="304"/>
      <c r="Q68" s="306"/>
      <c r="R68" s="303"/>
      <c r="S68" s="304"/>
      <c r="T68" s="306"/>
      <c r="U68" s="303"/>
      <c r="V68" s="304"/>
      <c r="W68" s="306"/>
      <c r="X68" s="303"/>
      <c r="Y68" s="304"/>
      <c r="Z68" s="306"/>
      <c r="AA68" s="303"/>
      <c r="AB68" s="304"/>
      <c r="AC68" s="306"/>
      <c r="AD68" s="303"/>
      <c r="AE68" s="304"/>
      <c r="AF68" s="306"/>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s="68" customFormat="1" ht="17.25" thickBot="1" x14ac:dyDescent="0.3">
      <c r="A69" s="741"/>
      <c r="B69" s="296" t="s">
        <v>93</v>
      </c>
      <c r="C69" s="490">
        <v>1</v>
      </c>
      <c r="D69" s="482">
        <v>246292784</v>
      </c>
      <c r="E69" s="488">
        <v>1</v>
      </c>
      <c r="F69" s="482">
        <v>102592784</v>
      </c>
      <c r="G69" s="488">
        <v>1</v>
      </c>
      <c r="H69" s="482">
        <v>39776784</v>
      </c>
      <c r="I69" s="488">
        <v>1</v>
      </c>
      <c r="J69" s="482">
        <v>18292784</v>
      </c>
      <c r="K69" s="488">
        <v>1</v>
      </c>
      <c r="L69" s="483">
        <v>217014103</v>
      </c>
      <c r="M69" s="488">
        <v>1</v>
      </c>
      <c r="N69" s="483">
        <v>18292791</v>
      </c>
      <c r="O69" s="308"/>
      <c r="P69" s="204"/>
      <c r="Q69" s="307"/>
      <c r="R69" s="203"/>
      <c r="S69" s="204"/>
      <c r="T69" s="307"/>
      <c r="U69" s="203"/>
      <c r="V69" s="204"/>
      <c r="W69" s="307"/>
      <c r="X69" s="203"/>
      <c r="Y69" s="204"/>
      <c r="Z69" s="307"/>
      <c r="AA69" s="203"/>
      <c r="AB69" s="204"/>
      <c r="AC69" s="307"/>
      <c r="AD69" s="203"/>
      <c r="AE69" s="204"/>
      <c r="AF69" s="307"/>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2" spans="1:60" s="68" customFormat="1" ht="50.25" customHeight="1" thickBot="1" x14ac:dyDescent="0.3">
      <c r="A72" s="721" t="s">
        <v>809</v>
      </c>
      <c r="B72" s="722"/>
      <c r="C72" s="1003" t="s">
        <v>837</v>
      </c>
      <c r="D72" s="1003"/>
      <c r="E72" s="1003"/>
      <c r="F72" s="1003"/>
      <c r="G72" s="1003"/>
      <c r="H72" s="1003"/>
      <c r="I72" s="1003"/>
      <c r="J72" s="1003"/>
      <c r="K72" s="1003"/>
      <c r="L72" s="1003"/>
      <c r="M72" s="1003"/>
      <c r="N72" s="1003"/>
      <c r="O72" s="1003"/>
      <c r="P72" s="1003"/>
      <c r="Q72" s="1003"/>
      <c r="R72" s="1003"/>
      <c r="S72" s="1003"/>
      <c r="T72" s="1003"/>
      <c r="U72" s="1003"/>
      <c r="V72" s="1003"/>
      <c r="W72" s="1003"/>
      <c r="X72" s="1003"/>
      <c r="Y72" s="1003"/>
      <c r="Z72" s="1003"/>
      <c r="AA72" s="1003"/>
      <c r="AB72" s="1003"/>
      <c r="AC72" s="1003"/>
      <c r="AD72" s="1003"/>
      <c r="AE72" s="1003"/>
      <c r="AF72" s="1004"/>
      <c r="AG72" s="152"/>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s="99" customFormat="1" ht="21.75" customHeight="1" thickBot="1" x14ac:dyDescent="0.3">
      <c r="A73" s="740" t="s">
        <v>811</v>
      </c>
      <c r="B73" s="1005" t="s">
        <v>812</v>
      </c>
      <c r="C73" s="923" t="s">
        <v>99</v>
      </c>
      <c r="D73" s="1009"/>
      <c r="E73" s="1009"/>
      <c r="F73" s="1009"/>
      <c r="G73" s="1009"/>
      <c r="H73" s="1009"/>
      <c r="I73" s="1009"/>
      <c r="J73" s="1009"/>
      <c r="K73" s="1009"/>
      <c r="L73" s="1009"/>
      <c r="M73" s="1009"/>
      <c r="N73" s="924"/>
      <c r="O73" s="978" t="s">
        <v>242</v>
      </c>
      <c r="P73" s="979"/>
      <c r="Q73" s="979"/>
      <c r="R73" s="979"/>
      <c r="S73" s="979"/>
      <c r="T73" s="979"/>
      <c r="U73" s="979"/>
      <c r="V73" s="979"/>
      <c r="W73" s="979"/>
      <c r="X73" s="979"/>
      <c r="Y73" s="979"/>
      <c r="Z73" s="979"/>
      <c r="AA73" s="979"/>
      <c r="AB73" s="979"/>
      <c r="AC73" s="979"/>
      <c r="AD73" s="979"/>
      <c r="AE73" s="979"/>
      <c r="AF73" s="980"/>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row>
    <row r="74" spans="1:60" s="99" customFormat="1" ht="21.75" customHeight="1" thickBot="1" x14ac:dyDescent="0.3">
      <c r="A74" s="1006"/>
      <c r="B74" s="1005"/>
      <c r="C74" s="1001" t="s">
        <v>240</v>
      </c>
      <c r="D74" s="1002"/>
      <c r="E74" s="1001" t="s">
        <v>250</v>
      </c>
      <c r="F74" s="1002"/>
      <c r="G74" s="1001" t="s">
        <v>253</v>
      </c>
      <c r="H74" s="1002"/>
      <c r="I74" s="1001" t="s">
        <v>257</v>
      </c>
      <c r="J74" s="1002"/>
      <c r="K74" s="1001" t="s">
        <v>261</v>
      </c>
      <c r="L74" s="1002"/>
      <c r="M74" s="1001" t="s">
        <v>264</v>
      </c>
      <c r="N74" s="1002"/>
      <c r="O74" s="978" t="s">
        <v>240</v>
      </c>
      <c r="P74" s="979"/>
      <c r="Q74" s="980"/>
      <c r="R74" s="998" t="s">
        <v>250</v>
      </c>
      <c r="S74" s="999"/>
      <c r="T74" s="1000"/>
      <c r="U74" s="998" t="s">
        <v>253</v>
      </c>
      <c r="V74" s="999"/>
      <c r="W74" s="1000"/>
      <c r="X74" s="998" t="s">
        <v>257</v>
      </c>
      <c r="Y74" s="999"/>
      <c r="Z74" s="1000"/>
      <c r="AA74" s="998" t="s">
        <v>261</v>
      </c>
      <c r="AB74" s="999"/>
      <c r="AC74" s="1000"/>
      <c r="AD74" s="998" t="s">
        <v>264</v>
      </c>
      <c r="AE74" s="999"/>
      <c r="AF74" s="1000"/>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row>
    <row r="75" spans="1:60" s="99" customFormat="1" ht="28.5" customHeight="1" thickBot="1" x14ac:dyDescent="0.3">
      <c r="A75" s="1006"/>
      <c r="B75" s="1005"/>
      <c r="C75" s="215" t="s">
        <v>100</v>
      </c>
      <c r="D75" s="215" t="s">
        <v>813</v>
      </c>
      <c r="E75" s="215" t="s">
        <v>100</v>
      </c>
      <c r="F75" s="215" t="s">
        <v>813</v>
      </c>
      <c r="G75" s="215" t="s">
        <v>100</v>
      </c>
      <c r="H75" s="215" t="s">
        <v>813</v>
      </c>
      <c r="I75" s="215" t="s">
        <v>100</v>
      </c>
      <c r="J75" s="215" t="s">
        <v>813</v>
      </c>
      <c r="K75" s="215" t="s">
        <v>100</v>
      </c>
      <c r="L75" s="215" t="s">
        <v>813</v>
      </c>
      <c r="M75" s="215" t="s">
        <v>100</v>
      </c>
      <c r="N75" s="215" t="s">
        <v>813</v>
      </c>
      <c r="O75" s="216" t="s">
        <v>100</v>
      </c>
      <c r="P75" s="216" t="s">
        <v>814</v>
      </c>
      <c r="Q75" s="216" t="s">
        <v>229</v>
      </c>
      <c r="R75" s="216" t="s">
        <v>100</v>
      </c>
      <c r="S75" s="216" t="s">
        <v>814</v>
      </c>
      <c r="T75" s="216" t="s">
        <v>229</v>
      </c>
      <c r="U75" s="216" t="s">
        <v>100</v>
      </c>
      <c r="V75" s="216" t="s">
        <v>814</v>
      </c>
      <c r="W75" s="216" t="s">
        <v>229</v>
      </c>
      <c r="X75" s="216" t="s">
        <v>100</v>
      </c>
      <c r="Y75" s="216" t="s">
        <v>814</v>
      </c>
      <c r="Z75" s="216" t="s">
        <v>229</v>
      </c>
      <c r="AA75" s="216" t="s">
        <v>100</v>
      </c>
      <c r="AB75" s="216" t="s">
        <v>814</v>
      </c>
      <c r="AC75" s="216" t="s">
        <v>229</v>
      </c>
      <c r="AD75" s="216" t="s">
        <v>100</v>
      </c>
      <c r="AE75" s="216" t="s">
        <v>814</v>
      </c>
      <c r="AF75" s="216" t="s">
        <v>229</v>
      </c>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row>
    <row r="76" spans="1:60" s="99" customFormat="1" ht="15.75" customHeight="1" x14ac:dyDescent="0.25">
      <c r="A76" s="1006"/>
      <c r="B76" s="149" t="s">
        <v>815</v>
      </c>
      <c r="C76" s="491">
        <v>1</v>
      </c>
      <c r="D76" s="480">
        <v>25766429</v>
      </c>
      <c r="E76" s="491">
        <v>1</v>
      </c>
      <c r="F76" s="480">
        <v>22090822</v>
      </c>
      <c r="G76" s="491">
        <v>1</v>
      </c>
      <c r="H76" s="474"/>
      <c r="I76" s="491">
        <v>1</v>
      </c>
      <c r="J76" s="474"/>
      <c r="K76" s="491">
        <v>1</v>
      </c>
      <c r="L76" s="474"/>
      <c r="M76" s="491">
        <v>1</v>
      </c>
      <c r="N76" s="474"/>
      <c r="O76" s="492">
        <v>1</v>
      </c>
      <c r="P76" s="480">
        <v>25766429</v>
      </c>
      <c r="Q76" s="474"/>
      <c r="R76" s="493"/>
      <c r="S76" s="480">
        <v>22090595</v>
      </c>
      <c r="T76" s="480"/>
      <c r="U76" s="492">
        <v>1</v>
      </c>
      <c r="V76" s="474"/>
      <c r="W76" s="480">
        <v>3807122</v>
      </c>
      <c r="X76" s="492">
        <v>1</v>
      </c>
      <c r="Y76" s="499">
        <v>-301943</v>
      </c>
      <c r="Z76" s="480">
        <v>5455760</v>
      </c>
      <c r="AA76" s="492">
        <v>1</v>
      </c>
      <c r="AB76" s="226"/>
      <c r="AC76" s="480">
        <v>5317447</v>
      </c>
      <c r="AD76" s="228"/>
      <c r="AE76" s="295"/>
      <c r="AF76" s="229"/>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row>
    <row r="77" spans="1:60" s="99" customFormat="1" ht="15.75" customHeight="1" x14ac:dyDescent="0.25">
      <c r="A77" s="1006"/>
      <c r="B77" s="150" t="s">
        <v>816</v>
      </c>
      <c r="C77" s="494">
        <v>1</v>
      </c>
      <c r="D77" s="480">
        <v>25766429</v>
      </c>
      <c r="E77" s="494">
        <v>1</v>
      </c>
      <c r="F77" s="480">
        <v>22090822</v>
      </c>
      <c r="G77" s="494">
        <v>1</v>
      </c>
      <c r="H77" s="474"/>
      <c r="I77" s="494">
        <v>1</v>
      </c>
      <c r="J77" s="474"/>
      <c r="K77" s="494">
        <v>1</v>
      </c>
      <c r="L77" s="474"/>
      <c r="M77" s="494">
        <v>1</v>
      </c>
      <c r="N77" s="474"/>
      <c r="O77" s="495"/>
      <c r="P77" s="480">
        <v>25766429</v>
      </c>
      <c r="Q77" s="474"/>
      <c r="R77" s="496">
        <v>1</v>
      </c>
      <c r="S77" s="480">
        <v>22090595</v>
      </c>
      <c r="T77" s="480">
        <v>27119</v>
      </c>
      <c r="U77" s="496">
        <v>1</v>
      </c>
      <c r="V77" s="474"/>
      <c r="W77" s="480">
        <v>3807122</v>
      </c>
      <c r="X77" s="496">
        <v>1</v>
      </c>
      <c r="Y77" s="499">
        <v>-301943</v>
      </c>
      <c r="Z77" s="480">
        <v>5455760</v>
      </c>
      <c r="AA77" s="496">
        <v>1</v>
      </c>
      <c r="AB77" s="226"/>
      <c r="AC77" s="480">
        <v>5317447</v>
      </c>
      <c r="AD77" s="147"/>
      <c r="AE77" s="295"/>
      <c r="AF77" s="229"/>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row>
    <row r="78" spans="1:60" s="99" customFormat="1" ht="15.75" customHeight="1" x14ac:dyDescent="0.25">
      <c r="A78" s="1006"/>
      <c r="B78" s="150" t="s">
        <v>817</v>
      </c>
      <c r="C78" s="494">
        <v>1</v>
      </c>
      <c r="D78" s="480">
        <v>25766429</v>
      </c>
      <c r="E78" s="494">
        <v>1</v>
      </c>
      <c r="F78" s="480">
        <v>22090822</v>
      </c>
      <c r="G78" s="494">
        <v>1</v>
      </c>
      <c r="H78" s="474"/>
      <c r="I78" s="494">
        <v>1</v>
      </c>
      <c r="J78" s="474"/>
      <c r="K78" s="494">
        <v>1</v>
      </c>
      <c r="L78" s="474"/>
      <c r="M78" s="494">
        <v>1</v>
      </c>
      <c r="N78" s="474"/>
      <c r="O78" s="495"/>
      <c r="P78" s="480">
        <v>25766429</v>
      </c>
      <c r="Q78" s="474"/>
      <c r="R78" s="496">
        <v>1</v>
      </c>
      <c r="S78" s="480">
        <v>22090595</v>
      </c>
      <c r="T78" s="480">
        <v>27119</v>
      </c>
      <c r="U78" s="496">
        <v>1</v>
      </c>
      <c r="V78" s="474"/>
      <c r="W78" s="480">
        <v>3807122</v>
      </c>
      <c r="X78" s="496">
        <v>1</v>
      </c>
      <c r="Y78" s="499">
        <v>-301943</v>
      </c>
      <c r="Z78" s="480">
        <v>5455760</v>
      </c>
      <c r="AA78" s="496">
        <v>1</v>
      </c>
      <c r="AB78" s="226"/>
      <c r="AC78" s="480">
        <v>5317447</v>
      </c>
      <c r="AD78" s="147"/>
      <c r="AE78" s="295"/>
      <c r="AF78" s="229"/>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211"/>
      <c r="BE78" s="211"/>
      <c r="BF78" s="211"/>
      <c r="BG78" s="211"/>
      <c r="BH78" s="211"/>
    </row>
    <row r="79" spans="1:60" s="99" customFormat="1" ht="15.75" customHeight="1" x14ac:dyDescent="0.25">
      <c r="A79" s="1006"/>
      <c r="B79" s="150" t="s">
        <v>818</v>
      </c>
      <c r="C79" s="494">
        <v>1</v>
      </c>
      <c r="D79" s="480">
        <v>25766429</v>
      </c>
      <c r="E79" s="494">
        <v>1</v>
      </c>
      <c r="F79" s="480">
        <v>22090822</v>
      </c>
      <c r="G79" s="494">
        <v>1</v>
      </c>
      <c r="H79" s="474"/>
      <c r="I79" s="494">
        <v>1</v>
      </c>
      <c r="J79" s="474"/>
      <c r="K79" s="494">
        <v>1</v>
      </c>
      <c r="L79" s="474"/>
      <c r="M79" s="494">
        <v>1</v>
      </c>
      <c r="N79" s="474"/>
      <c r="O79" s="495"/>
      <c r="P79" s="480">
        <v>25766429</v>
      </c>
      <c r="Q79" s="474"/>
      <c r="R79" s="496">
        <v>1</v>
      </c>
      <c r="S79" s="480">
        <v>22090595</v>
      </c>
      <c r="T79" s="480">
        <v>27119</v>
      </c>
      <c r="U79" s="496">
        <v>1</v>
      </c>
      <c r="V79" s="474"/>
      <c r="W79" s="480">
        <v>3807122</v>
      </c>
      <c r="X79" s="496">
        <v>1</v>
      </c>
      <c r="Y79" s="499">
        <v>-301943</v>
      </c>
      <c r="Z79" s="480">
        <v>5455760</v>
      </c>
      <c r="AA79" s="496">
        <v>1</v>
      </c>
      <c r="AB79" s="226"/>
      <c r="AC79" s="480">
        <v>5317447</v>
      </c>
      <c r="AD79" s="147"/>
      <c r="AE79" s="295"/>
      <c r="AF79" s="229"/>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211"/>
      <c r="BE79" s="211"/>
      <c r="BF79" s="211"/>
      <c r="BG79" s="211"/>
      <c r="BH79" s="211"/>
    </row>
    <row r="80" spans="1:60" s="99" customFormat="1" ht="15.75" customHeight="1" x14ac:dyDescent="0.25">
      <c r="A80" s="1006"/>
      <c r="B80" s="150" t="s">
        <v>819</v>
      </c>
      <c r="C80" s="494">
        <v>1</v>
      </c>
      <c r="D80" s="480">
        <v>25766429</v>
      </c>
      <c r="E80" s="494">
        <v>1</v>
      </c>
      <c r="F80" s="480">
        <v>22090822</v>
      </c>
      <c r="G80" s="494">
        <v>1</v>
      </c>
      <c r="H80" s="474"/>
      <c r="I80" s="494">
        <v>1</v>
      </c>
      <c r="J80" s="474"/>
      <c r="K80" s="494">
        <v>1</v>
      </c>
      <c r="L80" s="474"/>
      <c r="M80" s="494">
        <v>1</v>
      </c>
      <c r="N80" s="474"/>
      <c r="O80" s="495"/>
      <c r="P80" s="480">
        <v>25766429</v>
      </c>
      <c r="Q80" s="474"/>
      <c r="R80" s="496">
        <v>1</v>
      </c>
      <c r="S80" s="480">
        <v>22090595</v>
      </c>
      <c r="T80" s="480">
        <v>27119</v>
      </c>
      <c r="U80" s="496">
        <v>1</v>
      </c>
      <c r="V80" s="474"/>
      <c r="W80" s="480">
        <v>3807122</v>
      </c>
      <c r="X80" s="496">
        <v>1</v>
      </c>
      <c r="Y80" s="499">
        <v>-301943</v>
      </c>
      <c r="Z80" s="480">
        <v>5455760</v>
      </c>
      <c r="AA80" s="496">
        <v>1</v>
      </c>
      <c r="AB80" s="226"/>
      <c r="AC80" s="480">
        <v>5317447</v>
      </c>
      <c r="AD80" s="147"/>
      <c r="AE80" s="295"/>
      <c r="AF80" s="229"/>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211"/>
      <c r="BE80" s="211"/>
      <c r="BF80" s="211"/>
      <c r="BG80" s="211"/>
      <c r="BH80" s="211"/>
    </row>
    <row r="81" spans="1:60" s="99" customFormat="1" ht="15.75" customHeight="1" x14ac:dyDescent="0.25">
      <c r="A81" s="1006"/>
      <c r="B81" s="150" t="s">
        <v>820</v>
      </c>
      <c r="C81" s="494">
        <v>1</v>
      </c>
      <c r="D81" s="480">
        <v>25766429</v>
      </c>
      <c r="E81" s="494">
        <v>1</v>
      </c>
      <c r="F81" s="480">
        <v>22090822</v>
      </c>
      <c r="G81" s="494">
        <v>1</v>
      </c>
      <c r="H81" s="474"/>
      <c r="I81" s="494">
        <v>1</v>
      </c>
      <c r="J81" s="474"/>
      <c r="K81" s="494">
        <v>1</v>
      </c>
      <c r="L81" s="474"/>
      <c r="M81" s="494">
        <v>1</v>
      </c>
      <c r="N81" s="474"/>
      <c r="O81" s="496">
        <v>1</v>
      </c>
      <c r="P81" s="480">
        <v>25766429</v>
      </c>
      <c r="Q81" s="474"/>
      <c r="R81" s="496">
        <v>1</v>
      </c>
      <c r="S81" s="480">
        <v>22090595</v>
      </c>
      <c r="T81" s="480">
        <v>27119</v>
      </c>
      <c r="U81" s="496">
        <v>1</v>
      </c>
      <c r="V81" s="474"/>
      <c r="W81" s="480">
        <v>3807122</v>
      </c>
      <c r="X81" s="496">
        <v>1</v>
      </c>
      <c r="Y81" s="499">
        <v>-301943</v>
      </c>
      <c r="Z81" s="480">
        <v>5455760</v>
      </c>
      <c r="AA81" s="496">
        <v>1</v>
      </c>
      <c r="AB81" s="226"/>
      <c r="AC81" s="480">
        <v>5317447</v>
      </c>
      <c r="AD81" s="147"/>
      <c r="AE81" s="295"/>
      <c r="AF81" s="229"/>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row>
    <row r="82" spans="1:60" s="99" customFormat="1" ht="15.75" customHeight="1" x14ac:dyDescent="0.25">
      <c r="A82" s="1006"/>
      <c r="B82" s="150" t="s">
        <v>821</v>
      </c>
      <c r="C82" s="494">
        <v>1</v>
      </c>
      <c r="D82" s="480">
        <v>25766429</v>
      </c>
      <c r="E82" s="494">
        <v>1</v>
      </c>
      <c r="F82" s="480">
        <v>22090822</v>
      </c>
      <c r="G82" s="494">
        <v>1</v>
      </c>
      <c r="H82" s="474"/>
      <c r="I82" s="494">
        <v>1</v>
      </c>
      <c r="J82" s="474"/>
      <c r="K82" s="494">
        <v>1</v>
      </c>
      <c r="L82" s="474"/>
      <c r="M82" s="494">
        <v>1</v>
      </c>
      <c r="N82" s="474"/>
      <c r="O82" s="495"/>
      <c r="P82" s="480">
        <v>25766429</v>
      </c>
      <c r="Q82" s="474"/>
      <c r="R82" s="496">
        <v>1</v>
      </c>
      <c r="S82" s="480">
        <v>22090595</v>
      </c>
      <c r="T82" s="480">
        <v>27119</v>
      </c>
      <c r="U82" s="496">
        <v>1</v>
      </c>
      <c r="V82" s="474"/>
      <c r="W82" s="480">
        <v>3807122</v>
      </c>
      <c r="X82" s="496">
        <v>1</v>
      </c>
      <c r="Y82" s="499">
        <v>-301943</v>
      </c>
      <c r="Z82" s="480">
        <v>5455760</v>
      </c>
      <c r="AA82" s="496">
        <v>1</v>
      </c>
      <c r="AB82" s="226"/>
      <c r="AC82" s="480">
        <v>5317447</v>
      </c>
      <c r="AD82" s="147"/>
      <c r="AE82" s="295"/>
      <c r="AF82" s="229"/>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row>
    <row r="83" spans="1:60" s="99" customFormat="1" ht="15.75" customHeight="1" x14ac:dyDescent="0.25">
      <c r="A83" s="1006"/>
      <c r="B83" s="150" t="s">
        <v>822</v>
      </c>
      <c r="C83" s="494">
        <v>1</v>
      </c>
      <c r="D83" s="480">
        <v>25766429</v>
      </c>
      <c r="E83" s="494">
        <v>1</v>
      </c>
      <c r="F83" s="480">
        <v>22090822</v>
      </c>
      <c r="G83" s="494">
        <v>1</v>
      </c>
      <c r="H83" s="474"/>
      <c r="I83" s="494">
        <v>1</v>
      </c>
      <c r="J83" s="474"/>
      <c r="K83" s="494">
        <v>1</v>
      </c>
      <c r="L83" s="474"/>
      <c r="M83" s="494">
        <v>1</v>
      </c>
      <c r="N83" s="474"/>
      <c r="O83" s="495"/>
      <c r="P83" s="480">
        <v>25766429</v>
      </c>
      <c r="Q83" s="474"/>
      <c r="R83" s="496">
        <v>1</v>
      </c>
      <c r="S83" s="480">
        <v>22090595</v>
      </c>
      <c r="T83" s="480">
        <v>27119</v>
      </c>
      <c r="U83" s="496">
        <v>1</v>
      </c>
      <c r="V83" s="474"/>
      <c r="W83" s="480">
        <v>3807122</v>
      </c>
      <c r="X83" s="496">
        <v>1</v>
      </c>
      <c r="Y83" s="499">
        <v>-301943</v>
      </c>
      <c r="Z83" s="480">
        <v>5455760</v>
      </c>
      <c r="AA83" s="496">
        <v>1</v>
      </c>
      <c r="AB83" s="226"/>
      <c r="AC83" s="480">
        <v>5317447</v>
      </c>
      <c r="AD83" s="147"/>
      <c r="AE83" s="295"/>
      <c r="AF83" s="229"/>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row>
    <row r="84" spans="1:60" s="99" customFormat="1" ht="15.75" customHeight="1" x14ac:dyDescent="0.25">
      <c r="A84" s="1006"/>
      <c r="B84" s="150" t="s">
        <v>823</v>
      </c>
      <c r="C84" s="494">
        <v>1</v>
      </c>
      <c r="D84" s="480">
        <v>25766429</v>
      </c>
      <c r="E84" s="494">
        <v>1</v>
      </c>
      <c r="F84" s="480">
        <v>22090822</v>
      </c>
      <c r="G84" s="494">
        <v>1</v>
      </c>
      <c r="H84" s="474"/>
      <c r="I84" s="494">
        <v>1</v>
      </c>
      <c r="J84" s="474"/>
      <c r="K84" s="494">
        <v>1</v>
      </c>
      <c r="L84" s="474"/>
      <c r="M84" s="494">
        <v>1</v>
      </c>
      <c r="N84" s="474"/>
      <c r="O84" s="495"/>
      <c r="P84" s="480">
        <v>25766429</v>
      </c>
      <c r="Q84" s="474"/>
      <c r="R84" s="496">
        <v>1</v>
      </c>
      <c r="S84" s="480">
        <v>22090595</v>
      </c>
      <c r="T84" s="480">
        <v>27119</v>
      </c>
      <c r="U84" s="496">
        <v>1</v>
      </c>
      <c r="V84" s="474"/>
      <c r="W84" s="480">
        <v>3807122</v>
      </c>
      <c r="X84" s="496">
        <v>1</v>
      </c>
      <c r="Y84" s="499">
        <v>-301943</v>
      </c>
      <c r="Z84" s="480">
        <v>5455760</v>
      </c>
      <c r="AA84" s="496">
        <v>1</v>
      </c>
      <c r="AB84" s="226"/>
      <c r="AC84" s="480">
        <v>5317447</v>
      </c>
      <c r="AD84" s="147"/>
      <c r="AE84" s="295"/>
      <c r="AF84" s="229"/>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row>
    <row r="85" spans="1:60" s="99" customFormat="1" ht="15.75" customHeight="1" x14ac:dyDescent="0.25">
      <c r="A85" s="1006"/>
      <c r="B85" s="150" t="s">
        <v>824</v>
      </c>
      <c r="C85" s="494">
        <v>1</v>
      </c>
      <c r="D85" s="480">
        <v>25766429</v>
      </c>
      <c r="E85" s="494">
        <v>1</v>
      </c>
      <c r="F85" s="480">
        <v>22090822</v>
      </c>
      <c r="G85" s="494">
        <v>1</v>
      </c>
      <c r="H85" s="474"/>
      <c r="I85" s="494">
        <v>1</v>
      </c>
      <c r="J85" s="474"/>
      <c r="K85" s="494">
        <v>1</v>
      </c>
      <c r="L85" s="474"/>
      <c r="M85" s="494">
        <v>1</v>
      </c>
      <c r="N85" s="474"/>
      <c r="O85" s="495"/>
      <c r="P85" s="480">
        <v>25766429</v>
      </c>
      <c r="Q85" s="474"/>
      <c r="R85" s="496">
        <v>1</v>
      </c>
      <c r="S85" s="480">
        <v>22090595</v>
      </c>
      <c r="T85" s="480">
        <v>27119</v>
      </c>
      <c r="U85" s="496">
        <v>1</v>
      </c>
      <c r="V85" s="474"/>
      <c r="W85" s="480">
        <v>3807122</v>
      </c>
      <c r="X85" s="496">
        <v>1</v>
      </c>
      <c r="Y85" s="499">
        <v>-301942</v>
      </c>
      <c r="Z85" s="480">
        <v>5455760</v>
      </c>
      <c r="AA85" s="496">
        <v>1</v>
      </c>
      <c r="AB85" s="226"/>
      <c r="AC85" s="480">
        <v>5317447</v>
      </c>
      <c r="AD85" s="147"/>
      <c r="AE85" s="295"/>
      <c r="AF85" s="229"/>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row>
    <row r="86" spans="1:60" s="99" customFormat="1" ht="15.75" customHeight="1" x14ac:dyDescent="0.25">
      <c r="A86" s="1006"/>
      <c r="B86" s="150" t="s">
        <v>825</v>
      </c>
      <c r="C86" s="494">
        <v>1</v>
      </c>
      <c r="D86" s="480">
        <v>25766428</v>
      </c>
      <c r="E86" s="494">
        <v>1</v>
      </c>
      <c r="F86" s="480">
        <v>22090821</v>
      </c>
      <c r="G86" s="494">
        <v>1</v>
      </c>
      <c r="H86" s="474"/>
      <c r="I86" s="494">
        <v>1</v>
      </c>
      <c r="J86" s="474"/>
      <c r="K86" s="494">
        <v>1</v>
      </c>
      <c r="L86" s="474"/>
      <c r="M86" s="494">
        <v>1</v>
      </c>
      <c r="N86" s="474"/>
      <c r="O86" s="495"/>
      <c r="P86" s="480">
        <v>25766428</v>
      </c>
      <c r="Q86" s="474"/>
      <c r="R86" s="496">
        <v>1</v>
      </c>
      <c r="S86" s="480">
        <v>22090595</v>
      </c>
      <c r="T86" s="480">
        <v>27119</v>
      </c>
      <c r="U86" s="496">
        <v>1</v>
      </c>
      <c r="V86" s="474"/>
      <c r="W86" s="480">
        <v>3807122</v>
      </c>
      <c r="X86" s="496">
        <v>1</v>
      </c>
      <c r="Y86" s="499">
        <v>-301942</v>
      </c>
      <c r="Z86" s="480">
        <v>5455760</v>
      </c>
      <c r="AA86" s="496">
        <v>1</v>
      </c>
      <c r="AB86" s="226"/>
      <c r="AC86" s="480">
        <v>5317447</v>
      </c>
      <c r="AD86" s="147"/>
      <c r="AE86" s="295"/>
      <c r="AF86" s="229"/>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211"/>
      <c r="BE86" s="211"/>
      <c r="BF86" s="211"/>
      <c r="BG86" s="211"/>
      <c r="BH86" s="211"/>
    </row>
    <row r="87" spans="1:60" s="99" customFormat="1" ht="15.75" customHeight="1" x14ac:dyDescent="0.25">
      <c r="A87" s="1006"/>
      <c r="B87" s="150" t="s">
        <v>826</v>
      </c>
      <c r="C87" s="494">
        <v>1</v>
      </c>
      <c r="D87" s="480">
        <v>25766428</v>
      </c>
      <c r="E87" s="494">
        <v>1</v>
      </c>
      <c r="F87" s="480">
        <v>22090821</v>
      </c>
      <c r="G87" s="494">
        <v>1</v>
      </c>
      <c r="H87" s="474"/>
      <c r="I87" s="494">
        <v>1</v>
      </c>
      <c r="J87" s="474"/>
      <c r="K87" s="494">
        <v>1</v>
      </c>
      <c r="L87" s="474"/>
      <c r="M87" s="494">
        <v>1</v>
      </c>
      <c r="N87" s="474"/>
      <c r="O87" s="496">
        <v>1</v>
      </c>
      <c r="P87" s="480">
        <v>25766428</v>
      </c>
      <c r="Q87" s="474"/>
      <c r="R87" s="496">
        <v>1</v>
      </c>
      <c r="S87" s="480">
        <v>22090595</v>
      </c>
      <c r="T87" s="480">
        <v>27119</v>
      </c>
      <c r="U87" s="496">
        <v>1</v>
      </c>
      <c r="V87" s="474"/>
      <c r="W87" s="480">
        <v>3807122</v>
      </c>
      <c r="X87" s="496">
        <v>1</v>
      </c>
      <c r="Y87" s="499">
        <v>-301942</v>
      </c>
      <c r="Z87" s="480">
        <v>5455760</v>
      </c>
      <c r="AA87" s="496">
        <v>1</v>
      </c>
      <c r="AB87" s="226"/>
      <c r="AC87" s="480">
        <v>5317447</v>
      </c>
      <c r="AD87" s="147"/>
      <c r="AE87" s="295"/>
      <c r="AF87" s="229"/>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211"/>
      <c r="BE87" s="211"/>
      <c r="BF87" s="211"/>
      <c r="BG87" s="211"/>
      <c r="BH87" s="211"/>
    </row>
    <row r="88" spans="1:60" s="99" customFormat="1" ht="15.75" customHeight="1" x14ac:dyDescent="0.25">
      <c r="A88" s="1006"/>
      <c r="B88" s="150" t="s">
        <v>827</v>
      </c>
      <c r="C88" s="494">
        <v>1</v>
      </c>
      <c r="D88" s="480">
        <v>25766428</v>
      </c>
      <c r="E88" s="494">
        <v>1</v>
      </c>
      <c r="F88" s="480">
        <v>22090821</v>
      </c>
      <c r="G88" s="494">
        <v>1</v>
      </c>
      <c r="H88" s="474"/>
      <c r="I88" s="494">
        <v>1</v>
      </c>
      <c r="J88" s="474"/>
      <c r="K88" s="494">
        <v>1</v>
      </c>
      <c r="L88" s="474"/>
      <c r="M88" s="494">
        <v>1</v>
      </c>
      <c r="N88" s="474"/>
      <c r="O88" s="496">
        <v>1</v>
      </c>
      <c r="P88" s="480">
        <v>25766428</v>
      </c>
      <c r="Q88" s="474"/>
      <c r="R88" s="496">
        <v>1</v>
      </c>
      <c r="S88" s="480">
        <v>22090596</v>
      </c>
      <c r="T88" s="480">
        <v>27119</v>
      </c>
      <c r="U88" s="496">
        <v>1</v>
      </c>
      <c r="V88" s="474"/>
      <c r="W88" s="480">
        <v>3807122</v>
      </c>
      <c r="X88" s="496">
        <v>1</v>
      </c>
      <c r="Y88" s="499">
        <v>-301942</v>
      </c>
      <c r="Z88" s="480">
        <v>5455760</v>
      </c>
      <c r="AA88" s="496">
        <v>1</v>
      </c>
      <c r="AB88" s="226"/>
      <c r="AC88" s="480">
        <v>5317447</v>
      </c>
      <c r="AD88" s="147"/>
      <c r="AE88" s="295"/>
      <c r="AF88" s="229"/>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c r="BG88" s="211"/>
      <c r="BH88" s="211"/>
    </row>
    <row r="89" spans="1:60" s="99" customFormat="1" ht="15.75" customHeight="1" x14ac:dyDescent="0.25">
      <c r="A89" s="1006"/>
      <c r="B89" s="150" t="s">
        <v>828</v>
      </c>
      <c r="C89" s="494">
        <v>1</v>
      </c>
      <c r="D89" s="480">
        <v>25766428</v>
      </c>
      <c r="E89" s="494">
        <v>1</v>
      </c>
      <c r="F89" s="480">
        <v>22090821</v>
      </c>
      <c r="G89" s="494">
        <v>1</v>
      </c>
      <c r="H89" s="474"/>
      <c r="I89" s="494">
        <v>1</v>
      </c>
      <c r="J89" s="474"/>
      <c r="K89" s="494">
        <v>1</v>
      </c>
      <c r="L89" s="474"/>
      <c r="M89" s="494">
        <v>1</v>
      </c>
      <c r="N89" s="474"/>
      <c r="O89" s="495"/>
      <c r="P89" s="480">
        <v>25766428</v>
      </c>
      <c r="Q89" s="474"/>
      <c r="R89" s="496">
        <v>1</v>
      </c>
      <c r="S89" s="480">
        <v>22090596</v>
      </c>
      <c r="T89" s="480">
        <v>27119</v>
      </c>
      <c r="U89" s="496">
        <v>1</v>
      </c>
      <c r="V89" s="474"/>
      <c r="W89" s="480">
        <v>3807122</v>
      </c>
      <c r="X89" s="496">
        <v>1</v>
      </c>
      <c r="Y89" s="499">
        <v>-301942</v>
      </c>
      <c r="Z89" s="480">
        <v>5455760</v>
      </c>
      <c r="AA89" s="496">
        <v>1</v>
      </c>
      <c r="AB89" s="226"/>
      <c r="AC89" s="480">
        <v>5317447</v>
      </c>
      <c r="AD89" s="147"/>
      <c r="AE89" s="295"/>
      <c r="AF89" s="229"/>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row>
    <row r="90" spans="1:60" s="99" customFormat="1" ht="15.75" customHeight="1" x14ac:dyDescent="0.25">
      <c r="A90" s="1006"/>
      <c r="B90" s="150" t="s">
        <v>829</v>
      </c>
      <c r="C90" s="494">
        <v>1</v>
      </c>
      <c r="D90" s="480">
        <v>25766428</v>
      </c>
      <c r="E90" s="494">
        <v>1</v>
      </c>
      <c r="F90" s="480">
        <v>22090821</v>
      </c>
      <c r="G90" s="494">
        <v>1</v>
      </c>
      <c r="H90" s="474"/>
      <c r="I90" s="494">
        <v>1</v>
      </c>
      <c r="J90" s="474"/>
      <c r="K90" s="494">
        <v>1</v>
      </c>
      <c r="L90" s="474"/>
      <c r="M90" s="494">
        <v>1</v>
      </c>
      <c r="N90" s="474"/>
      <c r="O90" s="495"/>
      <c r="P90" s="480">
        <v>25766428</v>
      </c>
      <c r="Q90" s="474"/>
      <c r="R90" s="496">
        <v>1</v>
      </c>
      <c r="S90" s="480">
        <v>22090596</v>
      </c>
      <c r="T90" s="480">
        <v>27119</v>
      </c>
      <c r="U90" s="496">
        <v>1</v>
      </c>
      <c r="V90" s="474"/>
      <c r="W90" s="480">
        <v>3807121</v>
      </c>
      <c r="X90" s="496">
        <v>1</v>
      </c>
      <c r="Y90" s="499">
        <v>-301942</v>
      </c>
      <c r="Z90" s="480">
        <v>5455760</v>
      </c>
      <c r="AA90" s="496">
        <v>1</v>
      </c>
      <c r="AB90" s="226"/>
      <c r="AC90" s="480">
        <v>5317447</v>
      </c>
      <c r="AD90" s="147"/>
      <c r="AE90" s="295"/>
      <c r="AF90" s="229"/>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row>
    <row r="91" spans="1:60" s="99" customFormat="1" ht="15.75" customHeight="1" x14ac:dyDescent="0.25">
      <c r="A91" s="1006"/>
      <c r="B91" s="150" t="s">
        <v>830</v>
      </c>
      <c r="C91" s="494">
        <v>1</v>
      </c>
      <c r="D91" s="480">
        <v>25766428</v>
      </c>
      <c r="E91" s="494">
        <v>1</v>
      </c>
      <c r="F91" s="480">
        <v>22090821</v>
      </c>
      <c r="G91" s="494">
        <v>1</v>
      </c>
      <c r="H91" s="474"/>
      <c r="I91" s="494">
        <v>1</v>
      </c>
      <c r="J91" s="474"/>
      <c r="K91" s="494">
        <v>1</v>
      </c>
      <c r="L91" s="474"/>
      <c r="M91" s="494">
        <v>1</v>
      </c>
      <c r="N91" s="474"/>
      <c r="O91" s="495"/>
      <c r="P91" s="480">
        <v>25766428</v>
      </c>
      <c r="Q91" s="474"/>
      <c r="R91" s="496">
        <v>1</v>
      </c>
      <c r="S91" s="480">
        <v>22090596</v>
      </c>
      <c r="T91" s="480">
        <v>27119</v>
      </c>
      <c r="U91" s="496">
        <v>1</v>
      </c>
      <c r="V91" s="474"/>
      <c r="W91" s="480">
        <v>3807121</v>
      </c>
      <c r="X91" s="496">
        <v>1</v>
      </c>
      <c r="Y91" s="499">
        <v>-301942</v>
      </c>
      <c r="Z91" s="480">
        <v>5455760</v>
      </c>
      <c r="AA91" s="496">
        <v>1</v>
      </c>
      <c r="AB91" s="226"/>
      <c r="AC91" s="480">
        <v>5317447</v>
      </c>
      <c r="AD91" s="147"/>
      <c r="AE91" s="295"/>
      <c r="AF91" s="229"/>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row>
    <row r="92" spans="1:60" s="99" customFormat="1" ht="15.75" customHeight="1" x14ac:dyDescent="0.25">
      <c r="A92" s="1006"/>
      <c r="B92" s="150" t="s">
        <v>831</v>
      </c>
      <c r="C92" s="494">
        <v>1</v>
      </c>
      <c r="D92" s="480">
        <v>25766428</v>
      </c>
      <c r="E92" s="494">
        <v>1</v>
      </c>
      <c r="F92" s="480">
        <v>22090821</v>
      </c>
      <c r="G92" s="494">
        <v>1</v>
      </c>
      <c r="H92" s="474"/>
      <c r="I92" s="494">
        <v>1</v>
      </c>
      <c r="J92" s="474"/>
      <c r="K92" s="494">
        <v>1</v>
      </c>
      <c r="L92" s="474"/>
      <c r="M92" s="494">
        <v>1</v>
      </c>
      <c r="N92" s="474"/>
      <c r="O92" s="495"/>
      <c r="P92" s="480">
        <v>25766428</v>
      </c>
      <c r="Q92" s="474"/>
      <c r="R92" s="495"/>
      <c r="S92" s="480">
        <v>22090596</v>
      </c>
      <c r="T92" s="480"/>
      <c r="U92" s="496">
        <v>1</v>
      </c>
      <c r="V92" s="474"/>
      <c r="W92" s="480">
        <v>3807121</v>
      </c>
      <c r="X92" s="496">
        <v>1</v>
      </c>
      <c r="Y92" s="499">
        <v>-301942</v>
      </c>
      <c r="Z92" s="480">
        <v>5455760</v>
      </c>
      <c r="AA92" s="496">
        <v>1</v>
      </c>
      <c r="AB92" s="226"/>
      <c r="AC92" s="480">
        <v>5317447</v>
      </c>
      <c r="AD92" s="147"/>
      <c r="AE92" s="295"/>
      <c r="AF92" s="229"/>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row>
    <row r="93" spans="1:60" s="99" customFormat="1" ht="15.75" customHeight="1" x14ac:dyDescent="0.25">
      <c r="A93" s="1006"/>
      <c r="B93" s="150" t="s">
        <v>832</v>
      </c>
      <c r="C93" s="494">
        <v>1</v>
      </c>
      <c r="D93" s="480">
        <v>25766428</v>
      </c>
      <c r="E93" s="494">
        <v>1</v>
      </c>
      <c r="F93" s="480">
        <v>22090821</v>
      </c>
      <c r="G93" s="494">
        <v>1</v>
      </c>
      <c r="H93" s="474"/>
      <c r="I93" s="494">
        <v>1</v>
      </c>
      <c r="J93" s="474"/>
      <c r="K93" s="494">
        <v>1</v>
      </c>
      <c r="L93" s="474"/>
      <c r="M93" s="494">
        <v>1</v>
      </c>
      <c r="N93" s="474"/>
      <c r="O93" s="495"/>
      <c r="P93" s="480">
        <v>25766428</v>
      </c>
      <c r="Q93" s="474"/>
      <c r="R93" s="496">
        <v>1</v>
      </c>
      <c r="S93" s="480">
        <v>22090596</v>
      </c>
      <c r="T93" s="480">
        <v>27119</v>
      </c>
      <c r="U93" s="496">
        <v>1</v>
      </c>
      <c r="V93" s="474"/>
      <c r="W93" s="480">
        <v>3807121</v>
      </c>
      <c r="X93" s="496">
        <v>1</v>
      </c>
      <c r="Y93" s="499">
        <v>-301942</v>
      </c>
      <c r="Z93" s="480">
        <v>5455759</v>
      </c>
      <c r="AA93" s="496">
        <v>1</v>
      </c>
      <c r="AB93" s="226"/>
      <c r="AC93" s="480">
        <v>5317447</v>
      </c>
      <c r="AD93" s="147"/>
      <c r="AE93" s="295"/>
      <c r="AF93" s="229"/>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row>
    <row r="94" spans="1:60" s="99" customFormat="1" ht="15.75" customHeight="1" x14ac:dyDescent="0.25">
      <c r="A94" s="1006"/>
      <c r="B94" s="150" t="s">
        <v>833</v>
      </c>
      <c r="C94" s="494">
        <v>1</v>
      </c>
      <c r="D94" s="480">
        <v>25766428</v>
      </c>
      <c r="E94" s="494">
        <v>1</v>
      </c>
      <c r="F94" s="480">
        <v>22090821</v>
      </c>
      <c r="G94" s="494">
        <v>1</v>
      </c>
      <c r="H94" s="474"/>
      <c r="I94" s="494">
        <v>1</v>
      </c>
      <c r="J94" s="474"/>
      <c r="K94" s="494">
        <v>1</v>
      </c>
      <c r="L94" s="474"/>
      <c r="M94" s="494">
        <v>1</v>
      </c>
      <c r="N94" s="474"/>
      <c r="O94" s="495"/>
      <c r="P94" s="480">
        <v>25766428</v>
      </c>
      <c r="Q94" s="474"/>
      <c r="R94" s="496">
        <v>1</v>
      </c>
      <c r="S94" s="480">
        <v>22090596</v>
      </c>
      <c r="T94" s="480">
        <v>27124</v>
      </c>
      <c r="U94" s="496">
        <v>1</v>
      </c>
      <c r="V94" s="474"/>
      <c r="W94" s="480">
        <v>3807121</v>
      </c>
      <c r="X94" s="496">
        <v>1</v>
      </c>
      <c r="Y94" s="499">
        <v>-301942</v>
      </c>
      <c r="Z94" s="480">
        <v>5455759</v>
      </c>
      <c r="AA94" s="496">
        <v>1</v>
      </c>
      <c r="AB94" s="226"/>
      <c r="AC94" s="480">
        <v>5317448</v>
      </c>
      <c r="AD94" s="147"/>
      <c r="AE94" s="295"/>
      <c r="AF94" s="229"/>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211"/>
      <c r="BE94" s="211"/>
      <c r="BF94" s="211"/>
      <c r="BG94" s="211"/>
      <c r="BH94" s="211"/>
    </row>
    <row r="95" spans="1:60" s="99" customFormat="1" ht="15.75" customHeight="1" x14ac:dyDescent="0.25">
      <c r="A95" s="1006"/>
      <c r="B95" s="150" t="s">
        <v>834</v>
      </c>
      <c r="C95" s="494">
        <v>1</v>
      </c>
      <c r="D95" s="480">
        <v>25766428</v>
      </c>
      <c r="E95" s="494">
        <v>1</v>
      </c>
      <c r="F95" s="480">
        <v>22090821</v>
      </c>
      <c r="G95" s="494">
        <v>1</v>
      </c>
      <c r="H95" s="474"/>
      <c r="I95" s="494">
        <v>1</v>
      </c>
      <c r="J95" s="474"/>
      <c r="K95" s="494">
        <v>1</v>
      </c>
      <c r="L95" s="474"/>
      <c r="M95" s="494">
        <v>1</v>
      </c>
      <c r="N95" s="474"/>
      <c r="O95" s="495"/>
      <c r="P95" s="480">
        <v>25766428</v>
      </c>
      <c r="Q95" s="474"/>
      <c r="R95" s="495"/>
      <c r="S95" s="480">
        <v>22090596</v>
      </c>
      <c r="T95" s="480"/>
      <c r="U95" s="496">
        <v>1</v>
      </c>
      <c r="V95" s="474"/>
      <c r="W95" s="480">
        <v>3807121</v>
      </c>
      <c r="X95" s="496">
        <v>1</v>
      </c>
      <c r="Y95" s="499">
        <v>-301942</v>
      </c>
      <c r="Z95" s="480">
        <v>5455759</v>
      </c>
      <c r="AA95" s="496">
        <v>1</v>
      </c>
      <c r="AB95" s="226"/>
      <c r="AC95" s="480">
        <v>5317448</v>
      </c>
      <c r="AD95" s="147"/>
      <c r="AE95" s="295"/>
      <c r="AF95" s="229"/>
      <c r="AG95" s="211"/>
      <c r="AH95" s="211"/>
      <c r="AI95" s="211"/>
      <c r="AJ95" s="211"/>
      <c r="AK95" s="211"/>
      <c r="AL95" s="211"/>
      <c r="AM95" s="211"/>
      <c r="AN95" s="211"/>
      <c r="AO95" s="211"/>
      <c r="AP95" s="211"/>
      <c r="AQ95" s="211"/>
      <c r="AR95" s="211"/>
      <c r="AS95" s="211"/>
      <c r="AT95" s="211"/>
      <c r="AU95" s="211"/>
      <c r="AV95" s="211"/>
      <c r="AW95" s="211"/>
      <c r="AX95" s="211"/>
      <c r="AY95" s="211"/>
      <c r="AZ95" s="211"/>
      <c r="BA95" s="211"/>
      <c r="BB95" s="211"/>
      <c r="BC95" s="211"/>
      <c r="BD95" s="211"/>
      <c r="BE95" s="211"/>
      <c r="BF95" s="211"/>
      <c r="BG95" s="211"/>
      <c r="BH95" s="211"/>
    </row>
    <row r="96" spans="1:60" s="99" customFormat="1" ht="29.25" customHeight="1" x14ac:dyDescent="0.25">
      <c r="A96" s="741"/>
      <c r="B96" s="148" t="s">
        <v>93</v>
      </c>
      <c r="C96" s="497">
        <f>SUM(C76:C95)</f>
        <v>20</v>
      </c>
      <c r="D96" s="481">
        <f>SUM(D76:D95)</f>
        <v>515328570</v>
      </c>
      <c r="E96" s="497">
        <f>SUM(E76:E95)</f>
        <v>20</v>
      </c>
      <c r="F96" s="481">
        <f>SUM(F76:F95)</f>
        <v>441816430</v>
      </c>
      <c r="G96" s="497">
        <f>SUM(G76:G95)</f>
        <v>20</v>
      </c>
      <c r="H96" s="476"/>
      <c r="I96" s="497">
        <f>SUM(I76:I95)</f>
        <v>20</v>
      </c>
      <c r="J96" s="476"/>
      <c r="K96" s="497">
        <f>SUM(K76:K95)</f>
        <v>20</v>
      </c>
      <c r="L96" s="476"/>
      <c r="M96" s="497">
        <f>SUM(M76:M95)</f>
        <v>20</v>
      </c>
      <c r="N96" s="476"/>
      <c r="O96" s="497">
        <f>SUM(O76:O95)</f>
        <v>4</v>
      </c>
      <c r="P96" s="481">
        <f>SUM(P76:P95)</f>
        <v>515328570</v>
      </c>
      <c r="Q96" s="476"/>
      <c r="R96" s="497">
        <f>SUM(R76:R95)</f>
        <v>17</v>
      </c>
      <c r="S96" s="481">
        <f>SUM(S76:S95)</f>
        <v>441811908</v>
      </c>
      <c r="T96" s="481">
        <f>SUM(T76:T95)</f>
        <v>461028</v>
      </c>
      <c r="U96" s="498">
        <f>SUM(U76:U95)</f>
        <v>20</v>
      </c>
      <c r="V96" s="476"/>
      <c r="W96" s="481">
        <f>SUM(W76:W95)</f>
        <v>76142434</v>
      </c>
      <c r="X96" s="498">
        <f>SUM(X76:X95)</f>
        <v>20</v>
      </c>
      <c r="Y96" s="554">
        <f>SUM(Y76:Y95)</f>
        <v>-6038849</v>
      </c>
      <c r="Z96" s="554">
        <f>SUM(Z76:Z95)</f>
        <v>109115197</v>
      </c>
      <c r="AA96" s="498">
        <v>20</v>
      </c>
      <c r="AB96" s="227"/>
      <c r="AC96" s="554">
        <f>SUM(AC76:AC95)</f>
        <v>106348942</v>
      </c>
      <c r="AD96" s="225"/>
      <c r="AE96" s="296"/>
      <c r="AF96" s="230"/>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211"/>
      <c r="BE96" s="211"/>
      <c r="BF96" s="211"/>
      <c r="BG96" s="211"/>
      <c r="BH96" s="211"/>
    </row>
    <row r="97" spans="1:60" s="68" customFormat="1" ht="24" customHeight="1" thickBot="1" x14ac:dyDescent="0.3">
      <c r="K97" s="171"/>
      <c r="L97" s="171"/>
      <c r="M97" s="171"/>
      <c r="N97" s="171"/>
      <c r="O97" s="171"/>
      <c r="AG97" s="152"/>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row>
    <row r="98" spans="1:60" s="68" customFormat="1" ht="24" customHeight="1" thickBot="1" x14ac:dyDescent="0.3">
      <c r="A98" s="740" t="s">
        <v>836</v>
      </c>
      <c r="B98" s="740" t="s">
        <v>812</v>
      </c>
      <c r="C98" s="923" t="s">
        <v>99</v>
      </c>
      <c r="D98" s="1009"/>
      <c r="E98" s="1009"/>
      <c r="F98" s="1009"/>
      <c r="G98" s="1009"/>
      <c r="H98" s="1009"/>
      <c r="I98" s="1009"/>
      <c r="J98" s="1009"/>
      <c r="K98" s="1009"/>
      <c r="L98" s="1009"/>
      <c r="M98" s="1009"/>
      <c r="N98" s="924"/>
      <c r="O98" s="978" t="s">
        <v>242</v>
      </c>
      <c r="P98" s="979"/>
      <c r="Q98" s="979"/>
      <c r="R98" s="979"/>
      <c r="S98" s="979"/>
      <c r="T98" s="979"/>
      <c r="U98" s="979"/>
      <c r="V98" s="979"/>
      <c r="W98" s="979"/>
      <c r="X98" s="979"/>
      <c r="Y98" s="979"/>
      <c r="Z98" s="979"/>
      <c r="AA98" s="979"/>
      <c r="AB98" s="979"/>
      <c r="AC98" s="979"/>
      <c r="AD98" s="979"/>
      <c r="AE98" s="979"/>
      <c r="AF98" s="980"/>
      <c r="AG98" s="152"/>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row>
    <row r="99" spans="1:60" s="68" customFormat="1" ht="24" customHeight="1" thickBot="1" x14ac:dyDescent="0.3">
      <c r="A99" s="1006"/>
      <c r="B99" s="1006"/>
      <c r="C99" s="923" t="s">
        <v>265</v>
      </c>
      <c r="D99" s="924"/>
      <c r="E99" s="923" t="s">
        <v>266</v>
      </c>
      <c r="F99" s="924"/>
      <c r="G99" s="923" t="s">
        <v>267</v>
      </c>
      <c r="H99" s="924"/>
      <c r="I99" s="923" t="s">
        <v>268</v>
      </c>
      <c r="J99" s="924"/>
      <c r="K99" s="923" t="s">
        <v>804</v>
      </c>
      <c r="L99" s="924"/>
      <c r="M99" s="923" t="s">
        <v>270</v>
      </c>
      <c r="N99" s="924"/>
      <c r="O99" s="978" t="s">
        <v>265</v>
      </c>
      <c r="P99" s="979"/>
      <c r="Q99" s="980"/>
      <c r="R99" s="978" t="s">
        <v>266</v>
      </c>
      <c r="S99" s="979"/>
      <c r="T99" s="980"/>
      <c r="U99" s="978" t="s">
        <v>267</v>
      </c>
      <c r="V99" s="979"/>
      <c r="W99" s="980"/>
      <c r="X99" s="978" t="s">
        <v>268</v>
      </c>
      <c r="Y99" s="979"/>
      <c r="Z99" s="980"/>
      <c r="AA99" s="978" t="s">
        <v>804</v>
      </c>
      <c r="AB99" s="979"/>
      <c r="AC99" s="980"/>
      <c r="AD99" s="978" t="s">
        <v>270</v>
      </c>
      <c r="AE99" s="979"/>
      <c r="AF99" s="980"/>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row>
    <row r="100" spans="1:60" s="68" customFormat="1" ht="29.25" customHeight="1" thickBot="1" x14ac:dyDescent="0.3">
      <c r="A100" s="1006"/>
      <c r="B100" s="741"/>
      <c r="C100" s="231" t="s">
        <v>100</v>
      </c>
      <c r="D100" s="213" t="s">
        <v>813</v>
      </c>
      <c r="E100" s="231" t="s">
        <v>100</v>
      </c>
      <c r="F100" s="213" t="s">
        <v>813</v>
      </c>
      <c r="G100" s="231" t="s">
        <v>100</v>
      </c>
      <c r="H100" s="213" t="s">
        <v>813</v>
      </c>
      <c r="I100" s="231" t="s">
        <v>100</v>
      </c>
      <c r="J100" s="213" t="s">
        <v>813</v>
      </c>
      <c r="K100" s="231" t="s">
        <v>100</v>
      </c>
      <c r="L100" s="213" t="s">
        <v>813</v>
      </c>
      <c r="M100" s="231" t="s">
        <v>100</v>
      </c>
      <c r="N100" s="213" t="s">
        <v>813</v>
      </c>
      <c r="O100" s="216" t="s">
        <v>100</v>
      </c>
      <c r="P100" s="216" t="s">
        <v>814</v>
      </c>
      <c r="Q100" s="216" t="s">
        <v>229</v>
      </c>
      <c r="R100" s="216" t="s">
        <v>100</v>
      </c>
      <c r="S100" s="216" t="s">
        <v>814</v>
      </c>
      <c r="T100" s="216" t="s">
        <v>229</v>
      </c>
      <c r="U100" s="216" t="s">
        <v>100</v>
      </c>
      <c r="V100" s="216" t="s">
        <v>814</v>
      </c>
      <c r="W100" s="216" t="s">
        <v>229</v>
      </c>
      <c r="X100" s="216" t="s">
        <v>100</v>
      </c>
      <c r="Y100" s="216" t="s">
        <v>814</v>
      </c>
      <c r="Z100" s="216" t="s">
        <v>229</v>
      </c>
      <c r="AA100" s="216" t="s">
        <v>100</v>
      </c>
      <c r="AB100" s="216" t="s">
        <v>814</v>
      </c>
      <c r="AC100" s="216" t="s">
        <v>229</v>
      </c>
      <c r="AD100" s="216" t="s">
        <v>100</v>
      </c>
      <c r="AE100" s="216" t="s">
        <v>814</v>
      </c>
      <c r="AF100" s="216" t="s">
        <v>229</v>
      </c>
      <c r="AG100" s="152"/>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row>
    <row r="101" spans="1:60" s="68" customFormat="1" ht="16.5" x14ac:dyDescent="0.25">
      <c r="A101" s="1006"/>
      <c r="B101" s="149" t="s">
        <v>815</v>
      </c>
      <c r="C101" s="400">
        <v>1</v>
      </c>
      <c r="D101" s="226"/>
      <c r="E101" s="400">
        <v>1</v>
      </c>
      <c r="F101" s="226"/>
      <c r="G101" s="400">
        <v>1</v>
      </c>
      <c r="H101" s="226"/>
      <c r="I101" s="400">
        <v>1</v>
      </c>
      <c r="J101" s="226"/>
      <c r="K101" s="400">
        <v>1</v>
      </c>
      <c r="L101" s="226"/>
      <c r="M101" s="400">
        <v>1</v>
      </c>
      <c r="N101" s="226"/>
      <c r="O101" s="147"/>
      <c r="P101" s="226"/>
      <c r="Q101" s="226"/>
      <c r="R101" s="147"/>
      <c r="S101" s="226"/>
      <c r="T101" s="226"/>
      <c r="U101" s="147"/>
      <c r="V101" s="226"/>
      <c r="W101" s="226"/>
      <c r="X101" s="147"/>
      <c r="Y101" s="226"/>
      <c r="Z101" s="226"/>
      <c r="AA101" s="147"/>
      <c r="AB101" s="226"/>
      <c r="AC101" s="226"/>
      <c r="AD101" s="147"/>
      <c r="AE101" s="295"/>
      <c r="AF101" s="229"/>
      <c r="AG101" s="152"/>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row>
    <row r="102" spans="1:60" s="68" customFormat="1" ht="16.5" x14ac:dyDescent="0.25">
      <c r="A102" s="1006"/>
      <c r="B102" s="150" t="s">
        <v>816</v>
      </c>
      <c r="C102" s="398">
        <v>1</v>
      </c>
      <c r="D102" s="226"/>
      <c r="E102" s="398">
        <v>1</v>
      </c>
      <c r="F102" s="226"/>
      <c r="G102" s="398">
        <v>1</v>
      </c>
      <c r="H102" s="226"/>
      <c r="I102" s="398">
        <v>1</v>
      </c>
      <c r="J102" s="226"/>
      <c r="K102" s="398">
        <v>1</v>
      </c>
      <c r="L102" s="226"/>
      <c r="M102" s="398">
        <v>1</v>
      </c>
      <c r="N102" s="226"/>
      <c r="O102" s="147"/>
      <c r="P102" s="226"/>
      <c r="Q102" s="226"/>
      <c r="R102" s="147"/>
      <c r="S102" s="226"/>
      <c r="T102" s="226"/>
      <c r="U102" s="147"/>
      <c r="V102" s="226"/>
      <c r="W102" s="226"/>
      <c r="X102" s="147"/>
      <c r="Y102" s="226"/>
      <c r="Z102" s="226"/>
      <c r="AA102" s="147"/>
      <c r="AB102" s="226"/>
      <c r="AC102" s="226"/>
      <c r="AD102" s="147"/>
      <c r="AE102" s="295"/>
      <c r="AF102" s="229"/>
      <c r="AG102" s="152"/>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row>
    <row r="103" spans="1:60" s="68" customFormat="1" ht="16.5" x14ac:dyDescent="0.25">
      <c r="A103" s="1006"/>
      <c r="B103" s="150" t="s">
        <v>817</v>
      </c>
      <c r="C103" s="398">
        <v>1</v>
      </c>
      <c r="D103" s="226"/>
      <c r="E103" s="398">
        <v>1</v>
      </c>
      <c r="F103" s="226"/>
      <c r="G103" s="398">
        <v>1</v>
      </c>
      <c r="H103" s="226"/>
      <c r="I103" s="398">
        <v>1</v>
      </c>
      <c r="J103" s="226"/>
      <c r="K103" s="398">
        <v>1</v>
      </c>
      <c r="L103" s="226"/>
      <c r="M103" s="398">
        <v>1</v>
      </c>
      <c r="N103" s="226"/>
      <c r="O103" s="147"/>
      <c r="P103" s="226"/>
      <c r="Q103" s="226"/>
      <c r="R103" s="147"/>
      <c r="S103" s="226"/>
      <c r="T103" s="226"/>
      <c r="U103" s="147"/>
      <c r="V103" s="226"/>
      <c r="W103" s="226"/>
      <c r="X103" s="147"/>
      <c r="Y103" s="226"/>
      <c r="Z103" s="226"/>
      <c r="AA103" s="147"/>
      <c r="AB103" s="226"/>
      <c r="AC103" s="226"/>
      <c r="AD103" s="147"/>
      <c r="AE103" s="295"/>
      <c r="AF103" s="229"/>
      <c r="AG103" s="152"/>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row>
    <row r="104" spans="1:60" s="68" customFormat="1" ht="16.5" x14ac:dyDescent="0.25">
      <c r="A104" s="1006"/>
      <c r="B104" s="150" t="s">
        <v>818</v>
      </c>
      <c r="C104" s="398">
        <v>1</v>
      </c>
      <c r="D104" s="226"/>
      <c r="E104" s="398">
        <v>1</v>
      </c>
      <c r="F104" s="226"/>
      <c r="G104" s="398">
        <v>1</v>
      </c>
      <c r="H104" s="226"/>
      <c r="I104" s="398">
        <v>1</v>
      </c>
      <c r="J104" s="226"/>
      <c r="K104" s="398">
        <v>1</v>
      </c>
      <c r="L104" s="226"/>
      <c r="M104" s="398">
        <v>1</v>
      </c>
      <c r="N104" s="226"/>
      <c r="O104" s="147"/>
      <c r="P104" s="226"/>
      <c r="Q104" s="226"/>
      <c r="R104" s="147"/>
      <c r="S104" s="226"/>
      <c r="T104" s="226"/>
      <c r="U104" s="147"/>
      <c r="V104" s="226"/>
      <c r="W104" s="226"/>
      <c r="X104" s="147"/>
      <c r="Y104" s="226"/>
      <c r="Z104" s="226"/>
      <c r="AA104" s="147"/>
      <c r="AB104" s="226"/>
      <c r="AC104" s="226"/>
      <c r="AD104" s="147"/>
      <c r="AE104" s="295"/>
      <c r="AF104" s="229"/>
      <c r="AG104" s="152"/>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row>
    <row r="105" spans="1:60" s="68" customFormat="1" ht="16.5" x14ac:dyDescent="0.25">
      <c r="A105" s="1006"/>
      <c r="B105" s="150" t="s">
        <v>819</v>
      </c>
      <c r="C105" s="398">
        <v>1</v>
      </c>
      <c r="D105" s="226"/>
      <c r="E105" s="398">
        <v>1</v>
      </c>
      <c r="F105" s="226"/>
      <c r="G105" s="398">
        <v>1</v>
      </c>
      <c r="H105" s="226"/>
      <c r="I105" s="398">
        <v>1</v>
      </c>
      <c r="J105" s="226"/>
      <c r="K105" s="398">
        <v>1</v>
      </c>
      <c r="L105" s="226"/>
      <c r="M105" s="398">
        <v>1</v>
      </c>
      <c r="N105" s="226"/>
      <c r="O105" s="147"/>
      <c r="P105" s="226"/>
      <c r="Q105" s="226"/>
      <c r="R105" s="147"/>
      <c r="S105" s="226"/>
      <c r="T105" s="226"/>
      <c r="U105" s="147"/>
      <c r="V105" s="226"/>
      <c r="W105" s="226"/>
      <c r="X105" s="147"/>
      <c r="Y105" s="226"/>
      <c r="Z105" s="226"/>
      <c r="AA105" s="147"/>
      <c r="AB105" s="226"/>
      <c r="AC105" s="226"/>
      <c r="AD105" s="147"/>
      <c r="AE105" s="295"/>
      <c r="AF105" s="229"/>
      <c r="AG105" s="152"/>
      <c r="AH105" s="152"/>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row>
    <row r="106" spans="1:60" s="68" customFormat="1" ht="16.5" x14ac:dyDescent="0.25">
      <c r="A106" s="1006"/>
      <c r="B106" s="150" t="s">
        <v>820</v>
      </c>
      <c r="C106" s="398">
        <v>1</v>
      </c>
      <c r="D106" s="226"/>
      <c r="E106" s="398">
        <v>1</v>
      </c>
      <c r="F106" s="226"/>
      <c r="G106" s="398">
        <v>1</v>
      </c>
      <c r="H106" s="226"/>
      <c r="I106" s="398">
        <v>1</v>
      </c>
      <c r="J106" s="226"/>
      <c r="K106" s="398">
        <v>1</v>
      </c>
      <c r="L106" s="226"/>
      <c r="M106" s="398">
        <v>1</v>
      </c>
      <c r="N106" s="226"/>
      <c r="O106" s="147"/>
      <c r="P106" s="226"/>
      <c r="Q106" s="226"/>
      <c r="R106" s="147"/>
      <c r="S106" s="226"/>
      <c r="T106" s="226"/>
      <c r="U106" s="147"/>
      <c r="V106" s="226"/>
      <c r="W106" s="226"/>
      <c r="X106" s="147"/>
      <c r="Y106" s="226"/>
      <c r="Z106" s="226"/>
      <c r="AA106" s="147"/>
      <c r="AB106" s="226"/>
      <c r="AC106" s="226"/>
      <c r="AD106" s="147"/>
      <c r="AE106" s="295"/>
      <c r="AF106" s="229"/>
      <c r="AG106" s="152"/>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row>
    <row r="107" spans="1:60" s="68" customFormat="1" ht="16.5" x14ac:dyDescent="0.25">
      <c r="A107" s="1006"/>
      <c r="B107" s="150" t="s">
        <v>821</v>
      </c>
      <c r="C107" s="398">
        <v>1</v>
      </c>
      <c r="D107" s="226"/>
      <c r="E107" s="398">
        <v>1</v>
      </c>
      <c r="F107" s="226"/>
      <c r="G107" s="398">
        <v>1</v>
      </c>
      <c r="H107" s="226"/>
      <c r="I107" s="398">
        <v>1</v>
      </c>
      <c r="J107" s="226"/>
      <c r="K107" s="398">
        <v>1</v>
      </c>
      <c r="L107" s="226"/>
      <c r="M107" s="398">
        <v>1</v>
      </c>
      <c r="N107" s="226"/>
      <c r="O107" s="147"/>
      <c r="P107" s="226"/>
      <c r="Q107" s="226"/>
      <c r="R107" s="147"/>
      <c r="S107" s="226"/>
      <c r="T107" s="226"/>
      <c r="U107" s="147"/>
      <c r="V107" s="226"/>
      <c r="W107" s="226"/>
      <c r="X107" s="147"/>
      <c r="Y107" s="226"/>
      <c r="Z107" s="226"/>
      <c r="AA107" s="147"/>
      <c r="AB107" s="226"/>
      <c r="AC107" s="226"/>
      <c r="AD107" s="147"/>
      <c r="AE107" s="295"/>
      <c r="AF107" s="229"/>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row>
    <row r="108" spans="1:60" s="68" customFormat="1" ht="16.5" x14ac:dyDescent="0.25">
      <c r="A108" s="1006"/>
      <c r="B108" s="150" t="s">
        <v>822</v>
      </c>
      <c r="C108" s="398">
        <v>1</v>
      </c>
      <c r="D108" s="226"/>
      <c r="E108" s="398">
        <v>1</v>
      </c>
      <c r="F108" s="226"/>
      <c r="G108" s="398">
        <v>1</v>
      </c>
      <c r="H108" s="226"/>
      <c r="I108" s="398">
        <v>1</v>
      </c>
      <c r="J108" s="226"/>
      <c r="K108" s="398">
        <v>1</v>
      </c>
      <c r="L108" s="226"/>
      <c r="M108" s="398">
        <v>1</v>
      </c>
      <c r="N108" s="226"/>
      <c r="O108" s="147"/>
      <c r="P108" s="226"/>
      <c r="Q108" s="226"/>
      <c r="R108" s="147"/>
      <c r="S108" s="226"/>
      <c r="T108" s="226"/>
      <c r="U108" s="147"/>
      <c r="V108" s="226"/>
      <c r="W108" s="226"/>
      <c r="X108" s="147"/>
      <c r="Y108" s="226"/>
      <c r="Z108" s="226"/>
      <c r="AA108" s="147"/>
      <c r="AB108" s="226"/>
      <c r="AC108" s="226"/>
      <c r="AD108" s="147"/>
      <c r="AE108" s="295"/>
      <c r="AF108" s="229"/>
      <c r="AG108" s="152"/>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row>
    <row r="109" spans="1:60" s="68" customFormat="1" ht="16.5" x14ac:dyDescent="0.25">
      <c r="A109" s="1006"/>
      <c r="B109" s="150" t="s">
        <v>823</v>
      </c>
      <c r="C109" s="398">
        <v>1</v>
      </c>
      <c r="D109" s="226"/>
      <c r="E109" s="398">
        <v>1</v>
      </c>
      <c r="F109" s="226"/>
      <c r="G109" s="398">
        <v>1</v>
      </c>
      <c r="H109" s="226"/>
      <c r="I109" s="398">
        <v>1</v>
      </c>
      <c r="J109" s="226"/>
      <c r="K109" s="398">
        <v>1</v>
      </c>
      <c r="L109" s="226"/>
      <c r="M109" s="398">
        <v>1</v>
      </c>
      <c r="N109" s="226"/>
      <c r="O109" s="147"/>
      <c r="P109" s="226"/>
      <c r="Q109" s="226"/>
      <c r="R109" s="147"/>
      <c r="S109" s="226"/>
      <c r="T109" s="226"/>
      <c r="U109" s="147"/>
      <c r="V109" s="226"/>
      <c r="W109" s="226"/>
      <c r="X109" s="147"/>
      <c r="Y109" s="226"/>
      <c r="Z109" s="226"/>
      <c r="AA109" s="147"/>
      <c r="AB109" s="226"/>
      <c r="AC109" s="226"/>
      <c r="AD109" s="147"/>
      <c r="AE109" s="295"/>
      <c r="AF109" s="229"/>
      <c r="AG109" s="152"/>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row>
    <row r="110" spans="1:60" s="68" customFormat="1" ht="16.5" x14ac:dyDescent="0.25">
      <c r="A110" s="1006"/>
      <c r="B110" s="150" t="s">
        <v>824</v>
      </c>
      <c r="C110" s="398">
        <v>1</v>
      </c>
      <c r="D110" s="226"/>
      <c r="E110" s="398">
        <v>1</v>
      </c>
      <c r="F110" s="226"/>
      <c r="G110" s="398">
        <v>1</v>
      </c>
      <c r="H110" s="226"/>
      <c r="I110" s="398">
        <v>1</v>
      </c>
      <c r="J110" s="226"/>
      <c r="K110" s="398">
        <v>1</v>
      </c>
      <c r="L110" s="226"/>
      <c r="M110" s="398">
        <v>1</v>
      </c>
      <c r="N110" s="226"/>
      <c r="O110" s="147"/>
      <c r="P110" s="226"/>
      <c r="Q110" s="226"/>
      <c r="R110" s="147"/>
      <c r="S110" s="226"/>
      <c r="T110" s="226"/>
      <c r="U110" s="147"/>
      <c r="V110" s="226"/>
      <c r="W110" s="226"/>
      <c r="X110" s="147"/>
      <c r="Y110" s="226"/>
      <c r="Z110" s="226"/>
      <c r="AA110" s="147"/>
      <c r="AB110" s="226"/>
      <c r="AC110" s="226"/>
      <c r="AD110" s="147"/>
      <c r="AE110" s="295"/>
      <c r="AF110" s="229"/>
      <c r="AG110" s="152"/>
      <c r="AH110" s="152"/>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row>
    <row r="111" spans="1:60" s="68" customFormat="1" ht="16.5" x14ac:dyDescent="0.25">
      <c r="A111" s="1006"/>
      <c r="B111" s="150" t="s">
        <v>825</v>
      </c>
      <c r="C111" s="398">
        <v>1</v>
      </c>
      <c r="D111" s="226"/>
      <c r="E111" s="398">
        <v>1</v>
      </c>
      <c r="F111" s="226"/>
      <c r="G111" s="398">
        <v>1</v>
      </c>
      <c r="H111" s="226"/>
      <c r="I111" s="398">
        <v>1</v>
      </c>
      <c r="J111" s="226"/>
      <c r="K111" s="398">
        <v>1</v>
      </c>
      <c r="L111" s="226"/>
      <c r="M111" s="398">
        <v>1</v>
      </c>
      <c r="N111" s="226"/>
      <c r="O111" s="147"/>
      <c r="P111" s="226"/>
      <c r="Q111" s="226"/>
      <c r="R111" s="147"/>
      <c r="S111" s="226"/>
      <c r="T111" s="226"/>
      <c r="U111" s="147"/>
      <c r="V111" s="226"/>
      <c r="W111" s="226"/>
      <c r="X111" s="147"/>
      <c r="Y111" s="226"/>
      <c r="Z111" s="226"/>
      <c r="AA111" s="147"/>
      <c r="AB111" s="226"/>
      <c r="AC111" s="226"/>
      <c r="AD111" s="147"/>
      <c r="AE111" s="295"/>
      <c r="AF111" s="229"/>
      <c r="AG111" s="152"/>
      <c r="AH111" s="152"/>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row>
    <row r="112" spans="1:60" s="68" customFormat="1" ht="16.5" x14ac:dyDescent="0.25">
      <c r="A112" s="1006"/>
      <c r="B112" s="150" t="s">
        <v>826</v>
      </c>
      <c r="C112" s="398">
        <v>1</v>
      </c>
      <c r="D112" s="226"/>
      <c r="E112" s="398">
        <v>1</v>
      </c>
      <c r="F112" s="226"/>
      <c r="G112" s="398">
        <v>1</v>
      </c>
      <c r="H112" s="226"/>
      <c r="I112" s="398">
        <v>1</v>
      </c>
      <c r="J112" s="226"/>
      <c r="K112" s="398">
        <v>1</v>
      </c>
      <c r="L112" s="226"/>
      <c r="M112" s="398">
        <v>1</v>
      </c>
      <c r="N112" s="226"/>
      <c r="O112" s="147"/>
      <c r="P112" s="226"/>
      <c r="Q112" s="226"/>
      <c r="R112" s="147"/>
      <c r="S112" s="226"/>
      <c r="T112" s="226"/>
      <c r="U112" s="147"/>
      <c r="V112" s="226"/>
      <c r="W112" s="226"/>
      <c r="X112" s="147"/>
      <c r="Y112" s="226"/>
      <c r="Z112" s="226"/>
      <c r="AA112" s="147"/>
      <c r="AB112" s="226"/>
      <c r="AC112" s="226"/>
      <c r="AD112" s="147"/>
      <c r="AE112" s="295"/>
      <c r="AF112" s="229"/>
      <c r="AG112" s="152"/>
      <c r="AH112" s="152"/>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row>
    <row r="113" spans="1:60" s="68" customFormat="1" ht="16.5" x14ac:dyDescent="0.25">
      <c r="A113" s="1006"/>
      <c r="B113" s="150" t="s">
        <v>827</v>
      </c>
      <c r="C113" s="398">
        <v>1</v>
      </c>
      <c r="D113" s="226"/>
      <c r="E113" s="398">
        <v>1</v>
      </c>
      <c r="F113" s="226"/>
      <c r="G113" s="398">
        <v>1</v>
      </c>
      <c r="H113" s="226"/>
      <c r="I113" s="398">
        <v>1</v>
      </c>
      <c r="J113" s="226"/>
      <c r="K113" s="398">
        <v>1</v>
      </c>
      <c r="L113" s="226"/>
      <c r="M113" s="398">
        <v>1</v>
      </c>
      <c r="N113" s="226"/>
      <c r="O113" s="147"/>
      <c r="P113" s="226"/>
      <c r="Q113" s="226"/>
      <c r="R113" s="147"/>
      <c r="S113" s="226"/>
      <c r="T113" s="226"/>
      <c r="U113" s="147"/>
      <c r="V113" s="226"/>
      <c r="W113" s="226"/>
      <c r="X113" s="147"/>
      <c r="Y113" s="226"/>
      <c r="Z113" s="226"/>
      <c r="AA113" s="147"/>
      <c r="AB113" s="226"/>
      <c r="AC113" s="226"/>
      <c r="AD113" s="147"/>
      <c r="AE113" s="295"/>
      <c r="AF113" s="229"/>
      <c r="AG113" s="152"/>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row>
    <row r="114" spans="1:60" s="68" customFormat="1" ht="16.5" x14ac:dyDescent="0.25">
      <c r="A114" s="1006"/>
      <c r="B114" s="150" t="s">
        <v>828</v>
      </c>
      <c r="C114" s="398">
        <v>1</v>
      </c>
      <c r="D114" s="226"/>
      <c r="E114" s="398">
        <v>1</v>
      </c>
      <c r="F114" s="226"/>
      <c r="G114" s="398">
        <v>1</v>
      </c>
      <c r="H114" s="226"/>
      <c r="I114" s="398">
        <v>1</v>
      </c>
      <c r="J114" s="226"/>
      <c r="K114" s="398">
        <v>1</v>
      </c>
      <c r="L114" s="226"/>
      <c r="M114" s="398">
        <v>1</v>
      </c>
      <c r="N114" s="226"/>
      <c r="O114" s="147"/>
      <c r="P114" s="226"/>
      <c r="Q114" s="226"/>
      <c r="R114" s="147"/>
      <c r="S114" s="226"/>
      <c r="T114" s="226"/>
      <c r="U114" s="147"/>
      <c r="V114" s="226"/>
      <c r="W114" s="226"/>
      <c r="X114" s="147"/>
      <c r="Y114" s="226"/>
      <c r="Z114" s="226"/>
      <c r="AA114" s="147"/>
      <c r="AB114" s="226"/>
      <c r="AC114" s="226"/>
      <c r="AD114" s="147"/>
      <c r="AE114" s="295"/>
      <c r="AF114" s="229"/>
      <c r="AG114" s="152"/>
      <c r="AH114" s="152"/>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row>
    <row r="115" spans="1:60" s="68" customFormat="1" ht="16.5" x14ac:dyDescent="0.25">
      <c r="A115" s="1006"/>
      <c r="B115" s="150" t="s">
        <v>829</v>
      </c>
      <c r="C115" s="398">
        <v>1</v>
      </c>
      <c r="D115" s="226"/>
      <c r="E115" s="398">
        <v>1</v>
      </c>
      <c r="F115" s="226"/>
      <c r="G115" s="398">
        <v>1</v>
      </c>
      <c r="H115" s="226"/>
      <c r="I115" s="398">
        <v>1</v>
      </c>
      <c r="J115" s="226"/>
      <c r="K115" s="398">
        <v>1</v>
      </c>
      <c r="L115" s="226"/>
      <c r="M115" s="398">
        <v>1</v>
      </c>
      <c r="N115" s="226"/>
      <c r="O115" s="147"/>
      <c r="P115" s="226"/>
      <c r="Q115" s="226"/>
      <c r="R115" s="147"/>
      <c r="S115" s="226"/>
      <c r="T115" s="226"/>
      <c r="U115" s="147"/>
      <c r="V115" s="226"/>
      <c r="W115" s="226"/>
      <c r="X115" s="147"/>
      <c r="Y115" s="226"/>
      <c r="Z115" s="226"/>
      <c r="AA115" s="147"/>
      <c r="AB115" s="226"/>
      <c r="AC115" s="226"/>
      <c r="AD115" s="147"/>
      <c r="AE115" s="295"/>
      <c r="AF115" s="229"/>
      <c r="AG115" s="152"/>
      <c r="AH115" s="152"/>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row>
    <row r="116" spans="1:60" s="68" customFormat="1" ht="16.5" x14ac:dyDescent="0.25">
      <c r="A116" s="1006"/>
      <c r="B116" s="150" t="s">
        <v>830</v>
      </c>
      <c r="C116" s="398">
        <v>1</v>
      </c>
      <c r="D116" s="226"/>
      <c r="E116" s="398">
        <v>1</v>
      </c>
      <c r="F116" s="226"/>
      <c r="G116" s="398">
        <v>1</v>
      </c>
      <c r="H116" s="226"/>
      <c r="I116" s="398">
        <v>1</v>
      </c>
      <c r="J116" s="226"/>
      <c r="K116" s="398">
        <v>1</v>
      </c>
      <c r="L116" s="226"/>
      <c r="M116" s="398">
        <v>1</v>
      </c>
      <c r="N116" s="226"/>
      <c r="O116" s="147"/>
      <c r="P116" s="226"/>
      <c r="Q116" s="226"/>
      <c r="R116" s="147"/>
      <c r="S116" s="226"/>
      <c r="T116" s="226"/>
      <c r="U116" s="147"/>
      <c r="V116" s="226"/>
      <c r="W116" s="226"/>
      <c r="X116" s="147"/>
      <c r="Y116" s="226"/>
      <c r="Z116" s="226"/>
      <c r="AA116" s="147"/>
      <c r="AB116" s="226"/>
      <c r="AC116" s="226"/>
      <c r="AD116" s="147"/>
      <c r="AE116" s="295"/>
      <c r="AF116" s="229"/>
      <c r="AG116" s="152"/>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row>
    <row r="117" spans="1:60" s="68" customFormat="1" ht="16.5" x14ac:dyDescent="0.25">
      <c r="A117" s="1006"/>
      <c r="B117" s="150" t="s">
        <v>831</v>
      </c>
      <c r="C117" s="398">
        <v>1</v>
      </c>
      <c r="D117" s="226"/>
      <c r="E117" s="398">
        <v>1</v>
      </c>
      <c r="F117" s="226"/>
      <c r="G117" s="398">
        <v>1</v>
      </c>
      <c r="H117" s="226"/>
      <c r="I117" s="398">
        <v>1</v>
      </c>
      <c r="J117" s="226"/>
      <c r="K117" s="398">
        <v>1</v>
      </c>
      <c r="L117" s="226"/>
      <c r="M117" s="398">
        <v>1</v>
      </c>
      <c r="N117" s="226"/>
      <c r="O117" s="147"/>
      <c r="P117" s="226"/>
      <c r="Q117" s="226"/>
      <c r="R117" s="147"/>
      <c r="S117" s="226"/>
      <c r="T117" s="226"/>
      <c r="U117" s="147"/>
      <c r="V117" s="226"/>
      <c r="W117" s="226"/>
      <c r="X117" s="147"/>
      <c r="Y117" s="226"/>
      <c r="Z117" s="226"/>
      <c r="AA117" s="147"/>
      <c r="AB117" s="226"/>
      <c r="AC117" s="226"/>
      <c r="AD117" s="147"/>
      <c r="AE117" s="295"/>
      <c r="AF117" s="229"/>
      <c r="AG117" s="152"/>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row>
    <row r="118" spans="1:60" s="68" customFormat="1" ht="16.5" x14ac:dyDescent="0.25">
      <c r="A118" s="1006"/>
      <c r="B118" s="150" t="s">
        <v>832</v>
      </c>
      <c r="C118" s="398">
        <v>1</v>
      </c>
      <c r="D118" s="226"/>
      <c r="E118" s="398">
        <v>1</v>
      </c>
      <c r="F118" s="226"/>
      <c r="G118" s="398">
        <v>1</v>
      </c>
      <c r="H118" s="226"/>
      <c r="I118" s="398">
        <v>1</v>
      </c>
      <c r="J118" s="226"/>
      <c r="K118" s="398">
        <v>1</v>
      </c>
      <c r="L118" s="226"/>
      <c r="M118" s="398">
        <v>1</v>
      </c>
      <c r="N118" s="226"/>
      <c r="O118" s="147"/>
      <c r="P118" s="226"/>
      <c r="Q118" s="226"/>
      <c r="R118" s="147"/>
      <c r="S118" s="226"/>
      <c r="T118" s="226"/>
      <c r="U118" s="147"/>
      <c r="V118" s="226"/>
      <c r="W118" s="226"/>
      <c r="X118" s="147"/>
      <c r="Y118" s="226"/>
      <c r="Z118" s="226"/>
      <c r="AA118" s="147"/>
      <c r="AB118" s="226"/>
      <c r="AC118" s="226"/>
      <c r="AD118" s="147"/>
      <c r="AE118" s="295"/>
      <c r="AF118" s="229"/>
      <c r="AG118" s="152"/>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row>
    <row r="119" spans="1:60" s="68" customFormat="1" ht="16.5" x14ac:dyDescent="0.25">
      <c r="A119" s="1006"/>
      <c r="B119" s="150" t="s">
        <v>833</v>
      </c>
      <c r="C119" s="398">
        <v>1</v>
      </c>
      <c r="D119" s="226"/>
      <c r="E119" s="398">
        <v>1</v>
      </c>
      <c r="F119" s="226"/>
      <c r="G119" s="398">
        <v>1</v>
      </c>
      <c r="H119" s="226"/>
      <c r="I119" s="398">
        <v>1</v>
      </c>
      <c r="J119" s="226"/>
      <c r="K119" s="398">
        <v>1</v>
      </c>
      <c r="L119" s="226"/>
      <c r="M119" s="398">
        <v>1</v>
      </c>
      <c r="N119" s="226"/>
      <c r="O119" s="147"/>
      <c r="P119" s="226"/>
      <c r="Q119" s="226"/>
      <c r="R119" s="147"/>
      <c r="S119" s="226"/>
      <c r="T119" s="226"/>
      <c r="U119" s="147"/>
      <c r="V119" s="226"/>
      <c r="W119" s="226"/>
      <c r="X119" s="147"/>
      <c r="Y119" s="226"/>
      <c r="Z119" s="226"/>
      <c r="AA119" s="147"/>
      <c r="AB119" s="226"/>
      <c r="AC119" s="226"/>
      <c r="AD119" s="147"/>
      <c r="AE119" s="295"/>
      <c r="AF119" s="229"/>
      <c r="AG119" s="152"/>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row>
    <row r="120" spans="1:60" s="68" customFormat="1" ht="16.5" x14ac:dyDescent="0.25">
      <c r="A120" s="1006"/>
      <c r="B120" s="302" t="s">
        <v>834</v>
      </c>
      <c r="C120" s="398">
        <v>1</v>
      </c>
      <c r="D120" s="304"/>
      <c r="E120" s="398">
        <v>1</v>
      </c>
      <c r="F120" s="304"/>
      <c r="G120" s="398">
        <v>1</v>
      </c>
      <c r="H120" s="304"/>
      <c r="I120" s="398">
        <v>1</v>
      </c>
      <c r="J120" s="304"/>
      <c r="K120" s="398">
        <v>1</v>
      </c>
      <c r="L120" s="304"/>
      <c r="M120" s="398">
        <v>1</v>
      </c>
      <c r="N120" s="304"/>
      <c r="O120" s="303"/>
      <c r="P120" s="304"/>
      <c r="Q120" s="304"/>
      <c r="R120" s="303"/>
      <c r="S120" s="304"/>
      <c r="T120" s="304"/>
      <c r="U120" s="303"/>
      <c r="V120" s="304"/>
      <c r="W120" s="304"/>
      <c r="X120" s="303"/>
      <c r="Y120" s="304"/>
      <c r="Z120" s="304"/>
      <c r="AA120" s="303"/>
      <c r="AB120" s="304"/>
      <c r="AC120" s="304"/>
      <c r="AD120" s="303"/>
      <c r="AE120" s="304"/>
      <c r="AF120" s="306"/>
      <c r="AG120" s="152"/>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row>
    <row r="121" spans="1:60" s="68" customFormat="1" ht="17.25" thickBot="1" x14ac:dyDescent="0.3">
      <c r="A121" s="1010"/>
      <c r="B121" s="313" t="s">
        <v>93</v>
      </c>
      <c r="C121" s="401">
        <f>SUM(C101:C120)</f>
        <v>20</v>
      </c>
      <c r="D121" s="313"/>
      <c r="E121" s="401">
        <f>SUM(E101:E120)</f>
        <v>20</v>
      </c>
      <c r="F121" s="313"/>
      <c r="G121" s="401">
        <f>SUM(G101:G120)</f>
        <v>20</v>
      </c>
      <c r="H121" s="313"/>
      <c r="I121" s="401">
        <f>SUM(I101:I120)</f>
        <v>20</v>
      </c>
      <c r="J121" s="313"/>
      <c r="K121" s="401">
        <f>SUM(K101:K120)</f>
        <v>20</v>
      </c>
      <c r="L121" s="313"/>
      <c r="M121" s="401">
        <f>SUM(M101:M120)</f>
        <v>20</v>
      </c>
      <c r="N121" s="313"/>
      <c r="O121" s="313"/>
      <c r="P121" s="313"/>
      <c r="Q121" s="313"/>
      <c r="R121" s="313"/>
      <c r="S121" s="313"/>
      <c r="T121" s="313"/>
      <c r="U121" s="313"/>
      <c r="V121" s="313"/>
      <c r="W121" s="313"/>
      <c r="X121" s="313"/>
      <c r="Y121" s="313"/>
      <c r="Z121" s="313"/>
      <c r="AA121" s="313"/>
      <c r="AB121" s="313"/>
      <c r="AC121" s="313"/>
      <c r="AD121" s="313"/>
      <c r="AE121" s="313"/>
      <c r="AF121" s="314"/>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row>
    <row r="122" spans="1:60" ht="16.5" x14ac:dyDescent="0.25">
      <c r="A122" s="312"/>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2"/>
      <c r="AD122" s="312"/>
      <c r="AE122" s="312"/>
      <c r="AF122" s="312"/>
    </row>
    <row r="125" spans="1:60" ht="15" thickBot="1" x14ac:dyDescent="0.3"/>
    <row r="126" spans="1:60" s="68" customFormat="1" ht="50.25" customHeight="1" thickBot="1" x14ac:dyDescent="0.3">
      <c r="A126" s="1007" t="s">
        <v>838</v>
      </c>
      <c r="B126" s="1008"/>
      <c r="C126" s="975" t="s">
        <v>839</v>
      </c>
      <c r="D126" s="976"/>
      <c r="E126" s="976"/>
      <c r="F126" s="976"/>
      <c r="G126" s="976"/>
      <c r="H126" s="976"/>
      <c r="I126" s="976"/>
      <c r="J126" s="976"/>
      <c r="K126" s="976"/>
      <c r="L126" s="976"/>
      <c r="M126" s="976"/>
      <c r="N126" s="976"/>
      <c r="O126" s="976"/>
      <c r="P126" s="976"/>
      <c r="Q126" s="976"/>
      <c r="R126" s="976"/>
      <c r="S126" s="976"/>
      <c r="T126" s="976"/>
      <c r="U126" s="976"/>
      <c r="V126" s="976"/>
      <c r="W126" s="976"/>
      <c r="X126" s="976"/>
      <c r="Y126" s="976"/>
      <c r="Z126" s="977"/>
      <c r="AA126" s="152"/>
      <c r="AB126" s="152"/>
      <c r="AC126" s="152"/>
      <c r="AD126" s="152"/>
      <c r="AE126" s="152"/>
      <c r="AF126" s="152"/>
      <c r="AG126" s="152"/>
      <c r="AH126" s="152"/>
      <c r="AI126" s="152"/>
      <c r="AJ126" s="152"/>
      <c r="AK126" s="152"/>
      <c r="AL126" s="152"/>
      <c r="AM126" s="152"/>
      <c r="AN126" s="152"/>
      <c r="AO126" s="152"/>
      <c r="AP126" s="152"/>
      <c r="AQ126" s="152"/>
      <c r="AR126" s="152"/>
      <c r="AS126" s="152"/>
      <c r="AT126" s="152"/>
      <c r="AU126" s="152"/>
      <c r="AV126" s="152"/>
      <c r="AW126" s="152"/>
      <c r="AX126" s="152"/>
      <c r="AY126" s="152"/>
      <c r="AZ126" s="152"/>
      <c r="BA126" s="152"/>
      <c r="BB126" s="152"/>
      <c r="BC126" s="152"/>
      <c r="BD126" s="152"/>
      <c r="BE126" s="152"/>
      <c r="BF126" s="152"/>
      <c r="BG126" s="152"/>
      <c r="BH126" s="152"/>
    </row>
    <row r="127" spans="1:60" s="68" customFormat="1" ht="24" customHeight="1" x14ac:dyDescent="0.25">
      <c r="A127" s="1011" t="s">
        <v>840</v>
      </c>
      <c r="B127" s="1011" t="s">
        <v>812</v>
      </c>
      <c r="C127" s="1014" t="s">
        <v>240</v>
      </c>
      <c r="D127" s="1014"/>
      <c r="E127" s="1014" t="s">
        <v>250</v>
      </c>
      <c r="F127" s="1014"/>
      <c r="G127" s="1014" t="s">
        <v>253</v>
      </c>
      <c r="H127" s="1014"/>
      <c r="I127" s="1014" t="s">
        <v>257</v>
      </c>
      <c r="J127" s="1014"/>
      <c r="K127" s="1014" t="s">
        <v>261</v>
      </c>
      <c r="L127" s="1014"/>
      <c r="M127" s="1014" t="s">
        <v>264</v>
      </c>
      <c r="N127" s="1014"/>
      <c r="O127" s="973" t="s">
        <v>265</v>
      </c>
      <c r="P127" s="974"/>
      <c r="Q127" s="973" t="s">
        <v>266</v>
      </c>
      <c r="R127" s="974"/>
      <c r="S127" s="973" t="s">
        <v>267</v>
      </c>
      <c r="T127" s="974"/>
      <c r="U127" s="973" t="s">
        <v>268</v>
      </c>
      <c r="V127" s="974"/>
      <c r="W127" s="973" t="s">
        <v>804</v>
      </c>
      <c r="X127" s="974"/>
      <c r="Y127" s="973" t="s">
        <v>270</v>
      </c>
      <c r="Z127" s="974"/>
      <c r="AA127" s="152"/>
      <c r="AB127" s="152"/>
      <c r="AC127" s="152"/>
      <c r="AD127" s="152"/>
      <c r="AE127" s="152"/>
      <c r="AF127" s="152"/>
      <c r="AG127" s="152"/>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row>
    <row r="128" spans="1:60" s="68" customFormat="1" ht="29.25" customHeight="1" x14ac:dyDescent="0.25">
      <c r="A128" s="1013"/>
      <c r="B128" s="1012"/>
      <c r="C128" s="316" t="s">
        <v>841</v>
      </c>
      <c r="D128" s="316" t="s">
        <v>842</v>
      </c>
      <c r="E128" s="316" t="s">
        <v>841</v>
      </c>
      <c r="F128" s="316" t="s">
        <v>842</v>
      </c>
      <c r="G128" s="316" t="s">
        <v>841</v>
      </c>
      <c r="H128" s="316" t="s">
        <v>842</v>
      </c>
      <c r="I128" s="316" t="s">
        <v>841</v>
      </c>
      <c r="J128" s="316" t="s">
        <v>842</v>
      </c>
      <c r="K128" s="316" t="s">
        <v>841</v>
      </c>
      <c r="L128" s="316" t="s">
        <v>842</v>
      </c>
      <c r="M128" s="316" t="s">
        <v>841</v>
      </c>
      <c r="N128" s="316" t="s">
        <v>842</v>
      </c>
      <c r="O128" s="316" t="s">
        <v>841</v>
      </c>
      <c r="P128" s="316" t="s">
        <v>842</v>
      </c>
      <c r="Q128" s="316" t="s">
        <v>841</v>
      </c>
      <c r="R128" s="316" t="s">
        <v>842</v>
      </c>
      <c r="S128" s="316" t="s">
        <v>841</v>
      </c>
      <c r="T128" s="316" t="s">
        <v>842</v>
      </c>
      <c r="U128" s="316" t="s">
        <v>841</v>
      </c>
      <c r="V128" s="316" t="s">
        <v>842</v>
      </c>
      <c r="W128" s="316" t="s">
        <v>841</v>
      </c>
      <c r="X128" s="316" t="s">
        <v>842</v>
      </c>
      <c r="Y128" s="316" t="s">
        <v>841</v>
      </c>
      <c r="Z128" s="316" t="s">
        <v>842</v>
      </c>
      <c r="AA128" s="152"/>
      <c r="AB128" s="152"/>
      <c r="AC128" s="152"/>
      <c r="AD128" s="152"/>
      <c r="AE128" s="152"/>
      <c r="AF128" s="152"/>
      <c r="AG128" s="152"/>
      <c r="AH128" s="152"/>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row>
    <row r="129" spans="1:60" s="68" customFormat="1" ht="17.25" customHeight="1" x14ac:dyDescent="0.25">
      <c r="A129" s="1013"/>
      <c r="B129" s="315" t="s">
        <v>843</v>
      </c>
      <c r="C129" s="305"/>
      <c r="D129" s="404"/>
      <c r="E129" s="305"/>
      <c r="F129" s="305"/>
      <c r="G129" s="305"/>
      <c r="H129" s="407">
        <v>3</v>
      </c>
      <c r="I129" s="305"/>
      <c r="J129" s="549">
        <v>0</v>
      </c>
      <c r="K129" s="305"/>
      <c r="L129" s="563">
        <v>0</v>
      </c>
      <c r="M129" s="305"/>
      <c r="N129" s="305"/>
      <c r="O129" s="305"/>
      <c r="P129" s="305"/>
      <c r="Q129" s="305"/>
      <c r="R129" s="305"/>
      <c r="S129" s="305"/>
      <c r="T129" s="305"/>
      <c r="U129" s="305"/>
      <c r="V129" s="305"/>
      <c r="W129" s="305"/>
      <c r="X129" s="305"/>
      <c r="Y129" s="305"/>
      <c r="Z129" s="305"/>
      <c r="AA129" s="152"/>
      <c r="AB129" s="152"/>
      <c r="AC129" s="152"/>
      <c r="AD129" s="152"/>
      <c r="AE129" s="152"/>
      <c r="AF129" s="152"/>
      <c r="AG129" s="152"/>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row>
    <row r="130" spans="1:60" s="68" customFormat="1" ht="17.25" x14ac:dyDescent="0.25">
      <c r="A130" s="1013"/>
      <c r="B130" s="315" t="s">
        <v>815</v>
      </c>
      <c r="C130" s="406">
        <v>66</v>
      </c>
      <c r="D130" s="407">
        <v>41</v>
      </c>
      <c r="E130" s="408">
        <v>86</v>
      </c>
      <c r="F130" s="407">
        <v>88</v>
      </c>
      <c r="G130" s="409">
        <v>108</v>
      </c>
      <c r="H130" s="407">
        <v>97</v>
      </c>
      <c r="I130" s="410">
        <v>76</v>
      </c>
      <c r="J130" s="549">
        <v>80</v>
      </c>
      <c r="K130" s="402">
        <v>107</v>
      </c>
      <c r="L130" s="563">
        <v>90</v>
      </c>
      <c r="M130" s="402">
        <v>107</v>
      </c>
      <c r="N130" s="305"/>
      <c r="O130" s="402">
        <v>93</v>
      </c>
      <c r="P130" s="305"/>
      <c r="Q130" s="402">
        <v>107</v>
      </c>
      <c r="R130" s="305"/>
      <c r="S130" s="402">
        <v>96</v>
      </c>
      <c r="T130" s="305"/>
      <c r="U130" s="402">
        <v>74</v>
      </c>
      <c r="V130" s="305"/>
      <c r="W130" s="402">
        <v>85</v>
      </c>
      <c r="X130" s="305"/>
      <c r="Y130" s="402">
        <v>64</v>
      </c>
      <c r="Z130" s="305"/>
      <c r="AA130" s="152"/>
      <c r="AB130" s="152"/>
      <c r="AC130" s="152"/>
      <c r="AD130" s="152"/>
      <c r="AE130" s="152"/>
      <c r="AF130" s="152"/>
      <c r="AG130" s="152"/>
      <c r="AH130" s="152"/>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row>
    <row r="131" spans="1:60" s="68" customFormat="1" ht="17.25" x14ac:dyDescent="0.25">
      <c r="A131" s="1013"/>
      <c r="B131" s="315" t="s">
        <v>816</v>
      </c>
      <c r="C131" s="411">
        <v>36</v>
      </c>
      <c r="D131" s="407">
        <v>70</v>
      </c>
      <c r="E131" s="408">
        <v>47</v>
      </c>
      <c r="F131" s="407">
        <v>46</v>
      </c>
      <c r="G131" s="409">
        <v>59</v>
      </c>
      <c r="H131" s="407">
        <v>52</v>
      </c>
      <c r="I131" s="409">
        <v>42</v>
      </c>
      <c r="J131" s="549">
        <v>48</v>
      </c>
      <c r="K131" s="403">
        <v>59</v>
      </c>
      <c r="L131" s="563">
        <v>48</v>
      </c>
      <c r="M131" s="403">
        <v>58</v>
      </c>
      <c r="N131" s="305"/>
      <c r="O131" s="403">
        <v>51</v>
      </c>
      <c r="P131" s="305"/>
      <c r="Q131" s="403">
        <v>58</v>
      </c>
      <c r="R131" s="305"/>
      <c r="S131" s="403">
        <v>52</v>
      </c>
      <c r="T131" s="305"/>
      <c r="U131" s="403">
        <v>41</v>
      </c>
      <c r="V131" s="305"/>
      <c r="W131" s="403">
        <v>46</v>
      </c>
      <c r="X131" s="305"/>
      <c r="Y131" s="403">
        <v>35</v>
      </c>
      <c r="Z131" s="305"/>
      <c r="AA131" s="152"/>
      <c r="AB131" s="152"/>
      <c r="AC131" s="152"/>
      <c r="AD131" s="152"/>
      <c r="AE131" s="152"/>
      <c r="AF131" s="152"/>
      <c r="AG131" s="152"/>
      <c r="AH131" s="152"/>
      <c r="AI131" s="152"/>
      <c r="AJ131" s="152"/>
      <c r="AK131" s="152"/>
      <c r="AL131" s="152"/>
      <c r="AM131" s="152"/>
      <c r="AN131" s="152"/>
      <c r="AO131" s="152"/>
      <c r="AP131" s="152"/>
      <c r="AQ131" s="152"/>
      <c r="AR131" s="152"/>
      <c r="AS131" s="152"/>
      <c r="AT131" s="152"/>
      <c r="AU131" s="152"/>
      <c r="AV131" s="152"/>
      <c r="AW131" s="152"/>
      <c r="AX131" s="152"/>
      <c r="AY131" s="152"/>
      <c r="AZ131" s="152"/>
      <c r="BA131" s="152"/>
      <c r="BB131" s="152"/>
      <c r="BC131" s="152"/>
      <c r="BD131" s="152"/>
      <c r="BE131" s="152"/>
      <c r="BF131" s="152"/>
      <c r="BG131" s="152"/>
      <c r="BH131" s="152"/>
    </row>
    <row r="132" spans="1:60" s="68" customFormat="1" ht="17.25" x14ac:dyDescent="0.25">
      <c r="A132" s="1013"/>
      <c r="B132" s="315" t="s">
        <v>817</v>
      </c>
      <c r="C132" s="411">
        <v>41</v>
      </c>
      <c r="D132" s="407">
        <v>63</v>
      </c>
      <c r="E132" s="408">
        <v>53</v>
      </c>
      <c r="F132" s="407">
        <v>17</v>
      </c>
      <c r="G132" s="409">
        <v>67</v>
      </c>
      <c r="H132" s="407">
        <v>73</v>
      </c>
      <c r="I132" s="409">
        <v>47</v>
      </c>
      <c r="J132" s="549">
        <v>50</v>
      </c>
      <c r="K132" s="403">
        <v>67</v>
      </c>
      <c r="L132" s="563">
        <v>57</v>
      </c>
      <c r="M132" s="403">
        <v>67</v>
      </c>
      <c r="N132" s="305"/>
      <c r="O132" s="403">
        <v>56</v>
      </c>
      <c r="P132" s="305"/>
      <c r="Q132" s="403">
        <v>66</v>
      </c>
      <c r="R132" s="305"/>
      <c r="S132" s="403">
        <v>59</v>
      </c>
      <c r="T132" s="305"/>
      <c r="U132" s="403">
        <v>47</v>
      </c>
      <c r="V132" s="305"/>
      <c r="W132" s="403">
        <v>52</v>
      </c>
      <c r="X132" s="305"/>
      <c r="Y132" s="403">
        <v>39</v>
      </c>
      <c r="Z132" s="305"/>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row>
    <row r="133" spans="1:60" s="68" customFormat="1" ht="17.25" x14ac:dyDescent="0.25">
      <c r="A133" s="1013"/>
      <c r="B133" s="315" t="s">
        <v>818</v>
      </c>
      <c r="C133" s="411">
        <v>34</v>
      </c>
      <c r="D133" s="407">
        <v>26</v>
      </c>
      <c r="E133" s="408">
        <v>45</v>
      </c>
      <c r="F133" s="407">
        <v>42</v>
      </c>
      <c r="G133" s="409">
        <v>56</v>
      </c>
      <c r="H133" s="407">
        <v>61</v>
      </c>
      <c r="I133" s="409">
        <v>40</v>
      </c>
      <c r="J133" s="549">
        <v>46</v>
      </c>
      <c r="K133" s="403">
        <v>56</v>
      </c>
      <c r="L133" s="563">
        <v>68</v>
      </c>
      <c r="M133" s="403">
        <v>56</v>
      </c>
      <c r="N133" s="305"/>
      <c r="O133" s="403">
        <v>48</v>
      </c>
      <c r="P133" s="305"/>
      <c r="Q133" s="403">
        <v>55</v>
      </c>
      <c r="R133" s="305"/>
      <c r="S133" s="403">
        <v>50</v>
      </c>
      <c r="T133" s="305"/>
      <c r="U133" s="403">
        <v>39</v>
      </c>
      <c r="V133" s="305"/>
      <c r="W133" s="403">
        <v>44</v>
      </c>
      <c r="X133" s="305"/>
      <c r="Y133" s="403">
        <v>33</v>
      </c>
      <c r="Z133" s="305"/>
      <c r="AA133" s="152"/>
      <c r="AB133" s="152"/>
      <c r="AC133" s="152"/>
      <c r="AD133" s="152"/>
      <c r="AE133" s="152"/>
      <c r="AF133" s="152"/>
      <c r="AG133" s="152"/>
      <c r="AH133" s="152"/>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row>
    <row r="134" spans="1:60" s="68" customFormat="1" ht="17.25" x14ac:dyDescent="0.25">
      <c r="A134" s="1013"/>
      <c r="B134" s="315" t="s">
        <v>819</v>
      </c>
      <c r="C134" s="411">
        <v>56</v>
      </c>
      <c r="D134" s="407">
        <v>29</v>
      </c>
      <c r="E134" s="408">
        <v>73</v>
      </c>
      <c r="F134" s="407">
        <v>67</v>
      </c>
      <c r="G134" s="409">
        <v>91</v>
      </c>
      <c r="H134" s="407">
        <v>90</v>
      </c>
      <c r="I134" s="409">
        <v>64</v>
      </c>
      <c r="J134" s="549">
        <v>87</v>
      </c>
      <c r="K134" s="403">
        <v>91</v>
      </c>
      <c r="L134" s="563">
        <v>90</v>
      </c>
      <c r="M134" s="403">
        <v>91</v>
      </c>
      <c r="N134" s="305"/>
      <c r="O134" s="403">
        <v>77</v>
      </c>
      <c r="P134" s="305"/>
      <c r="Q134" s="403">
        <v>90</v>
      </c>
      <c r="R134" s="305"/>
      <c r="S134" s="403">
        <v>82</v>
      </c>
      <c r="T134" s="305"/>
      <c r="U134" s="403">
        <v>64</v>
      </c>
      <c r="V134" s="305"/>
      <c r="W134" s="403">
        <v>72</v>
      </c>
      <c r="X134" s="305"/>
      <c r="Y134" s="403">
        <v>54</v>
      </c>
      <c r="Z134" s="305"/>
      <c r="AA134" s="152"/>
      <c r="AB134" s="152"/>
      <c r="AC134" s="152"/>
      <c r="AD134" s="152"/>
      <c r="AE134" s="152"/>
      <c r="AF134" s="152"/>
      <c r="AG134" s="152"/>
      <c r="AH134" s="152"/>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row>
    <row r="135" spans="1:60" s="68" customFormat="1" ht="17.25" x14ac:dyDescent="0.25">
      <c r="A135" s="1013"/>
      <c r="B135" s="315" t="s">
        <v>820</v>
      </c>
      <c r="C135" s="411">
        <v>37</v>
      </c>
      <c r="D135" s="407">
        <v>28</v>
      </c>
      <c r="E135" s="408">
        <v>48</v>
      </c>
      <c r="F135" s="407">
        <v>65</v>
      </c>
      <c r="G135" s="409">
        <v>60</v>
      </c>
      <c r="H135" s="407">
        <v>77</v>
      </c>
      <c r="I135" s="409">
        <v>43</v>
      </c>
      <c r="J135" s="549">
        <v>60</v>
      </c>
      <c r="K135" s="403">
        <v>61</v>
      </c>
      <c r="L135" s="563">
        <v>30</v>
      </c>
      <c r="M135" s="403">
        <v>61</v>
      </c>
      <c r="N135" s="305"/>
      <c r="O135" s="403">
        <v>52</v>
      </c>
      <c r="P135" s="305"/>
      <c r="Q135" s="403">
        <v>59</v>
      </c>
      <c r="R135" s="305"/>
      <c r="S135" s="403">
        <v>54</v>
      </c>
      <c r="T135" s="305"/>
      <c r="U135" s="403">
        <v>42</v>
      </c>
      <c r="V135" s="305"/>
      <c r="W135" s="403">
        <v>47</v>
      </c>
      <c r="X135" s="305"/>
      <c r="Y135" s="403">
        <v>36</v>
      </c>
      <c r="Z135" s="305"/>
      <c r="AA135" s="152"/>
      <c r="AB135" s="152"/>
      <c r="AC135" s="152"/>
      <c r="AD135" s="152"/>
      <c r="AE135" s="152"/>
      <c r="AF135" s="152"/>
      <c r="AG135" s="152"/>
      <c r="AH135" s="152"/>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2"/>
      <c r="BE135" s="152"/>
      <c r="BF135" s="152"/>
      <c r="BG135" s="152"/>
      <c r="BH135" s="152"/>
    </row>
    <row r="136" spans="1:60" s="68" customFormat="1" ht="17.25" x14ac:dyDescent="0.25">
      <c r="A136" s="1013"/>
      <c r="B136" s="315" t="s">
        <v>821</v>
      </c>
      <c r="C136" s="411">
        <v>61</v>
      </c>
      <c r="D136" s="407">
        <v>84</v>
      </c>
      <c r="E136" s="408">
        <v>79</v>
      </c>
      <c r="F136" s="407">
        <v>101</v>
      </c>
      <c r="G136" s="409">
        <v>98</v>
      </c>
      <c r="H136" s="407">
        <v>151</v>
      </c>
      <c r="I136" s="409">
        <v>70</v>
      </c>
      <c r="J136" s="549">
        <v>165</v>
      </c>
      <c r="K136" s="403">
        <v>99</v>
      </c>
      <c r="L136" s="563">
        <v>78</v>
      </c>
      <c r="M136" s="403">
        <v>99</v>
      </c>
      <c r="N136" s="305"/>
      <c r="O136" s="403">
        <v>85</v>
      </c>
      <c r="P136" s="305"/>
      <c r="Q136" s="403">
        <v>97</v>
      </c>
      <c r="R136" s="305"/>
      <c r="S136" s="403">
        <v>87</v>
      </c>
      <c r="T136" s="305"/>
      <c r="U136" s="403">
        <v>69</v>
      </c>
      <c r="V136" s="305"/>
      <c r="W136" s="403">
        <v>78</v>
      </c>
      <c r="X136" s="305"/>
      <c r="Y136" s="403">
        <v>59</v>
      </c>
      <c r="Z136" s="305"/>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row>
    <row r="137" spans="1:60" s="68" customFormat="1" ht="17.25" x14ac:dyDescent="0.25">
      <c r="A137" s="1013"/>
      <c r="B137" s="315" t="s">
        <v>822</v>
      </c>
      <c r="C137" s="411">
        <v>61</v>
      </c>
      <c r="D137" s="407">
        <v>44</v>
      </c>
      <c r="E137" s="408">
        <v>79</v>
      </c>
      <c r="F137" s="407">
        <v>96</v>
      </c>
      <c r="G137" s="409">
        <v>99</v>
      </c>
      <c r="H137" s="407">
        <v>97</v>
      </c>
      <c r="I137" s="409">
        <v>70</v>
      </c>
      <c r="J137" s="549">
        <v>101</v>
      </c>
      <c r="K137" s="403">
        <v>100</v>
      </c>
      <c r="L137" s="563">
        <v>92</v>
      </c>
      <c r="M137" s="403">
        <v>100</v>
      </c>
      <c r="N137" s="305"/>
      <c r="O137" s="403">
        <v>85</v>
      </c>
      <c r="P137" s="305"/>
      <c r="Q137" s="403">
        <v>98</v>
      </c>
      <c r="R137" s="305"/>
      <c r="S137" s="403">
        <v>88</v>
      </c>
      <c r="T137" s="305"/>
      <c r="U137" s="403">
        <v>69</v>
      </c>
      <c r="V137" s="305"/>
      <c r="W137" s="403">
        <v>79</v>
      </c>
      <c r="X137" s="305"/>
      <c r="Y137" s="403">
        <v>60</v>
      </c>
      <c r="Z137" s="305"/>
      <c r="AA137" s="152"/>
      <c r="AB137" s="152"/>
      <c r="AC137" s="152"/>
      <c r="AD137" s="152"/>
      <c r="AE137" s="152"/>
      <c r="AF137" s="152"/>
      <c r="AG137" s="152"/>
      <c r="AH137" s="152"/>
      <c r="AI137" s="152"/>
      <c r="AJ137" s="152"/>
      <c r="AK137" s="152"/>
      <c r="AL137" s="152"/>
      <c r="AM137" s="152"/>
      <c r="AN137" s="152"/>
      <c r="AO137" s="152"/>
      <c r="AP137" s="152"/>
      <c r="AQ137" s="152"/>
      <c r="AR137" s="152"/>
      <c r="AS137" s="152"/>
      <c r="AT137" s="152"/>
      <c r="AU137" s="152"/>
      <c r="AV137" s="152"/>
      <c r="AW137" s="152"/>
      <c r="AX137" s="152"/>
      <c r="AY137" s="152"/>
      <c r="AZ137" s="152"/>
      <c r="BA137" s="152"/>
      <c r="BB137" s="152"/>
      <c r="BC137" s="152"/>
      <c r="BD137" s="152"/>
      <c r="BE137" s="152"/>
      <c r="BF137" s="152"/>
      <c r="BG137" s="152"/>
      <c r="BH137" s="152"/>
    </row>
    <row r="138" spans="1:60" s="68" customFormat="1" ht="17.25" x14ac:dyDescent="0.25">
      <c r="A138" s="1013"/>
      <c r="B138" s="315" t="s">
        <v>823</v>
      </c>
      <c r="C138" s="411">
        <v>26</v>
      </c>
      <c r="D138" s="407">
        <v>40</v>
      </c>
      <c r="E138" s="408">
        <v>33</v>
      </c>
      <c r="F138" s="407">
        <v>39</v>
      </c>
      <c r="G138" s="409">
        <v>42</v>
      </c>
      <c r="H138" s="407">
        <v>33</v>
      </c>
      <c r="I138" s="409">
        <v>30</v>
      </c>
      <c r="J138" s="549">
        <v>42</v>
      </c>
      <c r="K138" s="403">
        <v>42</v>
      </c>
      <c r="L138" s="563">
        <v>32</v>
      </c>
      <c r="M138" s="403">
        <v>42</v>
      </c>
      <c r="N138" s="305"/>
      <c r="O138" s="403">
        <v>36</v>
      </c>
      <c r="P138" s="305"/>
      <c r="Q138" s="403">
        <v>42</v>
      </c>
      <c r="R138" s="305"/>
      <c r="S138" s="403">
        <v>38</v>
      </c>
      <c r="T138" s="305"/>
      <c r="U138" s="403">
        <v>29</v>
      </c>
      <c r="V138" s="305"/>
      <c r="W138" s="403">
        <v>33</v>
      </c>
      <c r="X138" s="305"/>
      <c r="Y138" s="403">
        <v>25</v>
      </c>
      <c r="Z138" s="305"/>
      <c r="AA138" s="152"/>
      <c r="AB138" s="152"/>
      <c r="AC138" s="152"/>
      <c r="AD138" s="152"/>
      <c r="AE138" s="152"/>
      <c r="AF138" s="152"/>
      <c r="AG138" s="152"/>
      <c r="AH138" s="152"/>
      <c r="AI138" s="152"/>
      <c r="AJ138" s="152"/>
      <c r="AK138" s="152"/>
      <c r="AL138" s="152"/>
      <c r="AM138" s="152"/>
      <c r="AN138" s="152"/>
      <c r="AO138" s="152"/>
      <c r="AP138" s="152"/>
      <c r="AQ138" s="152"/>
      <c r="AR138" s="152"/>
      <c r="AS138" s="152"/>
      <c r="AT138" s="152"/>
      <c r="AU138" s="152"/>
      <c r="AV138" s="152"/>
      <c r="AW138" s="152"/>
      <c r="AX138" s="152"/>
      <c r="AY138" s="152"/>
      <c r="AZ138" s="152"/>
      <c r="BA138" s="152"/>
      <c r="BB138" s="152"/>
      <c r="BC138" s="152"/>
      <c r="BD138" s="152"/>
      <c r="BE138" s="152"/>
      <c r="BF138" s="152"/>
      <c r="BG138" s="152"/>
      <c r="BH138" s="152"/>
    </row>
    <row r="139" spans="1:60" s="68" customFormat="1" ht="17.25" x14ac:dyDescent="0.25">
      <c r="A139" s="1013"/>
      <c r="B139" s="315" t="s">
        <v>824</v>
      </c>
      <c r="C139" s="411">
        <v>59</v>
      </c>
      <c r="D139" s="407">
        <v>55</v>
      </c>
      <c r="E139" s="408">
        <v>77</v>
      </c>
      <c r="F139" s="407">
        <v>69</v>
      </c>
      <c r="G139" s="409">
        <v>96</v>
      </c>
      <c r="H139" s="407">
        <v>60</v>
      </c>
      <c r="I139" s="409">
        <v>68</v>
      </c>
      <c r="J139" s="549">
        <v>62</v>
      </c>
      <c r="K139" s="403">
        <v>96</v>
      </c>
      <c r="L139" s="563">
        <v>56</v>
      </c>
      <c r="M139" s="403">
        <v>97</v>
      </c>
      <c r="N139" s="305"/>
      <c r="O139" s="403">
        <v>83</v>
      </c>
      <c r="P139" s="305"/>
      <c r="Q139" s="403">
        <v>96</v>
      </c>
      <c r="R139" s="305"/>
      <c r="S139" s="403">
        <v>87</v>
      </c>
      <c r="T139" s="305"/>
      <c r="U139" s="403">
        <v>67</v>
      </c>
      <c r="V139" s="305"/>
      <c r="W139" s="403">
        <v>77</v>
      </c>
      <c r="X139" s="305"/>
      <c r="Y139" s="403">
        <v>58</v>
      </c>
      <c r="Z139" s="305"/>
      <c r="AA139" s="152"/>
      <c r="AB139" s="152"/>
      <c r="AC139" s="152"/>
      <c r="AD139" s="152"/>
      <c r="AE139" s="152"/>
      <c r="AF139" s="152"/>
      <c r="AG139" s="152"/>
      <c r="AH139" s="152"/>
      <c r="AI139" s="152"/>
      <c r="AJ139" s="152"/>
      <c r="AK139" s="152"/>
      <c r="AL139" s="152"/>
      <c r="AM139" s="152"/>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row>
    <row r="140" spans="1:60" s="68" customFormat="1" ht="17.25" x14ac:dyDescent="0.25">
      <c r="A140" s="1013"/>
      <c r="B140" s="315" t="s">
        <v>825</v>
      </c>
      <c r="C140" s="411">
        <v>46</v>
      </c>
      <c r="D140" s="407">
        <v>61</v>
      </c>
      <c r="E140" s="408">
        <v>59</v>
      </c>
      <c r="F140" s="407">
        <v>67</v>
      </c>
      <c r="G140" s="409">
        <v>73</v>
      </c>
      <c r="H140" s="407">
        <v>65</v>
      </c>
      <c r="I140" s="409">
        <v>52</v>
      </c>
      <c r="J140" s="549">
        <v>52</v>
      </c>
      <c r="K140" s="403">
        <v>75</v>
      </c>
      <c r="L140" s="563">
        <v>49</v>
      </c>
      <c r="M140" s="403">
        <v>75</v>
      </c>
      <c r="N140" s="305"/>
      <c r="O140" s="403">
        <v>64</v>
      </c>
      <c r="P140" s="305"/>
      <c r="Q140" s="403">
        <v>74</v>
      </c>
      <c r="R140" s="305"/>
      <c r="S140" s="403">
        <v>66</v>
      </c>
      <c r="T140" s="305"/>
      <c r="U140" s="403">
        <v>52</v>
      </c>
      <c r="V140" s="305"/>
      <c r="W140" s="403">
        <v>59</v>
      </c>
      <c r="X140" s="305"/>
      <c r="Y140" s="403">
        <v>45</v>
      </c>
      <c r="Z140" s="305"/>
      <c r="AA140" s="152"/>
      <c r="AB140" s="152"/>
      <c r="AC140" s="152"/>
      <c r="AD140" s="152"/>
      <c r="AE140" s="152"/>
      <c r="AF140" s="152"/>
      <c r="AG140" s="152"/>
      <c r="AH140" s="152"/>
      <c r="AI140" s="152"/>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row>
    <row r="141" spans="1:60" s="68" customFormat="1" ht="17.25" x14ac:dyDescent="0.25">
      <c r="A141" s="1013"/>
      <c r="B141" s="315" t="s">
        <v>826</v>
      </c>
      <c r="C141" s="411">
        <v>18</v>
      </c>
      <c r="D141" s="407">
        <v>0</v>
      </c>
      <c r="E141" s="408">
        <v>23</v>
      </c>
      <c r="F141" s="407">
        <v>14</v>
      </c>
      <c r="G141" s="409">
        <v>28</v>
      </c>
      <c r="H141" s="407">
        <v>19</v>
      </c>
      <c r="I141" s="409">
        <v>20</v>
      </c>
      <c r="J141" s="549">
        <v>35</v>
      </c>
      <c r="K141" s="403">
        <v>29</v>
      </c>
      <c r="L141" s="563">
        <v>22</v>
      </c>
      <c r="M141" s="403">
        <v>29</v>
      </c>
      <c r="N141" s="305"/>
      <c r="O141" s="403">
        <v>25</v>
      </c>
      <c r="P141" s="305"/>
      <c r="Q141" s="403">
        <v>29</v>
      </c>
      <c r="R141" s="305"/>
      <c r="S141" s="403">
        <v>26</v>
      </c>
      <c r="T141" s="305"/>
      <c r="U141" s="403">
        <v>20</v>
      </c>
      <c r="V141" s="305"/>
      <c r="W141" s="403">
        <v>23</v>
      </c>
      <c r="X141" s="305"/>
      <c r="Y141" s="403">
        <v>18</v>
      </c>
      <c r="Z141" s="305"/>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row>
    <row r="142" spans="1:60" s="68" customFormat="1" ht="17.25" x14ac:dyDescent="0.25">
      <c r="A142" s="1013"/>
      <c r="B142" s="315" t="s">
        <v>827</v>
      </c>
      <c r="C142" s="411">
        <v>32</v>
      </c>
      <c r="D142" s="407">
        <v>35</v>
      </c>
      <c r="E142" s="408">
        <v>42</v>
      </c>
      <c r="F142" s="407">
        <v>38</v>
      </c>
      <c r="G142" s="409">
        <v>52</v>
      </c>
      <c r="H142" s="407">
        <v>45</v>
      </c>
      <c r="I142" s="409">
        <v>37</v>
      </c>
      <c r="J142" s="549">
        <v>63</v>
      </c>
      <c r="K142" s="403">
        <v>54</v>
      </c>
      <c r="L142" s="563">
        <v>62</v>
      </c>
      <c r="M142" s="403">
        <v>54</v>
      </c>
      <c r="N142" s="305"/>
      <c r="O142" s="403">
        <v>46</v>
      </c>
      <c r="P142" s="305"/>
      <c r="Q142" s="403">
        <v>53</v>
      </c>
      <c r="R142" s="305"/>
      <c r="S142" s="403">
        <v>47</v>
      </c>
      <c r="T142" s="305"/>
      <c r="U142" s="403">
        <v>37</v>
      </c>
      <c r="V142" s="305"/>
      <c r="W142" s="403">
        <v>43</v>
      </c>
      <c r="X142" s="305"/>
      <c r="Y142" s="403">
        <v>32</v>
      </c>
      <c r="Z142" s="305"/>
      <c r="AA142" s="152"/>
      <c r="AB142" s="152"/>
      <c r="AC142" s="152"/>
      <c r="AD142" s="152"/>
      <c r="AE142" s="152"/>
      <c r="AF142" s="152"/>
      <c r="AG142" s="152"/>
      <c r="AH142" s="152"/>
      <c r="AI142" s="152"/>
      <c r="AJ142" s="152"/>
      <c r="AK142" s="152"/>
      <c r="AL142" s="152"/>
      <c r="AM142" s="152"/>
      <c r="AN142" s="152"/>
      <c r="AO142" s="152"/>
      <c r="AP142" s="152"/>
      <c r="AQ142" s="152"/>
      <c r="AR142" s="152"/>
      <c r="AS142" s="152"/>
      <c r="AT142" s="152"/>
      <c r="AU142" s="152"/>
      <c r="AV142" s="152"/>
      <c r="AW142" s="152"/>
      <c r="AX142" s="152"/>
      <c r="AY142" s="152"/>
      <c r="AZ142" s="152"/>
      <c r="BA142" s="152"/>
      <c r="BB142" s="152"/>
      <c r="BC142" s="152"/>
      <c r="BD142" s="152"/>
      <c r="BE142" s="152"/>
      <c r="BF142" s="152"/>
      <c r="BG142" s="152"/>
      <c r="BH142" s="152"/>
    </row>
    <row r="143" spans="1:60" s="68" customFormat="1" ht="17.25" x14ac:dyDescent="0.25">
      <c r="A143" s="1013"/>
      <c r="B143" s="315" t="s">
        <v>828</v>
      </c>
      <c r="C143" s="411">
        <v>16</v>
      </c>
      <c r="D143" s="407">
        <v>4</v>
      </c>
      <c r="E143" s="408">
        <v>21</v>
      </c>
      <c r="F143" s="407">
        <v>27</v>
      </c>
      <c r="G143" s="409">
        <v>27</v>
      </c>
      <c r="H143" s="407">
        <v>27</v>
      </c>
      <c r="I143" s="409">
        <v>19</v>
      </c>
      <c r="J143" s="549">
        <v>23</v>
      </c>
      <c r="K143" s="403">
        <v>27</v>
      </c>
      <c r="L143" s="563">
        <v>52</v>
      </c>
      <c r="M143" s="403">
        <v>27</v>
      </c>
      <c r="N143" s="305"/>
      <c r="O143" s="403">
        <v>24</v>
      </c>
      <c r="P143" s="305"/>
      <c r="Q143" s="403">
        <v>28</v>
      </c>
      <c r="R143" s="305"/>
      <c r="S143" s="403">
        <v>25</v>
      </c>
      <c r="T143" s="305"/>
      <c r="U143" s="403">
        <v>20</v>
      </c>
      <c r="V143" s="305"/>
      <c r="W143" s="403">
        <v>22</v>
      </c>
      <c r="X143" s="305"/>
      <c r="Y143" s="403">
        <v>17</v>
      </c>
      <c r="Z143" s="305"/>
      <c r="AA143" s="152"/>
      <c r="AB143" s="152"/>
      <c r="AC143" s="152"/>
      <c r="AD143" s="152"/>
      <c r="AE143" s="152"/>
      <c r="AF143" s="152"/>
      <c r="AG143" s="152"/>
      <c r="AH143" s="152"/>
      <c r="AI143" s="152"/>
      <c r="AJ143" s="152"/>
      <c r="AK143" s="152"/>
      <c r="AL143" s="152"/>
      <c r="AM143" s="152"/>
      <c r="AN143" s="152"/>
      <c r="AO143" s="152"/>
      <c r="AP143" s="152"/>
      <c r="AQ143" s="152"/>
      <c r="AR143" s="152"/>
      <c r="AS143" s="152"/>
      <c r="AT143" s="152"/>
      <c r="AU143" s="152"/>
      <c r="AV143" s="152"/>
      <c r="AW143" s="152"/>
      <c r="AX143" s="152"/>
      <c r="AY143" s="152"/>
      <c r="AZ143" s="152"/>
      <c r="BA143" s="152"/>
      <c r="BB143" s="152"/>
      <c r="BC143" s="152"/>
      <c r="BD143" s="152"/>
      <c r="BE143" s="152"/>
      <c r="BF143" s="152"/>
      <c r="BG143" s="152"/>
      <c r="BH143" s="152"/>
    </row>
    <row r="144" spans="1:60" s="68" customFormat="1" ht="17.25" x14ac:dyDescent="0.25">
      <c r="A144" s="1013"/>
      <c r="B144" s="315" t="s">
        <v>829</v>
      </c>
      <c r="C144" s="411">
        <v>22</v>
      </c>
      <c r="D144" s="407">
        <v>12</v>
      </c>
      <c r="E144" s="408">
        <v>29</v>
      </c>
      <c r="F144" s="407">
        <v>25</v>
      </c>
      <c r="G144" s="409">
        <v>36</v>
      </c>
      <c r="H144" s="407">
        <v>23</v>
      </c>
      <c r="I144" s="409">
        <v>25</v>
      </c>
      <c r="J144" s="549">
        <v>31</v>
      </c>
      <c r="K144" s="403">
        <v>37</v>
      </c>
      <c r="L144" s="563">
        <v>28</v>
      </c>
      <c r="M144" s="403">
        <v>36</v>
      </c>
      <c r="N144" s="305"/>
      <c r="O144" s="403">
        <v>31</v>
      </c>
      <c r="P144" s="305"/>
      <c r="Q144" s="403">
        <v>37</v>
      </c>
      <c r="R144" s="305"/>
      <c r="S144" s="403">
        <v>33</v>
      </c>
      <c r="T144" s="305"/>
      <c r="U144" s="403">
        <v>25</v>
      </c>
      <c r="V144" s="305"/>
      <c r="W144" s="403">
        <v>30</v>
      </c>
      <c r="X144" s="305"/>
      <c r="Y144" s="403">
        <v>22</v>
      </c>
      <c r="Z144" s="305"/>
      <c r="AA144" s="152"/>
      <c r="AB144" s="152"/>
      <c r="AC144" s="152"/>
      <c r="AD144" s="152"/>
      <c r="AE144" s="152"/>
      <c r="AF144" s="152"/>
      <c r="AG144" s="152"/>
      <c r="AH144" s="152"/>
      <c r="AI144" s="152"/>
      <c r="AJ144" s="152"/>
      <c r="AK144" s="152"/>
      <c r="AL144" s="152"/>
      <c r="AM144" s="152"/>
      <c r="AN144" s="152"/>
      <c r="AO144" s="152"/>
      <c r="AP144" s="152"/>
      <c r="AQ144" s="152"/>
      <c r="AR144" s="152"/>
      <c r="AS144" s="152"/>
      <c r="AT144" s="152"/>
      <c r="AU144" s="152"/>
      <c r="AV144" s="152"/>
      <c r="AW144" s="152"/>
      <c r="AX144" s="152"/>
      <c r="AY144" s="152"/>
      <c r="AZ144" s="152"/>
      <c r="BA144" s="152"/>
      <c r="BB144" s="152"/>
      <c r="BC144" s="152"/>
      <c r="BD144" s="152"/>
      <c r="BE144" s="152"/>
      <c r="BF144" s="152"/>
      <c r="BG144" s="152"/>
      <c r="BH144" s="152"/>
    </row>
    <row r="145" spans="1:60" s="68" customFormat="1" ht="17.25" x14ac:dyDescent="0.25">
      <c r="A145" s="1013"/>
      <c r="B145" s="315" t="s">
        <v>830</v>
      </c>
      <c r="C145" s="411">
        <v>22</v>
      </c>
      <c r="D145" s="407">
        <v>5</v>
      </c>
      <c r="E145" s="408">
        <v>28</v>
      </c>
      <c r="F145" s="407">
        <v>4</v>
      </c>
      <c r="G145" s="409">
        <v>35</v>
      </c>
      <c r="H145" s="407">
        <v>22</v>
      </c>
      <c r="I145" s="409">
        <v>25</v>
      </c>
      <c r="J145" s="549">
        <v>19</v>
      </c>
      <c r="K145" s="403">
        <v>36</v>
      </c>
      <c r="L145" s="563">
        <v>30</v>
      </c>
      <c r="M145" s="403">
        <v>36</v>
      </c>
      <c r="N145" s="305"/>
      <c r="O145" s="403">
        <v>30</v>
      </c>
      <c r="P145" s="305"/>
      <c r="Q145" s="403">
        <v>36</v>
      </c>
      <c r="R145" s="305"/>
      <c r="S145" s="403">
        <v>32</v>
      </c>
      <c r="T145" s="305"/>
      <c r="U145" s="403">
        <v>25</v>
      </c>
      <c r="V145" s="305"/>
      <c r="W145" s="403">
        <v>29</v>
      </c>
      <c r="X145" s="305"/>
      <c r="Y145" s="403">
        <v>21</v>
      </c>
      <c r="Z145" s="305"/>
      <c r="AA145" s="152"/>
      <c r="AB145" s="152"/>
      <c r="AC145" s="152"/>
      <c r="AD145" s="152"/>
      <c r="AE145" s="152"/>
      <c r="AF145" s="152"/>
      <c r="AG145" s="152"/>
      <c r="AH145" s="152"/>
      <c r="AI145" s="152"/>
      <c r="AJ145" s="152"/>
      <c r="AK145" s="152"/>
      <c r="AL145" s="152"/>
      <c r="AM145" s="152"/>
      <c r="AN145" s="152"/>
      <c r="AO145" s="152"/>
      <c r="AP145" s="152"/>
      <c r="AQ145" s="152"/>
      <c r="AR145" s="152"/>
      <c r="AS145" s="152"/>
      <c r="AT145" s="152"/>
      <c r="AU145" s="152"/>
      <c r="AV145" s="152"/>
      <c r="AW145" s="152"/>
      <c r="AX145" s="152"/>
      <c r="AY145" s="152"/>
      <c r="AZ145" s="152"/>
      <c r="BA145" s="152"/>
      <c r="BB145" s="152"/>
      <c r="BC145" s="152"/>
      <c r="BD145" s="152"/>
      <c r="BE145" s="152"/>
      <c r="BF145" s="152"/>
      <c r="BG145" s="152"/>
      <c r="BH145" s="152"/>
    </row>
    <row r="146" spans="1:60" s="68" customFormat="1" ht="17.25" x14ac:dyDescent="0.25">
      <c r="A146" s="1013"/>
      <c r="B146" s="315" t="s">
        <v>831</v>
      </c>
      <c r="C146" s="411">
        <v>34</v>
      </c>
      <c r="D146" s="407">
        <v>53</v>
      </c>
      <c r="E146" s="408">
        <v>45</v>
      </c>
      <c r="F146" s="407">
        <v>33</v>
      </c>
      <c r="G146" s="409">
        <v>56</v>
      </c>
      <c r="H146" s="407">
        <v>54</v>
      </c>
      <c r="I146" s="409">
        <v>40</v>
      </c>
      <c r="J146" s="549">
        <v>65</v>
      </c>
      <c r="K146" s="403">
        <v>56</v>
      </c>
      <c r="L146" s="563">
        <v>73</v>
      </c>
      <c r="M146" s="403">
        <v>56</v>
      </c>
      <c r="N146" s="305"/>
      <c r="O146" s="403">
        <v>48</v>
      </c>
      <c r="P146" s="305"/>
      <c r="Q146" s="403">
        <v>57</v>
      </c>
      <c r="R146" s="305"/>
      <c r="S146" s="403">
        <v>51</v>
      </c>
      <c r="T146" s="305"/>
      <c r="U146" s="403">
        <v>39</v>
      </c>
      <c r="V146" s="305"/>
      <c r="W146" s="403">
        <v>46</v>
      </c>
      <c r="X146" s="305"/>
      <c r="Y146" s="403">
        <v>33</v>
      </c>
      <c r="Z146" s="305"/>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row>
    <row r="147" spans="1:60" s="68" customFormat="1" ht="17.25" x14ac:dyDescent="0.25">
      <c r="A147" s="1013"/>
      <c r="B147" s="315" t="s">
        <v>832</v>
      </c>
      <c r="C147" s="411">
        <v>44</v>
      </c>
      <c r="D147" s="407">
        <v>59</v>
      </c>
      <c r="E147" s="408">
        <v>58</v>
      </c>
      <c r="F147" s="407">
        <v>61</v>
      </c>
      <c r="G147" s="409">
        <v>72</v>
      </c>
      <c r="H147" s="407">
        <v>75</v>
      </c>
      <c r="I147" s="409">
        <v>51</v>
      </c>
      <c r="J147" s="549">
        <v>59</v>
      </c>
      <c r="K147" s="403">
        <v>73</v>
      </c>
      <c r="L147" s="563">
        <v>69</v>
      </c>
      <c r="M147" s="403">
        <v>73</v>
      </c>
      <c r="N147" s="305"/>
      <c r="O147" s="403">
        <v>62</v>
      </c>
      <c r="P147" s="305"/>
      <c r="Q147" s="403">
        <v>73</v>
      </c>
      <c r="R147" s="305"/>
      <c r="S147" s="403">
        <v>65</v>
      </c>
      <c r="T147" s="305"/>
      <c r="U147" s="403">
        <v>50</v>
      </c>
      <c r="V147" s="305"/>
      <c r="W147" s="403">
        <v>59</v>
      </c>
      <c r="X147" s="305"/>
      <c r="Y147" s="403">
        <v>43</v>
      </c>
      <c r="Z147" s="305"/>
      <c r="AA147" s="152"/>
      <c r="AB147" s="152"/>
      <c r="AC147" s="152"/>
      <c r="AD147" s="152"/>
      <c r="AE147" s="152"/>
      <c r="AF147" s="152"/>
      <c r="AG147" s="152"/>
      <c r="AH147" s="152"/>
      <c r="AI147" s="152"/>
      <c r="AJ147" s="152"/>
      <c r="AK147" s="152"/>
      <c r="AL147" s="152"/>
      <c r="AM147" s="152"/>
      <c r="AN147" s="152"/>
      <c r="AO147" s="152"/>
      <c r="AP147" s="152"/>
      <c r="AQ147" s="152"/>
      <c r="AR147" s="152"/>
      <c r="AS147" s="152"/>
      <c r="AT147" s="152"/>
      <c r="AU147" s="152"/>
      <c r="AV147" s="152"/>
      <c r="AW147" s="152"/>
      <c r="AX147" s="152"/>
      <c r="AY147" s="152"/>
      <c r="AZ147" s="152"/>
      <c r="BA147" s="152"/>
      <c r="BB147" s="152"/>
      <c r="BC147" s="152"/>
      <c r="BD147" s="152"/>
      <c r="BE147" s="152"/>
      <c r="BF147" s="152"/>
      <c r="BG147" s="152"/>
      <c r="BH147" s="152"/>
    </row>
    <row r="148" spans="1:60" s="68" customFormat="1" ht="17.25" x14ac:dyDescent="0.25">
      <c r="A148" s="1013"/>
      <c r="B148" s="315" t="s">
        <v>833</v>
      </c>
      <c r="C148" s="411">
        <v>52</v>
      </c>
      <c r="D148" s="407">
        <v>42</v>
      </c>
      <c r="E148" s="408">
        <v>68</v>
      </c>
      <c r="F148" s="407">
        <v>71</v>
      </c>
      <c r="G148" s="409">
        <v>86</v>
      </c>
      <c r="H148" s="407">
        <v>52</v>
      </c>
      <c r="I148" s="409">
        <v>60</v>
      </c>
      <c r="J148" s="549">
        <v>61</v>
      </c>
      <c r="K148" s="403">
        <v>86</v>
      </c>
      <c r="L148" s="563">
        <v>56</v>
      </c>
      <c r="M148" s="403">
        <v>86</v>
      </c>
      <c r="N148" s="305"/>
      <c r="O148" s="403">
        <v>74</v>
      </c>
      <c r="P148" s="305"/>
      <c r="Q148" s="403">
        <v>86</v>
      </c>
      <c r="R148" s="305"/>
      <c r="S148" s="403">
        <v>78</v>
      </c>
      <c r="T148" s="305"/>
      <c r="U148" s="403">
        <v>60</v>
      </c>
      <c r="V148" s="305"/>
      <c r="W148" s="403">
        <v>69</v>
      </c>
      <c r="X148" s="305"/>
      <c r="Y148" s="403">
        <v>51</v>
      </c>
      <c r="Z148" s="305"/>
      <c r="AA148" s="152"/>
      <c r="AB148" s="152"/>
      <c r="AC148" s="152"/>
      <c r="AD148" s="152"/>
      <c r="AE148" s="152"/>
      <c r="AF148" s="152"/>
      <c r="AG148" s="152"/>
      <c r="AH148" s="152"/>
      <c r="AI148" s="152"/>
      <c r="AJ148" s="152"/>
      <c r="AK148" s="152"/>
      <c r="AL148" s="152"/>
      <c r="AM148" s="152"/>
      <c r="AN148" s="152"/>
      <c r="AO148" s="152"/>
      <c r="AP148" s="152"/>
      <c r="AQ148" s="152"/>
      <c r="AR148" s="152"/>
      <c r="AS148" s="152"/>
      <c r="AT148" s="152"/>
      <c r="AU148" s="152"/>
      <c r="AV148" s="152"/>
      <c r="AW148" s="152"/>
      <c r="AX148" s="152"/>
      <c r="AY148" s="152"/>
      <c r="AZ148" s="152"/>
      <c r="BA148" s="152"/>
      <c r="BB148" s="152"/>
      <c r="BC148" s="152"/>
      <c r="BD148" s="152"/>
      <c r="BE148" s="152"/>
      <c r="BF148" s="152"/>
      <c r="BG148" s="152"/>
      <c r="BH148" s="152"/>
    </row>
    <row r="149" spans="1:60" s="68" customFormat="1" ht="17.25" x14ac:dyDescent="0.25">
      <c r="A149" s="1013"/>
      <c r="B149" s="315" t="s">
        <v>834</v>
      </c>
      <c r="C149" s="411">
        <v>5</v>
      </c>
      <c r="D149" s="407">
        <v>13</v>
      </c>
      <c r="E149" s="408">
        <v>7</v>
      </c>
      <c r="F149" s="407">
        <v>4</v>
      </c>
      <c r="G149" s="409">
        <v>9</v>
      </c>
      <c r="H149" s="407">
        <v>0</v>
      </c>
      <c r="I149" s="409">
        <v>6</v>
      </c>
      <c r="J149" s="549">
        <v>0</v>
      </c>
      <c r="K149" s="403">
        <v>9</v>
      </c>
      <c r="L149" s="563">
        <v>0</v>
      </c>
      <c r="M149" s="403">
        <v>9</v>
      </c>
      <c r="N149" s="305"/>
      <c r="O149" s="403">
        <v>8</v>
      </c>
      <c r="P149" s="305"/>
      <c r="Q149" s="403">
        <v>9</v>
      </c>
      <c r="R149" s="305"/>
      <c r="S149" s="403">
        <v>9</v>
      </c>
      <c r="T149" s="305"/>
      <c r="U149" s="403">
        <v>6</v>
      </c>
      <c r="V149" s="305"/>
      <c r="W149" s="403">
        <v>7</v>
      </c>
      <c r="X149" s="305"/>
      <c r="Y149" s="403">
        <v>5</v>
      </c>
      <c r="Z149" s="305"/>
      <c r="AA149" s="152"/>
      <c r="AB149" s="152"/>
      <c r="AC149" s="152"/>
      <c r="AD149" s="152"/>
      <c r="AE149" s="152"/>
      <c r="AF149" s="152"/>
      <c r="AG149" s="152"/>
      <c r="AH149" s="152"/>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c r="BF149" s="152"/>
      <c r="BG149" s="152"/>
      <c r="BH149" s="152"/>
    </row>
    <row r="150" spans="1:60" s="68" customFormat="1" ht="16.5" x14ac:dyDescent="0.25">
      <c r="A150" s="1012"/>
      <c r="B150" s="305" t="s">
        <v>93</v>
      </c>
      <c r="C150" s="202">
        <f>SUM(C129:C149)</f>
        <v>768</v>
      </c>
      <c r="D150" s="405">
        <f t="shared" ref="D150:Z150" si="0">SUM(D129:D149)</f>
        <v>764</v>
      </c>
      <c r="E150" s="202">
        <f>SUM(E129:E149)</f>
        <v>1000</v>
      </c>
      <c r="F150" s="202">
        <f t="shared" si="0"/>
        <v>974</v>
      </c>
      <c r="G150" s="202">
        <f t="shared" si="0"/>
        <v>1250</v>
      </c>
      <c r="H150" s="202">
        <f t="shared" si="0"/>
        <v>1176</v>
      </c>
      <c r="I150" s="202">
        <f>SUM(I129:I149)</f>
        <v>885</v>
      </c>
      <c r="J150" s="549">
        <v>1149</v>
      </c>
      <c r="K150" s="202">
        <f t="shared" si="0"/>
        <v>1260</v>
      </c>
      <c r="L150" s="202">
        <f t="shared" si="0"/>
        <v>1082</v>
      </c>
      <c r="M150" s="202">
        <f t="shared" si="0"/>
        <v>1259</v>
      </c>
      <c r="N150" s="202">
        <f t="shared" si="0"/>
        <v>0</v>
      </c>
      <c r="O150" s="202">
        <f t="shared" si="0"/>
        <v>1078</v>
      </c>
      <c r="P150" s="202">
        <f t="shared" si="0"/>
        <v>0</v>
      </c>
      <c r="Q150" s="202">
        <f t="shared" si="0"/>
        <v>1250</v>
      </c>
      <c r="R150" s="202">
        <f t="shared" si="0"/>
        <v>0</v>
      </c>
      <c r="S150" s="202">
        <f t="shared" si="0"/>
        <v>1125</v>
      </c>
      <c r="T150" s="202">
        <f t="shared" si="0"/>
        <v>0</v>
      </c>
      <c r="U150" s="202">
        <f t="shared" si="0"/>
        <v>875</v>
      </c>
      <c r="V150" s="202">
        <f t="shared" si="0"/>
        <v>0</v>
      </c>
      <c r="W150" s="202">
        <f t="shared" si="0"/>
        <v>1000</v>
      </c>
      <c r="X150" s="202">
        <f t="shared" si="0"/>
        <v>0</v>
      </c>
      <c r="Y150" s="202">
        <f t="shared" si="0"/>
        <v>750</v>
      </c>
      <c r="Z150" s="202">
        <f t="shared" si="0"/>
        <v>0</v>
      </c>
      <c r="AA150" s="152">
        <f>Y150+W150+U150+S150+Q150+O150+M150+K150+I150+G150+E150+C150</f>
        <v>12500</v>
      </c>
      <c r="AB150" s="152"/>
      <c r="AC150" s="152"/>
      <c r="AD150" s="152"/>
      <c r="AE150" s="152"/>
      <c r="AF150" s="152"/>
      <c r="AG150" s="152"/>
      <c r="AH150" s="152"/>
      <c r="AI150" s="152"/>
      <c r="AJ150" s="152"/>
      <c r="AK150" s="152"/>
      <c r="AL150" s="152"/>
      <c r="AM150" s="152"/>
      <c r="AN150" s="152"/>
      <c r="AO150" s="152"/>
      <c r="AP150" s="152"/>
      <c r="AQ150" s="152"/>
      <c r="AR150" s="152"/>
      <c r="AS150" s="152"/>
      <c r="AT150" s="152"/>
      <c r="AU150" s="152"/>
      <c r="AV150" s="152"/>
      <c r="AW150" s="152"/>
      <c r="AX150" s="152"/>
      <c r="AY150" s="152"/>
      <c r="AZ150" s="152"/>
      <c r="BA150" s="152"/>
      <c r="BB150" s="152"/>
      <c r="BC150" s="152"/>
      <c r="BD150" s="152"/>
      <c r="BE150" s="152"/>
      <c r="BF150" s="152"/>
      <c r="BG150" s="152"/>
      <c r="BH150" s="152"/>
    </row>
    <row r="154" spans="1:60" ht="48" customHeight="1" x14ac:dyDescent="0.25">
      <c r="A154" s="1007" t="s">
        <v>838</v>
      </c>
      <c r="B154" s="1008"/>
      <c r="C154" s="975" t="s">
        <v>844</v>
      </c>
      <c r="D154" s="976"/>
      <c r="E154" s="976"/>
      <c r="F154" s="976"/>
      <c r="G154" s="976"/>
      <c r="H154" s="976"/>
      <c r="I154" s="976"/>
      <c r="J154" s="976"/>
      <c r="K154" s="976"/>
      <c r="L154" s="976"/>
      <c r="M154" s="976"/>
      <c r="N154" s="976"/>
      <c r="O154" s="976"/>
      <c r="P154" s="976"/>
      <c r="Q154" s="976"/>
      <c r="R154" s="976"/>
      <c r="S154" s="976"/>
      <c r="T154" s="976"/>
      <c r="U154" s="976"/>
      <c r="V154" s="976"/>
      <c r="W154" s="976"/>
      <c r="X154" s="976"/>
      <c r="Y154" s="976"/>
      <c r="Z154" s="977"/>
    </row>
    <row r="155" spans="1:60" ht="15" x14ac:dyDescent="0.25">
      <c r="A155" s="1011" t="s">
        <v>840</v>
      </c>
      <c r="B155" s="1011" t="s">
        <v>812</v>
      </c>
      <c r="C155" s="1014" t="s">
        <v>240</v>
      </c>
      <c r="D155" s="1014"/>
      <c r="E155" s="1014" t="s">
        <v>250</v>
      </c>
      <c r="F155" s="1014"/>
      <c r="G155" s="1014" t="s">
        <v>253</v>
      </c>
      <c r="H155" s="1014"/>
      <c r="I155" s="973" t="s">
        <v>257</v>
      </c>
      <c r="J155" s="974"/>
      <c r="K155" s="1014" t="s">
        <v>261</v>
      </c>
      <c r="L155" s="1014"/>
      <c r="M155" s="1014" t="s">
        <v>264</v>
      </c>
      <c r="N155" s="1014"/>
      <c r="O155" s="973" t="s">
        <v>265</v>
      </c>
      <c r="P155" s="974"/>
      <c r="Q155" s="973" t="s">
        <v>266</v>
      </c>
      <c r="R155" s="974"/>
      <c r="S155" s="973" t="s">
        <v>267</v>
      </c>
      <c r="T155" s="974"/>
      <c r="U155" s="973" t="s">
        <v>268</v>
      </c>
      <c r="V155" s="974"/>
      <c r="W155" s="973" t="s">
        <v>804</v>
      </c>
      <c r="X155" s="974"/>
      <c r="Y155" s="973" t="s">
        <v>270</v>
      </c>
      <c r="Z155" s="974"/>
    </row>
    <row r="156" spans="1:60" ht="15" x14ac:dyDescent="0.25">
      <c r="A156" s="1013"/>
      <c r="B156" s="1012"/>
      <c r="C156" s="316" t="s">
        <v>841</v>
      </c>
      <c r="D156" s="316" t="s">
        <v>842</v>
      </c>
      <c r="E156" s="316" t="s">
        <v>841</v>
      </c>
      <c r="F156" s="316" t="s">
        <v>842</v>
      </c>
      <c r="G156" s="316" t="s">
        <v>841</v>
      </c>
      <c r="H156" s="316" t="s">
        <v>842</v>
      </c>
      <c r="I156" s="316" t="s">
        <v>841</v>
      </c>
      <c r="J156" s="316" t="s">
        <v>842</v>
      </c>
      <c r="K156" s="316" t="s">
        <v>841</v>
      </c>
      <c r="L156" s="316" t="s">
        <v>842</v>
      </c>
      <c r="M156" s="316" t="s">
        <v>841</v>
      </c>
      <c r="N156" s="316" t="s">
        <v>842</v>
      </c>
      <c r="O156" s="316" t="s">
        <v>841</v>
      </c>
      <c r="P156" s="316" t="s">
        <v>842</v>
      </c>
      <c r="Q156" s="316" t="s">
        <v>841</v>
      </c>
      <c r="R156" s="316" t="s">
        <v>842</v>
      </c>
      <c r="S156" s="316" t="s">
        <v>841</v>
      </c>
      <c r="T156" s="316" t="s">
        <v>842</v>
      </c>
      <c r="U156" s="316" t="s">
        <v>841</v>
      </c>
      <c r="V156" s="316" t="s">
        <v>842</v>
      </c>
      <c r="W156" s="316" t="s">
        <v>841</v>
      </c>
      <c r="X156" s="316" t="s">
        <v>842</v>
      </c>
      <c r="Y156" s="316" t="s">
        <v>841</v>
      </c>
      <c r="Z156" s="316" t="s">
        <v>842</v>
      </c>
    </row>
    <row r="157" spans="1:60" ht="16.5" x14ac:dyDescent="0.25">
      <c r="A157" s="1013"/>
      <c r="B157" s="315" t="s">
        <v>843</v>
      </c>
      <c r="C157" s="305"/>
      <c r="D157" s="305"/>
      <c r="E157" s="402">
        <v>12</v>
      </c>
      <c r="F157" s="443">
        <v>15</v>
      </c>
      <c r="G157" s="402">
        <v>37</v>
      </c>
      <c r="H157" s="403">
        <v>2</v>
      </c>
      <c r="I157" s="402">
        <v>22</v>
      </c>
      <c r="J157" s="403">
        <v>16</v>
      </c>
      <c r="K157" s="402">
        <v>52</v>
      </c>
      <c r="L157" s="442">
        <v>28</v>
      </c>
      <c r="M157" s="402">
        <v>39</v>
      </c>
      <c r="N157" s="305"/>
      <c r="O157" s="402">
        <v>41</v>
      </c>
      <c r="P157" s="305"/>
      <c r="Q157" s="402">
        <v>41</v>
      </c>
      <c r="R157" s="305"/>
      <c r="S157" s="402">
        <v>41</v>
      </c>
      <c r="T157" s="305"/>
      <c r="U157" s="402">
        <v>39</v>
      </c>
      <c r="V157" s="305"/>
      <c r="W157" s="402">
        <v>48</v>
      </c>
      <c r="X157" s="305"/>
      <c r="Y157" s="402">
        <v>39</v>
      </c>
      <c r="Z157" s="305"/>
    </row>
    <row r="158" spans="1:60" ht="16.5" x14ac:dyDescent="0.25">
      <c r="A158" s="1013"/>
      <c r="B158" s="315" t="s">
        <v>815</v>
      </c>
      <c r="C158" s="402">
        <v>43</v>
      </c>
      <c r="D158" s="442">
        <v>0</v>
      </c>
      <c r="E158" s="403">
        <v>121</v>
      </c>
      <c r="F158" s="442">
        <v>82</v>
      </c>
      <c r="G158" s="403">
        <v>262</v>
      </c>
      <c r="H158" s="403">
        <v>391</v>
      </c>
      <c r="I158" s="403">
        <v>112</v>
      </c>
      <c r="J158" s="403">
        <v>265</v>
      </c>
      <c r="K158" s="403">
        <v>241</v>
      </c>
      <c r="L158" s="564">
        <v>183</v>
      </c>
      <c r="M158" s="403">
        <v>161</v>
      </c>
      <c r="N158" s="305"/>
      <c r="O158" s="403">
        <v>171</v>
      </c>
      <c r="P158" s="305"/>
      <c r="Q158" s="403">
        <v>177</v>
      </c>
      <c r="R158" s="305"/>
      <c r="S158" s="403">
        <v>178</v>
      </c>
      <c r="T158" s="305"/>
      <c r="U158" s="403">
        <v>163</v>
      </c>
      <c r="V158" s="305"/>
      <c r="W158" s="403">
        <v>221</v>
      </c>
      <c r="X158" s="305"/>
      <c r="Y158" s="403">
        <v>161</v>
      </c>
      <c r="Z158" s="305"/>
    </row>
    <row r="159" spans="1:60" ht="16.5" x14ac:dyDescent="0.25">
      <c r="A159" s="1013"/>
      <c r="B159" s="315" t="s">
        <v>816</v>
      </c>
      <c r="C159" s="403">
        <v>42</v>
      </c>
      <c r="D159" s="442">
        <v>33</v>
      </c>
      <c r="E159" s="403">
        <v>120</v>
      </c>
      <c r="F159" s="442">
        <v>97</v>
      </c>
      <c r="G159" s="403">
        <v>259</v>
      </c>
      <c r="H159" s="403">
        <v>134</v>
      </c>
      <c r="I159" s="403">
        <v>111</v>
      </c>
      <c r="J159" s="403">
        <v>116</v>
      </c>
      <c r="K159" s="403">
        <v>238</v>
      </c>
      <c r="L159" s="565">
        <v>150</v>
      </c>
      <c r="M159" s="403">
        <v>159</v>
      </c>
      <c r="N159" s="305"/>
      <c r="O159" s="403">
        <v>169</v>
      </c>
      <c r="P159" s="305"/>
      <c r="Q159" s="403">
        <v>175</v>
      </c>
      <c r="R159" s="305"/>
      <c r="S159" s="403">
        <v>176</v>
      </c>
      <c r="T159" s="305"/>
      <c r="U159" s="403">
        <v>161</v>
      </c>
      <c r="V159" s="305"/>
      <c r="W159" s="403">
        <v>218</v>
      </c>
      <c r="X159" s="305"/>
      <c r="Y159" s="403">
        <v>159</v>
      </c>
      <c r="Z159" s="305"/>
    </row>
    <row r="160" spans="1:60" ht="16.5" x14ac:dyDescent="0.25">
      <c r="A160" s="1013"/>
      <c r="B160" s="315" t="s">
        <v>817</v>
      </c>
      <c r="C160" s="403">
        <v>39</v>
      </c>
      <c r="D160" s="442">
        <v>23</v>
      </c>
      <c r="E160" s="403">
        <v>112</v>
      </c>
      <c r="F160" s="442">
        <v>64</v>
      </c>
      <c r="G160" s="403">
        <v>242</v>
      </c>
      <c r="H160" s="403">
        <v>366</v>
      </c>
      <c r="I160" s="403">
        <v>103</v>
      </c>
      <c r="J160" s="403">
        <v>213</v>
      </c>
      <c r="K160" s="403">
        <v>223</v>
      </c>
      <c r="L160" s="565">
        <v>406</v>
      </c>
      <c r="M160" s="403">
        <v>148</v>
      </c>
      <c r="N160" s="305"/>
      <c r="O160" s="403">
        <v>158</v>
      </c>
      <c r="P160" s="305"/>
      <c r="Q160" s="403">
        <v>164</v>
      </c>
      <c r="R160" s="305"/>
      <c r="S160" s="403">
        <v>164</v>
      </c>
      <c r="T160" s="305"/>
      <c r="U160" s="403">
        <v>151</v>
      </c>
      <c r="V160" s="305"/>
      <c r="W160" s="403">
        <v>204</v>
      </c>
      <c r="X160" s="305"/>
      <c r="Y160" s="403">
        <v>148</v>
      </c>
      <c r="Z160" s="305"/>
    </row>
    <row r="161" spans="1:26" ht="16.5" x14ac:dyDescent="0.25">
      <c r="A161" s="1013"/>
      <c r="B161" s="315" t="s">
        <v>818</v>
      </c>
      <c r="C161" s="403">
        <v>56</v>
      </c>
      <c r="D161" s="442">
        <v>0</v>
      </c>
      <c r="E161" s="403">
        <v>160</v>
      </c>
      <c r="F161" s="442">
        <v>140</v>
      </c>
      <c r="G161" s="403">
        <v>347</v>
      </c>
      <c r="H161" s="403">
        <v>336</v>
      </c>
      <c r="I161" s="403">
        <v>148</v>
      </c>
      <c r="J161" s="403">
        <v>357</v>
      </c>
      <c r="K161" s="403">
        <v>319</v>
      </c>
      <c r="L161" s="565">
        <v>209</v>
      </c>
      <c r="M161" s="403">
        <v>213</v>
      </c>
      <c r="N161" s="305"/>
      <c r="O161" s="403">
        <v>227</v>
      </c>
      <c r="P161" s="305"/>
      <c r="Q161" s="403">
        <v>235</v>
      </c>
      <c r="R161" s="305"/>
      <c r="S161" s="403">
        <v>235</v>
      </c>
      <c r="T161" s="305"/>
      <c r="U161" s="403">
        <v>216</v>
      </c>
      <c r="V161" s="305"/>
      <c r="W161" s="403">
        <v>292</v>
      </c>
      <c r="X161" s="305"/>
      <c r="Y161" s="403">
        <v>213</v>
      </c>
      <c r="Z161" s="305"/>
    </row>
    <row r="162" spans="1:26" ht="16.5" x14ac:dyDescent="0.25">
      <c r="A162" s="1013"/>
      <c r="B162" s="315" t="s">
        <v>819</v>
      </c>
      <c r="C162" s="403">
        <v>59</v>
      </c>
      <c r="D162" s="442">
        <v>47</v>
      </c>
      <c r="E162" s="403">
        <v>169</v>
      </c>
      <c r="F162" s="442">
        <v>281</v>
      </c>
      <c r="G162" s="403">
        <v>366</v>
      </c>
      <c r="H162" s="403">
        <v>543</v>
      </c>
      <c r="I162" s="403">
        <v>156</v>
      </c>
      <c r="J162" s="403">
        <v>234</v>
      </c>
      <c r="K162" s="403">
        <v>337</v>
      </c>
      <c r="L162" s="565">
        <v>301</v>
      </c>
      <c r="M162" s="403">
        <v>224</v>
      </c>
      <c r="N162" s="305"/>
      <c r="O162" s="403">
        <v>239</v>
      </c>
      <c r="P162" s="305"/>
      <c r="Q162" s="403">
        <v>247</v>
      </c>
      <c r="R162" s="305"/>
      <c r="S162" s="403">
        <v>248</v>
      </c>
      <c r="T162" s="305"/>
      <c r="U162" s="403">
        <v>228</v>
      </c>
      <c r="V162" s="305"/>
      <c r="W162" s="403">
        <v>308</v>
      </c>
      <c r="X162" s="305"/>
      <c r="Y162" s="403">
        <v>224</v>
      </c>
      <c r="Z162" s="305"/>
    </row>
    <row r="163" spans="1:26" ht="16.5" x14ac:dyDescent="0.25">
      <c r="A163" s="1013"/>
      <c r="B163" s="315" t="s">
        <v>820</v>
      </c>
      <c r="C163" s="403">
        <v>36</v>
      </c>
      <c r="D163" s="442">
        <v>31</v>
      </c>
      <c r="E163" s="403">
        <v>103</v>
      </c>
      <c r="F163" s="442">
        <v>134</v>
      </c>
      <c r="G163" s="403">
        <v>223</v>
      </c>
      <c r="H163" s="403">
        <v>178</v>
      </c>
      <c r="I163" s="403">
        <v>95</v>
      </c>
      <c r="J163" s="403">
        <v>282</v>
      </c>
      <c r="K163" s="403">
        <v>205</v>
      </c>
      <c r="L163" s="565">
        <v>177</v>
      </c>
      <c r="M163" s="403">
        <v>137</v>
      </c>
      <c r="N163" s="305"/>
      <c r="O163" s="403">
        <v>146</v>
      </c>
      <c r="P163" s="305"/>
      <c r="Q163" s="403">
        <v>151</v>
      </c>
      <c r="R163" s="305"/>
      <c r="S163" s="403">
        <v>151</v>
      </c>
      <c r="T163" s="305"/>
      <c r="U163" s="403">
        <v>139</v>
      </c>
      <c r="V163" s="305"/>
      <c r="W163" s="403">
        <v>188</v>
      </c>
      <c r="X163" s="305"/>
      <c r="Y163" s="403">
        <v>136</v>
      </c>
      <c r="Z163" s="305"/>
    </row>
    <row r="164" spans="1:26" ht="16.5" x14ac:dyDescent="0.25">
      <c r="A164" s="1013"/>
      <c r="B164" s="315" t="s">
        <v>821</v>
      </c>
      <c r="C164" s="403">
        <v>68</v>
      </c>
      <c r="D164" s="442">
        <v>46</v>
      </c>
      <c r="E164" s="403">
        <v>196</v>
      </c>
      <c r="F164" s="442">
        <v>272</v>
      </c>
      <c r="G164" s="403">
        <v>423</v>
      </c>
      <c r="H164" s="403">
        <v>629</v>
      </c>
      <c r="I164" s="403">
        <v>180</v>
      </c>
      <c r="J164" s="403">
        <v>317</v>
      </c>
      <c r="K164" s="403">
        <v>390</v>
      </c>
      <c r="L164" s="565">
        <v>313</v>
      </c>
      <c r="M164" s="403">
        <v>260</v>
      </c>
      <c r="N164" s="305"/>
      <c r="O164" s="403">
        <v>277</v>
      </c>
      <c r="P164" s="305"/>
      <c r="Q164" s="403">
        <v>286</v>
      </c>
      <c r="R164" s="305"/>
      <c r="S164" s="403">
        <v>287</v>
      </c>
      <c r="T164" s="305"/>
      <c r="U164" s="403">
        <v>264</v>
      </c>
      <c r="V164" s="305"/>
      <c r="W164" s="403">
        <v>357</v>
      </c>
      <c r="X164" s="305"/>
      <c r="Y164" s="403">
        <v>259</v>
      </c>
      <c r="Z164" s="305"/>
    </row>
    <row r="165" spans="1:26" ht="16.5" x14ac:dyDescent="0.25">
      <c r="A165" s="1013"/>
      <c r="B165" s="315" t="s">
        <v>822</v>
      </c>
      <c r="C165" s="403">
        <v>47</v>
      </c>
      <c r="D165" s="442">
        <v>66</v>
      </c>
      <c r="E165" s="403">
        <v>135</v>
      </c>
      <c r="F165" s="442">
        <v>236</v>
      </c>
      <c r="G165" s="403">
        <v>293</v>
      </c>
      <c r="H165" s="403">
        <v>501</v>
      </c>
      <c r="I165" s="403">
        <v>124</v>
      </c>
      <c r="J165" s="403">
        <v>337</v>
      </c>
      <c r="K165" s="403">
        <v>269</v>
      </c>
      <c r="L165" s="565">
        <v>493</v>
      </c>
      <c r="M165" s="403">
        <v>179</v>
      </c>
      <c r="N165" s="305"/>
      <c r="O165" s="403">
        <v>191</v>
      </c>
      <c r="P165" s="305"/>
      <c r="Q165" s="403">
        <v>198</v>
      </c>
      <c r="R165" s="305"/>
      <c r="S165" s="403">
        <v>198</v>
      </c>
      <c r="T165" s="305"/>
      <c r="U165" s="403">
        <v>182</v>
      </c>
      <c r="V165" s="305"/>
      <c r="W165" s="403">
        <v>247</v>
      </c>
      <c r="X165" s="305"/>
      <c r="Y165" s="403">
        <v>179</v>
      </c>
      <c r="Z165" s="305"/>
    </row>
    <row r="166" spans="1:26" ht="16.5" x14ac:dyDescent="0.25">
      <c r="A166" s="1013"/>
      <c r="B166" s="315" t="s">
        <v>823</v>
      </c>
      <c r="C166" s="403">
        <v>42</v>
      </c>
      <c r="D166" s="442">
        <v>39</v>
      </c>
      <c r="E166" s="403">
        <v>119</v>
      </c>
      <c r="F166" s="442">
        <v>263</v>
      </c>
      <c r="G166" s="403">
        <v>257</v>
      </c>
      <c r="H166" s="403">
        <v>215</v>
      </c>
      <c r="I166" s="403">
        <v>109</v>
      </c>
      <c r="J166" s="403">
        <v>194</v>
      </c>
      <c r="K166" s="403">
        <v>236</v>
      </c>
      <c r="L166" s="565">
        <v>101</v>
      </c>
      <c r="M166" s="403">
        <v>157</v>
      </c>
      <c r="N166" s="305"/>
      <c r="O166" s="403">
        <v>168</v>
      </c>
      <c r="P166" s="305"/>
      <c r="Q166" s="403">
        <v>174</v>
      </c>
      <c r="R166" s="305"/>
      <c r="S166" s="403">
        <v>174</v>
      </c>
      <c r="T166" s="305"/>
      <c r="U166" s="403">
        <v>160</v>
      </c>
      <c r="V166" s="305"/>
      <c r="W166" s="403">
        <v>217</v>
      </c>
      <c r="X166" s="305"/>
      <c r="Y166" s="403">
        <v>157</v>
      </c>
      <c r="Z166" s="305"/>
    </row>
    <row r="167" spans="1:26" ht="16.5" x14ac:dyDescent="0.25">
      <c r="A167" s="1013"/>
      <c r="B167" s="315" t="s">
        <v>824</v>
      </c>
      <c r="C167" s="403">
        <v>36</v>
      </c>
      <c r="D167" s="442">
        <v>24</v>
      </c>
      <c r="E167" s="403">
        <v>102</v>
      </c>
      <c r="F167" s="442">
        <v>182</v>
      </c>
      <c r="G167" s="403">
        <v>221</v>
      </c>
      <c r="H167" s="403">
        <v>433</v>
      </c>
      <c r="I167" s="403">
        <v>93</v>
      </c>
      <c r="J167" s="403">
        <v>217</v>
      </c>
      <c r="K167" s="403">
        <v>203</v>
      </c>
      <c r="L167" s="565">
        <v>306</v>
      </c>
      <c r="M167" s="403">
        <v>135</v>
      </c>
      <c r="N167" s="305"/>
      <c r="O167" s="403">
        <v>144</v>
      </c>
      <c r="P167" s="305"/>
      <c r="Q167" s="403">
        <v>149</v>
      </c>
      <c r="R167" s="305"/>
      <c r="S167" s="403">
        <v>150</v>
      </c>
      <c r="T167" s="305"/>
      <c r="U167" s="403">
        <v>137</v>
      </c>
      <c r="V167" s="305"/>
      <c r="W167" s="403">
        <v>186</v>
      </c>
      <c r="X167" s="305"/>
      <c r="Y167" s="403">
        <v>135</v>
      </c>
      <c r="Z167" s="305"/>
    </row>
    <row r="168" spans="1:26" ht="16.5" x14ac:dyDescent="0.25">
      <c r="A168" s="1013"/>
      <c r="B168" s="315" t="s">
        <v>825</v>
      </c>
      <c r="C168" s="403">
        <v>62</v>
      </c>
      <c r="D168" s="442">
        <v>10</v>
      </c>
      <c r="E168" s="403">
        <v>176</v>
      </c>
      <c r="F168" s="442">
        <v>133</v>
      </c>
      <c r="G168" s="403">
        <v>381</v>
      </c>
      <c r="H168" s="403">
        <v>171</v>
      </c>
      <c r="I168" s="403">
        <v>162</v>
      </c>
      <c r="J168" s="403">
        <v>193</v>
      </c>
      <c r="K168" s="403">
        <v>351</v>
      </c>
      <c r="L168" s="565">
        <v>527</v>
      </c>
      <c r="M168" s="403">
        <v>234</v>
      </c>
      <c r="N168" s="305"/>
      <c r="O168" s="403">
        <v>249</v>
      </c>
      <c r="P168" s="305"/>
      <c r="Q168" s="403">
        <v>258</v>
      </c>
      <c r="R168" s="305"/>
      <c r="S168" s="403">
        <v>259</v>
      </c>
      <c r="T168" s="305"/>
      <c r="U168" s="403">
        <v>237</v>
      </c>
      <c r="V168" s="305"/>
      <c r="W168" s="403">
        <v>321</v>
      </c>
      <c r="X168" s="305"/>
      <c r="Y168" s="403">
        <v>234</v>
      </c>
      <c r="Z168" s="305"/>
    </row>
    <row r="169" spans="1:26" ht="16.5" x14ac:dyDescent="0.25">
      <c r="A169" s="1013"/>
      <c r="B169" s="315" t="s">
        <v>826</v>
      </c>
      <c r="C169" s="403">
        <v>33</v>
      </c>
      <c r="D169" s="442">
        <v>46</v>
      </c>
      <c r="E169" s="403">
        <v>94</v>
      </c>
      <c r="F169" s="442">
        <v>117</v>
      </c>
      <c r="G169" s="403">
        <v>202</v>
      </c>
      <c r="H169" s="403">
        <v>412</v>
      </c>
      <c r="I169" s="403">
        <v>85</v>
      </c>
      <c r="J169" s="403">
        <v>90</v>
      </c>
      <c r="K169" s="403">
        <v>186</v>
      </c>
      <c r="L169" s="565">
        <v>179</v>
      </c>
      <c r="M169" s="403">
        <v>124</v>
      </c>
      <c r="N169" s="305"/>
      <c r="O169" s="403">
        <v>132</v>
      </c>
      <c r="P169" s="305"/>
      <c r="Q169" s="403">
        <v>136</v>
      </c>
      <c r="R169" s="305"/>
      <c r="S169" s="403">
        <v>137</v>
      </c>
      <c r="T169" s="305"/>
      <c r="U169" s="403">
        <v>126</v>
      </c>
      <c r="V169" s="305"/>
      <c r="W169" s="403">
        <v>170</v>
      </c>
      <c r="X169" s="305"/>
      <c r="Y169" s="403">
        <v>124</v>
      </c>
      <c r="Z169" s="305"/>
    </row>
    <row r="170" spans="1:26" ht="16.5" x14ac:dyDescent="0.25">
      <c r="A170" s="1013"/>
      <c r="B170" s="315" t="s">
        <v>827</v>
      </c>
      <c r="C170" s="403">
        <v>49</v>
      </c>
      <c r="D170" s="442">
        <v>31</v>
      </c>
      <c r="E170" s="403">
        <v>140</v>
      </c>
      <c r="F170" s="442">
        <v>186</v>
      </c>
      <c r="G170" s="403">
        <v>302</v>
      </c>
      <c r="H170" s="403">
        <v>440</v>
      </c>
      <c r="I170" s="403">
        <v>128</v>
      </c>
      <c r="J170" s="403">
        <v>185</v>
      </c>
      <c r="K170" s="403">
        <v>278</v>
      </c>
      <c r="L170" s="565">
        <v>166</v>
      </c>
      <c r="M170" s="403">
        <v>185</v>
      </c>
      <c r="N170" s="305"/>
      <c r="O170" s="403">
        <v>198</v>
      </c>
      <c r="P170" s="305"/>
      <c r="Q170" s="403">
        <v>204</v>
      </c>
      <c r="R170" s="305"/>
      <c r="S170" s="403">
        <v>205</v>
      </c>
      <c r="T170" s="305"/>
      <c r="U170" s="403">
        <v>188</v>
      </c>
      <c r="V170" s="305"/>
      <c r="W170" s="403">
        <v>255</v>
      </c>
      <c r="X170" s="305"/>
      <c r="Y170" s="403">
        <v>185</v>
      </c>
      <c r="Z170" s="305"/>
    </row>
    <row r="171" spans="1:26" ht="16.5" x14ac:dyDescent="0.25">
      <c r="A171" s="1013"/>
      <c r="B171" s="315" t="s">
        <v>828</v>
      </c>
      <c r="C171" s="403">
        <v>40</v>
      </c>
      <c r="D171" s="442">
        <v>29</v>
      </c>
      <c r="E171" s="403">
        <v>114</v>
      </c>
      <c r="F171" s="442">
        <v>195</v>
      </c>
      <c r="G171" s="403">
        <v>246</v>
      </c>
      <c r="H171" s="403">
        <v>477</v>
      </c>
      <c r="I171" s="403">
        <v>104</v>
      </c>
      <c r="J171" s="403">
        <v>144</v>
      </c>
      <c r="K171" s="403">
        <v>226</v>
      </c>
      <c r="L171" s="565">
        <v>280</v>
      </c>
      <c r="M171" s="403">
        <v>150</v>
      </c>
      <c r="N171" s="305"/>
      <c r="O171" s="403">
        <v>160</v>
      </c>
      <c r="P171" s="305"/>
      <c r="Q171" s="403">
        <v>166</v>
      </c>
      <c r="R171" s="305"/>
      <c r="S171" s="403">
        <v>166</v>
      </c>
      <c r="T171" s="305"/>
      <c r="U171" s="403">
        <v>153</v>
      </c>
      <c r="V171" s="305"/>
      <c r="W171" s="403">
        <v>207</v>
      </c>
      <c r="X171" s="305"/>
      <c r="Y171" s="403">
        <v>150</v>
      </c>
      <c r="Z171" s="305"/>
    </row>
    <row r="172" spans="1:26" ht="16.5" x14ac:dyDescent="0.25">
      <c r="A172" s="1013"/>
      <c r="B172" s="315" t="s">
        <v>829</v>
      </c>
      <c r="C172" s="403">
        <v>27</v>
      </c>
      <c r="D172" s="442">
        <v>46</v>
      </c>
      <c r="E172" s="403">
        <v>77</v>
      </c>
      <c r="F172" s="442">
        <v>116</v>
      </c>
      <c r="G172" s="403">
        <v>165</v>
      </c>
      <c r="H172" s="403">
        <v>113</v>
      </c>
      <c r="I172" s="403">
        <v>70</v>
      </c>
      <c r="J172" s="403">
        <v>217</v>
      </c>
      <c r="K172" s="403">
        <v>152</v>
      </c>
      <c r="L172" s="565">
        <v>180</v>
      </c>
      <c r="M172" s="403">
        <v>101</v>
      </c>
      <c r="N172" s="305"/>
      <c r="O172" s="403">
        <v>108</v>
      </c>
      <c r="P172" s="305"/>
      <c r="Q172" s="403">
        <v>111</v>
      </c>
      <c r="R172" s="305"/>
      <c r="S172" s="403">
        <v>112</v>
      </c>
      <c r="T172" s="305"/>
      <c r="U172" s="403">
        <v>102</v>
      </c>
      <c r="V172" s="305"/>
      <c r="W172" s="403">
        <v>139</v>
      </c>
      <c r="X172" s="305"/>
      <c r="Y172" s="403">
        <v>101</v>
      </c>
      <c r="Z172" s="305"/>
    </row>
    <row r="173" spans="1:26" ht="16.5" x14ac:dyDescent="0.25">
      <c r="A173" s="1013"/>
      <c r="B173" s="315" t="s">
        <v>830</v>
      </c>
      <c r="C173" s="403">
        <v>36</v>
      </c>
      <c r="D173" s="442">
        <v>29</v>
      </c>
      <c r="E173" s="403">
        <v>104</v>
      </c>
      <c r="F173" s="442">
        <v>161</v>
      </c>
      <c r="G173" s="403">
        <v>224</v>
      </c>
      <c r="H173" s="403">
        <v>251</v>
      </c>
      <c r="I173" s="403">
        <v>95</v>
      </c>
      <c r="J173" s="403">
        <v>242</v>
      </c>
      <c r="K173" s="403">
        <v>206</v>
      </c>
      <c r="L173" s="565">
        <v>118</v>
      </c>
      <c r="M173" s="403">
        <v>137</v>
      </c>
      <c r="N173" s="305"/>
      <c r="O173" s="403">
        <v>146</v>
      </c>
      <c r="P173" s="305"/>
      <c r="Q173" s="403">
        <v>151</v>
      </c>
      <c r="R173" s="305"/>
      <c r="S173" s="403">
        <v>152</v>
      </c>
      <c r="T173" s="305"/>
      <c r="U173" s="403">
        <v>139</v>
      </c>
      <c r="V173" s="305"/>
      <c r="W173" s="403">
        <v>189</v>
      </c>
      <c r="X173" s="305"/>
      <c r="Y173" s="403">
        <v>137</v>
      </c>
      <c r="Z173" s="305"/>
    </row>
    <row r="174" spans="1:26" ht="16.5" x14ac:dyDescent="0.25">
      <c r="A174" s="1013"/>
      <c r="B174" s="315" t="s">
        <v>831</v>
      </c>
      <c r="C174" s="403">
        <v>29</v>
      </c>
      <c r="D174" s="442">
        <v>34</v>
      </c>
      <c r="E174" s="403">
        <v>84</v>
      </c>
      <c r="F174" s="442">
        <v>75</v>
      </c>
      <c r="G174" s="403">
        <v>181</v>
      </c>
      <c r="H174" s="403">
        <v>236</v>
      </c>
      <c r="I174" s="403">
        <v>76</v>
      </c>
      <c r="J174" s="403">
        <v>208</v>
      </c>
      <c r="K174" s="403">
        <v>166</v>
      </c>
      <c r="L174" s="565">
        <v>119</v>
      </c>
      <c r="M174" s="403">
        <v>110</v>
      </c>
      <c r="N174" s="305"/>
      <c r="O174" s="403">
        <v>118</v>
      </c>
      <c r="P174" s="305"/>
      <c r="Q174" s="403">
        <v>122</v>
      </c>
      <c r="R174" s="305"/>
      <c r="S174" s="403">
        <v>122</v>
      </c>
      <c r="T174" s="305"/>
      <c r="U174" s="403">
        <v>112</v>
      </c>
      <c r="V174" s="305"/>
      <c r="W174" s="403">
        <v>152</v>
      </c>
      <c r="X174" s="305"/>
      <c r="Y174" s="403">
        <v>110</v>
      </c>
      <c r="Z174" s="305"/>
    </row>
    <row r="175" spans="1:26" ht="16.5" x14ac:dyDescent="0.25">
      <c r="A175" s="1013"/>
      <c r="B175" s="315" t="s">
        <v>832</v>
      </c>
      <c r="C175" s="403">
        <v>57</v>
      </c>
      <c r="D175" s="442">
        <v>15</v>
      </c>
      <c r="E175" s="403">
        <v>164</v>
      </c>
      <c r="F175" s="442">
        <v>143</v>
      </c>
      <c r="G175" s="403">
        <v>355</v>
      </c>
      <c r="H175" s="403">
        <v>329</v>
      </c>
      <c r="I175" s="403">
        <v>150</v>
      </c>
      <c r="J175" s="403">
        <v>430</v>
      </c>
      <c r="K175" s="403">
        <v>327</v>
      </c>
      <c r="L175" s="565">
        <v>409</v>
      </c>
      <c r="M175" s="403">
        <v>218</v>
      </c>
      <c r="N175" s="305"/>
      <c r="O175" s="403">
        <v>232</v>
      </c>
      <c r="P175" s="305"/>
      <c r="Q175" s="403">
        <v>240</v>
      </c>
      <c r="R175" s="305"/>
      <c r="S175" s="403">
        <v>241</v>
      </c>
      <c r="T175" s="305"/>
      <c r="U175" s="403">
        <v>221</v>
      </c>
      <c r="V175" s="305"/>
      <c r="W175" s="403">
        <v>299</v>
      </c>
      <c r="X175" s="305"/>
      <c r="Y175" s="403">
        <v>217</v>
      </c>
      <c r="Z175" s="305"/>
    </row>
    <row r="176" spans="1:26" ht="16.5" x14ac:dyDescent="0.25">
      <c r="A176" s="1013"/>
      <c r="B176" s="315" t="s">
        <v>833</v>
      </c>
      <c r="C176" s="403">
        <v>58</v>
      </c>
      <c r="D176" s="442">
        <v>0</v>
      </c>
      <c r="E176" s="403">
        <v>167</v>
      </c>
      <c r="F176" s="442">
        <v>400</v>
      </c>
      <c r="G176" s="403">
        <v>362</v>
      </c>
      <c r="H176" s="403">
        <v>307</v>
      </c>
      <c r="I176" s="403">
        <v>154</v>
      </c>
      <c r="J176" s="403">
        <v>358</v>
      </c>
      <c r="K176" s="403">
        <v>333</v>
      </c>
      <c r="L176" s="565">
        <v>433</v>
      </c>
      <c r="M176" s="403">
        <v>222</v>
      </c>
      <c r="N176" s="305"/>
      <c r="O176" s="403">
        <v>236</v>
      </c>
      <c r="P176" s="305"/>
      <c r="Q176" s="403">
        <v>244</v>
      </c>
      <c r="R176" s="305"/>
      <c r="S176" s="403">
        <v>245</v>
      </c>
      <c r="T176" s="305"/>
      <c r="U176" s="403">
        <v>225</v>
      </c>
      <c r="V176" s="305"/>
      <c r="W176" s="403">
        <v>305</v>
      </c>
      <c r="X176" s="305"/>
      <c r="Y176" s="403">
        <v>222</v>
      </c>
      <c r="Z176" s="305"/>
    </row>
    <row r="177" spans="1:27" ht="16.5" x14ac:dyDescent="0.25">
      <c r="A177" s="1013"/>
      <c r="B177" s="315" t="s">
        <v>834</v>
      </c>
      <c r="C177" s="403">
        <v>8</v>
      </c>
      <c r="D177" s="442">
        <v>4</v>
      </c>
      <c r="E177" s="403">
        <v>24</v>
      </c>
      <c r="F177" s="442">
        <v>18</v>
      </c>
      <c r="G177" s="403">
        <v>50</v>
      </c>
      <c r="H177" s="403">
        <v>21</v>
      </c>
      <c r="I177" s="403">
        <v>22</v>
      </c>
      <c r="J177" s="403">
        <v>63</v>
      </c>
      <c r="K177" s="403">
        <v>45</v>
      </c>
      <c r="L177" s="565">
        <v>81</v>
      </c>
      <c r="M177" s="403">
        <v>30</v>
      </c>
      <c r="N177" s="305"/>
      <c r="O177" s="403">
        <v>32</v>
      </c>
      <c r="P177" s="305"/>
      <c r="Q177" s="403">
        <v>33</v>
      </c>
      <c r="R177" s="305"/>
      <c r="S177" s="403">
        <v>33</v>
      </c>
      <c r="T177" s="305"/>
      <c r="U177" s="403">
        <v>31</v>
      </c>
      <c r="V177" s="305"/>
      <c r="W177" s="403">
        <v>42</v>
      </c>
      <c r="X177" s="305"/>
      <c r="Y177" s="403">
        <v>30</v>
      </c>
      <c r="Z177" s="305"/>
    </row>
    <row r="178" spans="1:27" ht="16.5" x14ac:dyDescent="0.25">
      <c r="A178" s="1012"/>
      <c r="B178" s="305" t="s">
        <v>93</v>
      </c>
      <c r="C178" s="202">
        <f>SUM(C157:C177)</f>
        <v>867</v>
      </c>
      <c r="D178" s="202">
        <f t="shared" ref="D178:Z178" si="1">SUM(D157:D177)</f>
        <v>553</v>
      </c>
      <c r="E178" s="202">
        <f t="shared" si="1"/>
        <v>2493</v>
      </c>
      <c r="F178" s="202">
        <f t="shared" si="1"/>
        <v>3310</v>
      </c>
      <c r="G178" s="202">
        <f t="shared" si="1"/>
        <v>5398</v>
      </c>
      <c r="H178" s="202">
        <f t="shared" si="1"/>
        <v>6485</v>
      </c>
      <c r="I178" s="202">
        <f t="shared" si="1"/>
        <v>2299</v>
      </c>
      <c r="J178" s="403">
        <v>4678</v>
      </c>
      <c r="K178" s="202">
        <f t="shared" si="1"/>
        <v>4983</v>
      </c>
      <c r="L178" s="202">
        <f t="shared" si="1"/>
        <v>5159</v>
      </c>
      <c r="M178" s="202">
        <f t="shared" si="1"/>
        <v>3323</v>
      </c>
      <c r="N178" s="202">
        <f t="shared" si="1"/>
        <v>0</v>
      </c>
      <c r="O178" s="202">
        <f t="shared" si="1"/>
        <v>3542</v>
      </c>
      <c r="P178" s="202">
        <f t="shared" si="1"/>
        <v>0</v>
      </c>
      <c r="Q178" s="202">
        <f t="shared" si="1"/>
        <v>3662</v>
      </c>
      <c r="R178" s="202">
        <f t="shared" si="1"/>
        <v>0</v>
      </c>
      <c r="S178" s="202">
        <f t="shared" si="1"/>
        <v>3674</v>
      </c>
      <c r="T178" s="202">
        <f t="shared" si="1"/>
        <v>0</v>
      </c>
      <c r="U178" s="202">
        <f t="shared" si="1"/>
        <v>3374</v>
      </c>
      <c r="V178" s="202">
        <f t="shared" si="1"/>
        <v>0</v>
      </c>
      <c r="W178" s="202">
        <f t="shared" si="1"/>
        <v>4565</v>
      </c>
      <c r="X178" s="202">
        <f t="shared" si="1"/>
        <v>0</v>
      </c>
      <c r="Y178" s="202">
        <f t="shared" si="1"/>
        <v>3320</v>
      </c>
      <c r="Z178" s="202">
        <f t="shared" si="1"/>
        <v>0</v>
      </c>
      <c r="AA178" s="152">
        <f>Y178+W178+U178+S178+Q178+O178+M178+K178+I178+G178+E178+C178</f>
        <v>41500</v>
      </c>
    </row>
    <row r="182" spans="1:27" ht="57" customHeight="1" thickBot="1" x14ac:dyDescent="0.3">
      <c r="A182" s="1007" t="s">
        <v>838</v>
      </c>
      <c r="B182" s="1008"/>
      <c r="C182" s="975" t="s">
        <v>845</v>
      </c>
      <c r="D182" s="976"/>
      <c r="E182" s="976"/>
      <c r="F182" s="976"/>
      <c r="G182" s="976"/>
      <c r="H182" s="976"/>
      <c r="I182" s="976"/>
      <c r="J182" s="976"/>
      <c r="K182" s="976"/>
      <c r="L182" s="976"/>
      <c r="M182" s="976"/>
      <c r="N182" s="976"/>
      <c r="O182" s="976"/>
      <c r="P182" s="976"/>
      <c r="Q182" s="976"/>
      <c r="R182" s="976"/>
      <c r="S182" s="976"/>
      <c r="T182" s="976"/>
      <c r="U182" s="976"/>
      <c r="V182" s="976"/>
      <c r="W182" s="976"/>
      <c r="X182" s="976"/>
      <c r="Y182" s="976"/>
      <c r="Z182" s="977"/>
    </row>
    <row r="183" spans="1:27" ht="15" x14ac:dyDescent="0.25">
      <c r="A183" s="1011" t="s">
        <v>840</v>
      </c>
      <c r="B183" s="1011" t="s">
        <v>812</v>
      </c>
      <c r="C183" s="1014" t="s">
        <v>240</v>
      </c>
      <c r="D183" s="1014"/>
      <c r="E183" s="1014" t="s">
        <v>250</v>
      </c>
      <c r="F183" s="1014"/>
      <c r="G183" s="1014" t="s">
        <v>253</v>
      </c>
      <c r="H183" s="1014"/>
      <c r="I183" s="1014" t="s">
        <v>257</v>
      </c>
      <c r="J183" s="1014"/>
      <c r="K183" s="1014" t="s">
        <v>261</v>
      </c>
      <c r="L183" s="1014"/>
      <c r="M183" s="1014" t="s">
        <v>264</v>
      </c>
      <c r="N183" s="1014"/>
      <c r="O183" s="973" t="s">
        <v>265</v>
      </c>
      <c r="P183" s="974"/>
      <c r="Q183" s="973" t="s">
        <v>266</v>
      </c>
      <c r="R183" s="974"/>
      <c r="S183" s="973" t="s">
        <v>267</v>
      </c>
      <c r="T183" s="974"/>
      <c r="U183" s="973" t="s">
        <v>268</v>
      </c>
      <c r="V183" s="974"/>
      <c r="W183" s="973" t="s">
        <v>804</v>
      </c>
      <c r="X183" s="974"/>
      <c r="Y183" s="973" t="s">
        <v>270</v>
      </c>
      <c r="Z183" s="974"/>
    </row>
    <row r="184" spans="1:27" ht="15" x14ac:dyDescent="0.25">
      <c r="A184" s="1013"/>
      <c r="B184" s="1012"/>
      <c r="C184" s="316" t="s">
        <v>841</v>
      </c>
      <c r="D184" s="316" t="s">
        <v>842</v>
      </c>
      <c r="E184" s="316" t="s">
        <v>841</v>
      </c>
      <c r="F184" s="316" t="s">
        <v>842</v>
      </c>
      <c r="G184" s="316" t="s">
        <v>841</v>
      </c>
      <c r="H184" s="316" t="s">
        <v>842</v>
      </c>
      <c r="I184" s="316" t="s">
        <v>841</v>
      </c>
      <c r="J184" s="316" t="s">
        <v>842</v>
      </c>
      <c r="K184" s="316" t="s">
        <v>841</v>
      </c>
      <c r="L184" s="316" t="s">
        <v>842</v>
      </c>
      <c r="M184" s="316" t="s">
        <v>841</v>
      </c>
      <c r="N184" s="316" t="s">
        <v>842</v>
      </c>
      <c r="O184" s="316" t="s">
        <v>841</v>
      </c>
      <c r="P184" s="316" t="s">
        <v>842</v>
      </c>
      <c r="Q184" s="316" t="s">
        <v>841</v>
      </c>
      <c r="R184" s="316" t="s">
        <v>842</v>
      </c>
      <c r="S184" s="316" t="s">
        <v>841</v>
      </c>
      <c r="T184" s="316" t="s">
        <v>842</v>
      </c>
      <c r="U184" s="316" t="s">
        <v>841</v>
      </c>
      <c r="V184" s="316" t="s">
        <v>842</v>
      </c>
      <c r="W184" s="316" t="s">
        <v>841</v>
      </c>
      <c r="X184" s="316" t="s">
        <v>842</v>
      </c>
      <c r="Y184" s="316" t="s">
        <v>841</v>
      </c>
      <c r="Z184" s="316" t="s">
        <v>842</v>
      </c>
    </row>
    <row r="185" spans="1:27" ht="16.5" x14ac:dyDescent="0.25">
      <c r="A185" s="1013"/>
      <c r="B185" s="315" t="s">
        <v>843</v>
      </c>
      <c r="C185" s="305"/>
      <c r="D185" s="444">
        <v>30</v>
      </c>
      <c r="E185" s="305"/>
      <c r="F185" s="444">
        <v>0</v>
      </c>
      <c r="G185" s="305"/>
      <c r="H185" s="403">
        <v>0</v>
      </c>
      <c r="I185" s="305"/>
      <c r="J185" s="550">
        <v>0</v>
      </c>
      <c r="K185" s="305"/>
      <c r="L185" s="550">
        <v>0</v>
      </c>
      <c r="M185" s="305"/>
      <c r="N185" s="305"/>
      <c r="O185" s="305"/>
      <c r="P185" s="305"/>
      <c r="Q185" s="305"/>
      <c r="R185" s="305"/>
      <c r="S185" s="305"/>
      <c r="T185" s="305"/>
      <c r="U185" s="305"/>
      <c r="V185" s="305"/>
      <c r="W185" s="305"/>
      <c r="X185" s="305"/>
      <c r="Y185" s="305"/>
      <c r="Z185" s="305"/>
    </row>
    <row r="186" spans="1:27" ht="16.5" x14ac:dyDescent="0.25">
      <c r="A186" s="1013"/>
      <c r="B186" s="315" t="s">
        <v>815</v>
      </c>
      <c r="C186" s="402">
        <v>59</v>
      </c>
      <c r="D186" s="444">
        <v>117</v>
      </c>
      <c r="E186" s="402">
        <v>79</v>
      </c>
      <c r="F186" s="444">
        <v>84</v>
      </c>
      <c r="G186" s="402">
        <v>99</v>
      </c>
      <c r="H186" s="403">
        <v>114</v>
      </c>
      <c r="I186" s="402">
        <v>69</v>
      </c>
      <c r="J186" s="550">
        <v>94</v>
      </c>
      <c r="K186" s="402">
        <v>99</v>
      </c>
      <c r="L186" s="550">
        <v>85</v>
      </c>
      <c r="M186" s="402">
        <v>100</v>
      </c>
      <c r="N186" s="305"/>
      <c r="O186" s="402">
        <v>90</v>
      </c>
      <c r="P186" s="305"/>
      <c r="Q186" s="402">
        <v>99</v>
      </c>
      <c r="R186" s="305"/>
      <c r="S186" s="402">
        <v>90</v>
      </c>
      <c r="T186" s="305"/>
      <c r="U186" s="402">
        <v>69</v>
      </c>
      <c r="V186" s="305"/>
      <c r="W186" s="402">
        <v>79</v>
      </c>
      <c r="X186" s="305"/>
      <c r="Y186" s="402">
        <v>60</v>
      </c>
      <c r="Z186" s="305"/>
    </row>
    <row r="187" spans="1:27" ht="16.5" x14ac:dyDescent="0.25">
      <c r="A187" s="1013"/>
      <c r="B187" s="315" t="s">
        <v>816</v>
      </c>
      <c r="C187" s="403">
        <v>34</v>
      </c>
      <c r="D187" s="444">
        <v>21</v>
      </c>
      <c r="E187" s="403">
        <v>46</v>
      </c>
      <c r="F187" s="444">
        <v>27</v>
      </c>
      <c r="G187" s="403">
        <v>57</v>
      </c>
      <c r="H187" s="403">
        <v>37</v>
      </c>
      <c r="I187" s="403">
        <v>39</v>
      </c>
      <c r="J187" s="550">
        <v>42</v>
      </c>
      <c r="K187" s="403">
        <v>56</v>
      </c>
      <c r="L187" s="550">
        <v>125</v>
      </c>
      <c r="M187" s="403">
        <v>57</v>
      </c>
      <c r="N187" s="305"/>
      <c r="O187" s="403">
        <v>51</v>
      </c>
      <c r="P187" s="305"/>
      <c r="Q187" s="403">
        <v>56</v>
      </c>
      <c r="R187" s="305"/>
      <c r="S187" s="403">
        <v>51</v>
      </c>
      <c r="T187" s="305"/>
      <c r="U187" s="403">
        <v>39</v>
      </c>
      <c r="V187" s="305"/>
      <c r="W187" s="403">
        <v>46</v>
      </c>
      <c r="X187" s="305"/>
      <c r="Y187" s="403">
        <v>34</v>
      </c>
      <c r="Z187" s="305"/>
    </row>
    <row r="188" spans="1:27" ht="16.5" x14ac:dyDescent="0.25">
      <c r="A188" s="1013"/>
      <c r="B188" s="315" t="s">
        <v>817</v>
      </c>
      <c r="C188" s="403">
        <v>36</v>
      </c>
      <c r="D188" s="444">
        <v>36</v>
      </c>
      <c r="E188" s="403">
        <v>48</v>
      </c>
      <c r="F188" s="444">
        <v>50</v>
      </c>
      <c r="G188" s="403">
        <v>59</v>
      </c>
      <c r="H188" s="403">
        <v>51</v>
      </c>
      <c r="I188" s="403">
        <v>41</v>
      </c>
      <c r="J188" s="550">
        <v>30</v>
      </c>
      <c r="K188" s="403">
        <v>59</v>
      </c>
      <c r="L188" s="550">
        <v>28</v>
      </c>
      <c r="M188" s="403">
        <v>60</v>
      </c>
      <c r="N188" s="305"/>
      <c r="O188" s="403">
        <v>54</v>
      </c>
      <c r="P188" s="305"/>
      <c r="Q188" s="403">
        <v>59</v>
      </c>
      <c r="R188" s="305"/>
      <c r="S188" s="403">
        <v>54</v>
      </c>
      <c r="T188" s="305"/>
      <c r="U188" s="403">
        <v>41</v>
      </c>
      <c r="V188" s="305"/>
      <c r="W188" s="403">
        <v>48</v>
      </c>
      <c r="X188" s="305"/>
      <c r="Y188" s="403">
        <v>36</v>
      </c>
      <c r="Z188" s="305"/>
    </row>
    <row r="189" spans="1:27" ht="16.5" x14ac:dyDescent="0.25">
      <c r="A189" s="1013"/>
      <c r="B189" s="315" t="s">
        <v>818</v>
      </c>
      <c r="C189" s="403">
        <v>63</v>
      </c>
      <c r="D189" s="444">
        <v>101</v>
      </c>
      <c r="E189" s="403">
        <v>84</v>
      </c>
      <c r="F189" s="444">
        <v>84</v>
      </c>
      <c r="G189" s="403">
        <v>106</v>
      </c>
      <c r="H189" s="403">
        <v>99</v>
      </c>
      <c r="I189" s="403">
        <v>74</v>
      </c>
      <c r="J189" s="550">
        <v>67</v>
      </c>
      <c r="K189" s="403">
        <v>106</v>
      </c>
      <c r="L189" s="550">
        <v>55</v>
      </c>
      <c r="M189" s="403">
        <v>107</v>
      </c>
      <c r="N189" s="305"/>
      <c r="O189" s="403">
        <v>96</v>
      </c>
      <c r="P189" s="305"/>
      <c r="Q189" s="403">
        <v>106</v>
      </c>
      <c r="R189" s="305"/>
      <c r="S189" s="403">
        <v>96</v>
      </c>
      <c r="T189" s="305"/>
      <c r="U189" s="403">
        <v>74</v>
      </c>
      <c r="V189" s="305"/>
      <c r="W189" s="403">
        <v>85</v>
      </c>
      <c r="X189" s="305"/>
      <c r="Y189" s="403">
        <v>64</v>
      </c>
      <c r="Z189" s="305"/>
    </row>
    <row r="190" spans="1:27" ht="16.5" x14ac:dyDescent="0.25">
      <c r="A190" s="1013"/>
      <c r="B190" s="315" t="s">
        <v>819</v>
      </c>
      <c r="C190" s="403">
        <v>49</v>
      </c>
      <c r="D190" s="444">
        <v>53</v>
      </c>
      <c r="E190" s="403">
        <v>65</v>
      </c>
      <c r="F190" s="444">
        <v>75</v>
      </c>
      <c r="G190" s="403">
        <v>81</v>
      </c>
      <c r="H190" s="403">
        <v>89</v>
      </c>
      <c r="I190" s="403">
        <v>56</v>
      </c>
      <c r="J190" s="550">
        <v>90</v>
      </c>
      <c r="K190" s="403">
        <v>80</v>
      </c>
      <c r="L190" s="550">
        <v>70</v>
      </c>
      <c r="M190" s="403">
        <v>81</v>
      </c>
      <c r="N190" s="305"/>
      <c r="O190" s="403">
        <v>73</v>
      </c>
      <c r="P190" s="305"/>
      <c r="Q190" s="403">
        <v>80</v>
      </c>
      <c r="R190" s="305"/>
      <c r="S190" s="403">
        <v>73</v>
      </c>
      <c r="T190" s="305"/>
      <c r="U190" s="403">
        <v>56</v>
      </c>
      <c r="V190" s="305"/>
      <c r="W190" s="403">
        <v>65</v>
      </c>
      <c r="X190" s="305"/>
      <c r="Y190" s="403">
        <v>49</v>
      </c>
      <c r="Z190" s="305"/>
    </row>
    <row r="191" spans="1:27" ht="16.5" x14ac:dyDescent="0.25">
      <c r="A191" s="1013"/>
      <c r="B191" s="315" t="s">
        <v>820</v>
      </c>
      <c r="C191" s="403">
        <v>36</v>
      </c>
      <c r="D191" s="444">
        <v>50</v>
      </c>
      <c r="E191" s="403">
        <v>48</v>
      </c>
      <c r="F191" s="444">
        <v>54</v>
      </c>
      <c r="G191" s="403">
        <v>60</v>
      </c>
      <c r="H191" s="403">
        <v>81</v>
      </c>
      <c r="I191" s="403">
        <v>41</v>
      </c>
      <c r="J191" s="550">
        <v>58</v>
      </c>
      <c r="K191" s="403">
        <v>59</v>
      </c>
      <c r="L191" s="550">
        <v>93</v>
      </c>
      <c r="M191" s="403">
        <v>60</v>
      </c>
      <c r="N191" s="305"/>
      <c r="O191" s="403">
        <v>54</v>
      </c>
      <c r="P191" s="305"/>
      <c r="Q191" s="403">
        <v>60</v>
      </c>
      <c r="R191" s="305"/>
      <c r="S191" s="403">
        <v>54</v>
      </c>
      <c r="T191" s="305"/>
      <c r="U191" s="403">
        <v>41</v>
      </c>
      <c r="V191" s="305"/>
      <c r="W191" s="403">
        <v>48</v>
      </c>
      <c r="X191" s="305"/>
      <c r="Y191" s="403">
        <v>36</v>
      </c>
      <c r="Z191" s="305"/>
    </row>
    <row r="192" spans="1:27" ht="16.5" x14ac:dyDescent="0.25">
      <c r="A192" s="1013"/>
      <c r="B192" s="315" t="s">
        <v>821</v>
      </c>
      <c r="C192" s="403">
        <v>53</v>
      </c>
      <c r="D192" s="444">
        <v>54</v>
      </c>
      <c r="E192" s="403">
        <v>70</v>
      </c>
      <c r="F192" s="444">
        <v>81</v>
      </c>
      <c r="G192" s="403">
        <v>88</v>
      </c>
      <c r="H192" s="403">
        <v>106</v>
      </c>
      <c r="I192" s="403">
        <v>62</v>
      </c>
      <c r="J192" s="550">
        <v>95</v>
      </c>
      <c r="K192" s="403">
        <v>88</v>
      </c>
      <c r="L192" s="550">
        <v>92</v>
      </c>
      <c r="M192" s="403">
        <v>89</v>
      </c>
      <c r="N192" s="305"/>
      <c r="O192" s="403">
        <v>80</v>
      </c>
      <c r="P192" s="305"/>
      <c r="Q192" s="403">
        <v>88</v>
      </c>
      <c r="R192" s="305"/>
      <c r="S192" s="403">
        <v>80</v>
      </c>
      <c r="T192" s="305"/>
      <c r="U192" s="403">
        <v>62</v>
      </c>
      <c r="V192" s="305"/>
      <c r="W192" s="403">
        <v>70</v>
      </c>
      <c r="X192" s="305"/>
      <c r="Y192" s="403">
        <v>54</v>
      </c>
      <c r="Z192" s="305"/>
    </row>
    <row r="193" spans="1:27" ht="16.5" x14ac:dyDescent="0.25">
      <c r="A193" s="1013"/>
      <c r="B193" s="315" t="s">
        <v>822</v>
      </c>
      <c r="C193" s="403">
        <v>64</v>
      </c>
      <c r="D193" s="444">
        <v>47</v>
      </c>
      <c r="E193" s="403">
        <v>86</v>
      </c>
      <c r="F193" s="444">
        <v>87</v>
      </c>
      <c r="G193" s="403">
        <v>107</v>
      </c>
      <c r="H193" s="403">
        <v>116</v>
      </c>
      <c r="I193" s="403">
        <v>75</v>
      </c>
      <c r="J193" s="550">
        <v>100</v>
      </c>
      <c r="K193" s="403">
        <v>107</v>
      </c>
      <c r="L193" s="550">
        <v>101</v>
      </c>
      <c r="M193" s="403">
        <v>108</v>
      </c>
      <c r="N193" s="305"/>
      <c r="O193" s="403">
        <v>98</v>
      </c>
      <c r="P193" s="305"/>
      <c r="Q193" s="403">
        <v>107</v>
      </c>
      <c r="R193" s="305"/>
      <c r="S193" s="403">
        <v>98</v>
      </c>
      <c r="T193" s="305"/>
      <c r="U193" s="403">
        <v>75</v>
      </c>
      <c r="V193" s="305"/>
      <c r="W193" s="403">
        <v>86</v>
      </c>
      <c r="X193" s="305"/>
      <c r="Y193" s="403">
        <v>65</v>
      </c>
      <c r="Z193" s="305"/>
    </row>
    <row r="194" spans="1:27" ht="16.5" x14ac:dyDescent="0.25">
      <c r="A194" s="1013"/>
      <c r="B194" s="315" t="s">
        <v>823</v>
      </c>
      <c r="C194" s="403">
        <v>40</v>
      </c>
      <c r="D194" s="444">
        <v>57</v>
      </c>
      <c r="E194" s="403">
        <v>53</v>
      </c>
      <c r="F194" s="444">
        <v>56</v>
      </c>
      <c r="G194" s="403">
        <v>67</v>
      </c>
      <c r="H194" s="403">
        <v>38</v>
      </c>
      <c r="I194" s="403">
        <v>46</v>
      </c>
      <c r="J194" s="550">
        <v>47</v>
      </c>
      <c r="K194" s="403">
        <v>67</v>
      </c>
      <c r="L194" s="550">
        <v>4</v>
      </c>
      <c r="M194" s="403">
        <v>67</v>
      </c>
      <c r="N194" s="305"/>
      <c r="O194" s="403">
        <v>60</v>
      </c>
      <c r="P194" s="305"/>
      <c r="Q194" s="403">
        <v>66</v>
      </c>
      <c r="R194" s="305"/>
      <c r="S194" s="403">
        <v>60</v>
      </c>
      <c r="T194" s="305"/>
      <c r="U194" s="403">
        <v>46</v>
      </c>
      <c r="V194" s="305"/>
      <c r="W194" s="403">
        <v>54</v>
      </c>
      <c r="X194" s="305"/>
      <c r="Y194" s="403">
        <v>40</v>
      </c>
      <c r="Z194" s="305"/>
    </row>
    <row r="195" spans="1:27" ht="16.5" x14ac:dyDescent="0.25">
      <c r="A195" s="1013"/>
      <c r="B195" s="315" t="s">
        <v>824</v>
      </c>
      <c r="C195" s="403">
        <v>30</v>
      </c>
      <c r="D195" s="444">
        <v>26</v>
      </c>
      <c r="E195" s="403">
        <v>40</v>
      </c>
      <c r="F195" s="444">
        <v>45</v>
      </c>
      <c r="G195" s="403">
        <v>50</v>
      </c>
      <c r="H195" s="403">
        <v>72</v>
      </c>
      <c r="I195" s="403">
        <v>34</v>
      </c>
      <c r="J195" s="550">
        <v>43</v>
      </c>
      <c r="K195" s="403">
        <v>50</v>
      </c>
      <c r="L195" s="550">
        <v>53</v>
      </c>
      <c r="M195" s="403">
        <v>50</v>
      </c>
      <c r="N195" s="305"/>
      <c r="O195" s="403">
        <v>44</v>
      </c>
      <c r="P195" s="305"/>
      <c r="Q195" s="403">
        <v>50</v>
      </c>
      <c r="R195" s="305"/>
      <c r="S195" s="403">
        <v>45</v>
      </c>
      <c r="T195" s="305"/>
      <c r="U195" s="403">
        <v>35</v>
      </c>
      <c r="V195" s="305"/>
      <c r="W195" s="403">
        <v>40</v>
      </c>
      <c r="X195" s="305"/>
      <c r="Y195" s="403">
        <v>30</v>
      </c>
      <c r="Z195" s="305"/>
    </row>
    <row r="196" spans="1:27" ht="16.5" x14ac:dyDescent="0.25">
      <c r="A196" s="1013"/>
      <c r="B196" s="315" t="s">
        <v>825</v>
      </c>
      <c r="C196" s="403">
        <v>42</v>
      </c>
      <c r="D196" s="444">
        <v>54</v>
      </c>
      <c r="E196" s="403">
        <v>55</v>
      </c>
      <c r="F196" s="444">
        <v>48</v>
      </c>
      <c r="G196" s="403">
        <v>69</v>
      </c>
      <c r="H196" s="403">
        <v>73</v>
      </c>
      <c r="I196" s="403">
        <v>48</v>
      </c>
      <c r="J196" s="550">
        <v>41</v>
      </c>
      <c r="K196" s="403">
        <v>70</v>
      </c>
      <c r="L196" s="550">
        <v>59</v>
      </c>
      <c r="M196" s="403">
        <v>70</v>
      </c>
      <c r="N196" s="305"/>
      <c r="O196" s="403">
        <v>62</v>
      </c>
      <c r="P196" s="305"/>
      <c r="Q196" s="403">
        <v>70</v>
      </c>
      <c r="R196" s="305"/>
      <c r="S196" s="403">
        <v>63</v>
      </c>
      <c r="T196" s="305"/>
      <c r="U196" s="403">
        <v>49</v>
      </c>
      <c r="V196" s="305"/>
      <c r="W196" s="403">
        <v>56</v>
      </c>
      <c r="X196" s="305"/>
      <c r="Y196" s="403">
        <v>41</v>
      </c>
      <c r="Z196" s="305"/>
    </row>
    <row r="197" spans="1:27" ht="16.5" x14ac:dyDescent="0.25">
      <c r="A197" s="1013"/>
      <c r="B197" s="315" t="s">
        <v>826</v>
      </c>
      <c r="C197" s="403">
        <v>18</v>
      </c>
      <c r="D197" s="444">
        <v>16</v>
      </c>
      <c r="E197" s="403">
        <v>23</v>
      </c>
      <c r="F197" s="444">
        <v>18</v>
      </c>
      <c r="G197" s="403">
        <v>29</v>
      </c>
      <c r="H197" s="403">
        <v>13</v>
      </c>
      <c r="I197" s="403">
        <v>20</v>
      </c>
      <c r="J197" s="550">
        <v>13</v>
      </c>
      <c r="K197" s="403">
        <v>29</v>
      </c>
      <c r="L197" s="550">
        <v>45</v>
      </c>
      <c r="M197" s="403">
        <v>28</v>
      </c>
      <c r="N197" s="305"/>
      <c r="O197" s="403">
        <v>25</v>
      </c>
      <c r="P197" s="305"/>
      <c r="Q197" s="403">
        <v>29</v>
      </c>
      <c r="R197" s="305"/>
      <c r="S197" s="403">
        <v>26</v>
      </c>
      <c r="T197" s="305"/>
      <c r="U197" s="403">
        <v>20</v>
      </c>
      <c r="V197" s="305"/>
      <c r="W197" s="403">
        <v>23</v>
      </c>
      <c r="X197" s="305"/>
      <c r="Y197" s="403">
        <v>18</v>
      </c>
      <c r="Z197" s="305"/>
    </row>
    <row r="198" spans="1:27" ht="16.5" x14ac:dyDescent="0.25">
      <c r="A198" s="1013"/>
      <c r="B198" s="315" t="s">
        <v>827</v>
      </c>
      <c r="C198" s="403">
        <v>26</v>
      </c>
      <c r="D198" s="444">
        <v>38</v>
      </c>
      <c r="E198" s="403">
        <v>35</v>
      </c>
      <c r="F198" s="444">
        <v>3</v>
      </c>
      <c r="G198" s="403">
        <v>43</v>
      </c>
      <c r="H198" s="403">
        <v>15</v>
      </c>
      <c r="I198" s="403">
        <v>31</v>
      </c>
      <c r="J198" s="550">
        <v>14</v>
      </c>
      <c r="K198" s="403">
        <v>44</v>
      </c>
      <c r="L198" s="550">
        <v>25</v>
      </c>
      <c r="M198" s="403">
        <v>43</v>
      </c>
      <c r="N198" s="305"/>
      <c r="O198" s="403">
        <v>38</v>
      </c>
      <c r="P198" s="305"/>
      <c r="Q198" s="403">
        <v>44</v>
      </c>
      <c r="R198" s="305"/>
      <c r="S198" s="403">
        <v>38</v>
      </c>
      <c r="T198" s="305"/>
      <c r="U198" s="403">
        <v>31</v>
      </c>
      <c r="V198" s="305"/>
      <c r="W198" s="403">
        <v>35</v>
      </c>
      <c r="X198" s="305"/>
      <c r="Y198" s="403">
        <v>26</v>
      </c>
      <c r="Z198" s="305"/>
    </row>
    <row r="199" spans="1:27" ht="16.5" x14ac:dyDescent="0.25">
      <c r="A199" s="1013"/>
      <c r="B199" s="315" t="s">
        <v>828</v>
      </c>
      <c r="C199" s="403">
        <v>25</v>
      </c>
      <c r="D199" s="444">
        <v>5</v>
      </c>
      <c r="E199" s="403">
        <v>34</v>
      </c>
      <c r="F199" s="444">
        <v>8</v>
      </c>
      <c r="G199" s="403">
        <v>42</v>
      </c>
      <c r="H199" s="403">
        <v>47</v>
      </c>
      <c r="I199" s="403">
        <v>30</v>
      </c>
      <c r="J199" s="550">
        <v>43</v>
      </c>
      <c r="K199" s="403">
        <v>42</v>
      </c>
      <c r="L199" s="550">
        <v>67</v>
      </c>
      <c r="M199" s="403">
        <v>41</v>
      </c>
      <c r="N199" s="305"/>
      <c r="O199" s="403">
        <v>37</v>
      </c>
      <c r="P199" s="305"/>
      <c r="Q199" s="403">
        <v>42</v>
      </c>
      <c r="R199" s="305"/>
      <c r="S199" s="403">
        <v>37</v>
      </c>
      <c r="T199" s="305"/>
      <c r="U199" s="403">
        <v>30</v>
      </c>
      <c r="V199" s="305"/>
      <c r="W199" s="403">
        <v>34</v>
      </c>
      <c r="X199" s="305"/>
      <c r="Y199" s="403">
        <v>25</v>
      </c>
      <c r="Z199" s="305"/>
    </row>
    <row r="200" spans="1:27" ht="16.5" x14ac:dyDescent="0.25">
      <c r="A200" s="1013"/>
      <c r="B200" s="315" t="s">
        <v>829</v>
      </c>
      <c r="C200" s="403">
        <v>31</v>
      </c>
      <c r="D200" s="444">
        <v>41</v>
      </c>
      <c r="E200" s="403">
        <v>41</v>
      </c>
      <c r="F200" s="444">
        <v>31</v>
      </c>
      <c r="G200" s="403">
        <v>52</v>
      </c>
      <c r="H200" s="403">
        <v>54</v>
      </c>
      <c r="I200" s="403">
        <v>36</v>
      </c>
      <c r="J200" s="550">
        <v>35</v>
      </c>
      <c r="K200" s="403">
        <v>52</v>
      </c>
      <c r="L200" s="550">
        <v>44</v>
      </c>
      <c r="M200" s="403">
        <v>51</v>
      </c>
      <c r="N200" s="305"/>
      <c r="O200" s="403">
        <v>46</v>
      </c>
      <c r="P200" s="305"/>
      <c r="Q200" s="403">
        <v>52</v>
      </c>
      <c r="R200" s="305"/>
      <c r="S200" s="403">
        <v>46</v>
      </c>
      <c r="T200" s="305"/>
      <c r="U200" s="403">
        <v>36</v>
      </c>
      <c r="V200" s="305"/>
      <c r="W200" s="403">
        <v>40</v>
      </c>
      <c r="X200" s="305"/>
      <c r="Y200" s="403">
        <v>30</v>
      </c>
      <c r="Z200" s="305"/>
    </row>
    <row r="201" spans="1:27" ht="16.5" x14ac:dyDescent="0.25">
      <c r="A201" s="1013"/>
      <c r="B201" s="315" t="s">
        <v>830</v>
      </c>
      <c r="C201" s="403">
        <v>21</v>
      </c>
      <c r="D201" s="444">
        <v>47</v>
      </c>
      <c r="E201" s="403">
        <v>28</v>
      </c>
      <c r="F201" s="444">
        <v>48</v>
      </c>
      <c r="G201" s="403">
        <v>35</v>
      </c>
      <c r="H201" s="403">
        <v>27</v>
      </c>
      <c r="I201" s="403">
        <v>25</v>
      </c>
      <c r="J201" s="550">
        <v>37</v>
      </c>
      <c r="K201" s="403">
        <v>35</v>
      </c>
      <c r="L201" s="550">
        <v>46</v>
      </c>
      <c r="M201" s="403">
        <v>34</v>
      </c>
      <c r="N201" s="305"/>
      <c r="O201" s="403">
        <v>31</v>
      </c>
      <c r="P201" s="305"/>
      <c r="Q201" s="403">
        <v>35</v>
      </c>
      <c r="R201" s="305"/>
      <c r="S201" s="403">
        <v>31</v>
      </c>
      <c r="T201" s="305"/>
      <c r="U201" s="403">
        <v>25</v>
      </c>
      <c r="V201" s="305"/>
      <c r="W201" s="403">
        <v>27</v>
      </c>
      <c r="X201" s="305"/>
      <c r="Y201" s="403">
        <v>20</v>
      </c>
      <c r="Z201" s="305"/>
    </row>
    <row r="202" spans="1:27" ht="16.5" x14ac:dyDescent="0.25">
      <c r="A202" s="1013"/>
      <c r="B202" s="315" t="s">
        <v>831</v>
      </c>
      <c r="C202" s="403">
        <v>41</v>
      </c>
      <c r="D202" s="444">
        <v>34</v>
      </c>
      <c r="E202" s="403">
        <v>55</v>
      </c>
      <c r="F202" s="444">
        <v>47</v>
      </c>
      <c r="G202" s="403">
        <v>68</v>
      </c>
      <c r="H202" s="403">
        <v>95</v>
      </c>
      <c r="I202" s="403">
        <v>48</v>
      </c>
      <c r="J202" s="550">
        <v>77</v>
      </c>
      <c r="K202" s="403">
        <v>68</v>
      </c>
      <c r="L202" s="550">
        <v>84</v>
      </c>
      <c r="M202" s="403">
        <v>67</v>
      </c>
      <c r="N202" s="305"/>
      <c r="O202" s="403">
        <v>60</v>
      </c>
      <c r="P202" s="305"/>
      <c r="Q202" s="403">
        <v>68</v>
      </c>
      <c r="R202" s="305"/>
      <c r="S202" s="403">
        <v>60</v>
      </c>
      <c r="T202" s="305"/>
      <c r="U202" s="403">
        <v>48</v>
      </c>
      <c r="V202" s="305"/>
      <c r="W202" s="403">
        <v>54</v>
      </c>
      <c r="X202" s="305"/>
      <c r="Y202" s="403">
        <v>40</v>
      </c>
      <c r="Z202" s="305"/>
    </row>
    <row r="203" spans="1:27" ht="16.5" x14ac:dyDescent="0.25">
      <c r="A203" s="1013"/>
      <c r="B203" s="315" t="s">
        <v>832</v>
      </c>
      <c r="C203" s="403">
        <v>58</v>
      </c>
      <c r="D203" s="444">
        <v>71</v>
      </c>
      <c r="E203" s="403">
        <v>77</v>
      </c>
      <c r="F203" s="444">
        <v>99</v>
      </c>
      <c r="G203" s="403">
        <v>97</v>
      </c>
      <c r="H203" s="403">
        <v>129</v>
      </c>
      <c r="I203" s="403">
        <v>69</v>
      </c>
      <c r="J203" s="550">
        <v>90</v>
      </c>
      <c r="K203" s="403">
        <v>98</v>
      </c>
      <c r="L203" s="550">
        <v>55</v>
      </c>
      <c r="M203" s="403">
        <v>97</v>
      </c>
      <c r="N203" s="305"/>
      <c r="O203" s="403">
        <v>88</v>
      </c>
      <c r="P203" s="305"/>
      <c r="Q203" s="403">
        <v>98</v>
      </c>
      <c r="R203" s="305"/>
      <c r="S203" s="403">
        <v>87</v>
      </c>
      <c r="T203" s="305"/>
      <c r="U203" s="403">
        <v>69</v>
      </c>
      <c r="V203" s="305"/>
      <c r="W203" s="403">
        <v>77</v>
      </c>
      <c r="X203" s="305"/>
      <c r="Y203" s="403">
        <v>58</v>
      </c>
      <c r="Z203" s="305"/>
    </row>
    <row r="204" spans="1:27" ht="16.5" x14ac:dyDescent="0.25">
      <c r="A204" s="1013"/>
      <c r="B204" s="315" t="s">
        <v>833</v>
      </c>
      <c r="C204" s="403">
        <v>37</v>
      </c>
      <c r="D204" s="444">
        <v>55</v>
      </c>
      <c r="E204" s="403">
        <v>50</v>
      </c>
      <c r="F204" s="444">
        <v>60</v>
      </c>
      <c r="G204" s="403">
        <v>63</v>
      </c>
      <c r="H204" s="403">
        <v>61</v>
      </c>
      <c r="I204" s="403">
        <v>45</v>
      </c>
      <c r="J204" s="550">
        <v>52</v>
      </c>
      <c r="K204" s="403">
        <v>63</v>
      </c>
      <c r="L204" s="550">
        <v>76</v>
      </c>
      <c r="M204" s="403">
        <v>62</v>
      </c>
      <c r="N204" s="305"/>
      <c r="O204" s="403">
        <v>57</v>
      </c>
      <c r="P204" s="305"/>
      <c r="Q204" s="403">
        <v>63</v>
      </c>
      <c r="R204" s="305"/>
      <c r="S204" s="403">
        <v>56</v>
      </c>
      <c r="T204" s="305"/>
      <c r="U204" s="403">
        <v>44</v>
      </c>
      <c r="V204" s="305"/>
      <c r="W204" s="403">
        <v>50</v>
      </c>
      <c r="X204" s="305"/>
      <c r="Y204" s="403">
        <v>37</v>
      </c>
      <c r="Z204" s="305"/>
    </row>
    <row r="205" spans="1:27" ht="16.5" x14ac:dyDescent="0.25">
      <c r="A205" s="1013"/>
      <c r="B205" s="315" t="s">
        <v>834</v>
      </c>
      <c r="C205" s="403">
        <v>5</v>
      </c>
      <c r="D205" s="444">
        <v>13</v>
      </c>
      <c r="E205" s="403">
        <v>7</v>
      </c>
      <c r="F205" s="444">
        <v>8</v>
      </c>
      <c r="G205" s="403">
        <v>8</v>
      </c>
      <c r="H205" s="403">
        <v>5</v>
      </c>
      <c r="I205" s="403">
        <v>7</v>
      </c>
      <c r="J205" s="550">
        <v>19</v>
      </c>
      <c r="K205" s="403">
        <v>8</v>
      </c>
      <c r="L205" s="550">
        <v>14</v>
      </c>
      <c r="M205" s="403">
        <v>8</v>
      </c>
      <c r="N205" s="305"/>
      <c r="O205" s="403">
        <v>8</v>
      </c>
      <c r="P205" s="305"/>
      <c r="Q205" s="403">
        <v>8</v>
      </c>
      <c r="R205" s="305"/>
      <c r="S205" s="403">
        <v>7</v>
      </c>
      <c r="T205" s="305"/>
      <c r="U205" s="403">
        <v>6</v>
      </c>
      <c r="V205" s="305"/>
      <c r="W205" s="403">
        <v>7</v>
      </c>
      <c r="X205" s="305"/>
      <c r="Y205" s="403">
        <v>5</v>
      </c>
      <c r="Z205" s="305"/>
    </row>
    <row r="206" spans="1:27" ht="16.5" x14ac:dyDescent="0.25">
      <c r="A206" s="1012"/>
      <c r="B206" s="305" t="s">
        <v>93</v>
      </c>
      <c r="C206" s="202">
        <f>SUM(C185:C205)</f>
        <v>768</v>
      </c>
      <c r="D206" s="202">
        <f t="shared" ref="D206:E206" si="2">SUM(D185:D205)</f>
        <v>966</v>
      </c>
      <c r="E206" s="202">
        <f t="shared" si="2"/>
        <v>1024</v>
      </c>
      <c r="F206" s="202">
        <f t="shared" ref="F206:G206" si="3">SUM(F185:F205)</f>
        <v>1013</v>
      </c>
      <c r="G206" s="202">
        <f t="shared" si="3"/>
        <v>1280</v>
      </c>
      <c r="H206" s="202">
        <f t="shared" ref="H206:I206" si="4">SUM(H185:H205)</f>
        <v>1322</v>
      </c>
      <c r="I206" s="202">
        <f t="shared" si="4"/>
        <v>896</v>
      </c>
      <c r="J206" s="550">
        <v>1087</v>
      </c>
      <c r="K206" s="202">
        <f t="shared" ref="K206" si="5">SUM(K185:K205)</f>
        <v>1280</v>
      </c>
      <c r="L206" s="202">
        <f t="shared" ref="L206:M206" si="6">SUM(L185:L205)</f>
        <v>1221</v>
      </c>
      <c r="M206" s="202">
        <f t="shared" si="6"/>
        <v>1280</v>
      </c>
      <c r="N206" s="202">
        <f t="shared" ref="N206:O206" si="7">SUM(N185:N205)</f>
        <v>0</v>
      </c>
      <c r="O206" s="202">
        <f t="shared" si="7"/>
        <v>1152</v>
      </c>
      <c r="P206" s="202">
        <f t="shared" ref="P206:Q206" si="8">SUM(P185:P205)</f>
        <v>0</v>
      </c>
      <c r="Q206" s="202">
        <f t="shared" si="8"/>
        <v>1280</v>
      </c>
      <c r="R206" s="202">
        <f t="shared" ref="R206:S206" si="9">SUM(R185:R205)</f>
        <v>0</v>
      </c>
      <c r="S206" s="202">
        <f t="shared" si="9"/>
        <v>1152</v>
      </c>
      <c r="T206" s="202">
        <f t="shared" ref="T206:U206" si="10">SUM(T185:T205)</f>
        <v>0</v>
      </c>
      <c r="U206" s="202">
        <f t="shared" si="10"/>
        <v>896</v>
      </c>
      <c r="V206" s="202">
        <f t="shared" ref="V206:W206" si="11">SUM(V185:V205)</f>
        <v>0</v>
      </c>
      <c r="W206" s="202">
        <f t="shared" si="11"/>
        <v>1024</v>
      </c>
      <c r="X206" s="202">
        <f t="shared" ref="X206:Y206" si="12">SUM(X185:X205)</f>
        <v>0</v>
      </c>
      <c r="Y206" s="202">
        <f t="shared" si="12"/>
        <v>768</v>
      </c>
      <c r="Z206" s="202">
        <f t="shared" ref="Z206" si="13">SUM(Z185:Z205)</f>
        <v>0</v>
      </c>
      <c r="AA206" s="152">
        <f>Y206+W206+U206+S206+Q206+O206+M206+K206+I206+G206+E206+C206</f>
        <v>12800</v>
      </c>
    </row>
    <row r="210" spans="1:26" ht="33" customHeight="1" thickBot="1" x14ac:dyDescent="0.3">
      <c r="A210" s="1007" t="s">
        <v>838</v>
      </c>
      <c r="B210" s="1008"/>
      <c r="C210" s="975" t="s">
        <v>846</v>
      </c>
      <c r="D210" s="976"/>
      <c r="E210" s="976"/>
      <c r="F210" s="976"/>
      <c r="G210" s="976"/>
      <c r="H210" s="976"/>
      <c r="I210" s="976"/>
      <c r="J210" s="976"/>
      <c r="K210" s="976"/>
      <c r="L210" s="976"/>
      <c r="M210" s="976"/>
      <c r="N210" s="976"/>
      <c r="O210" s="976"/>
      <c r="P210" s="976"/>
      <c r="Q210" s="976"/>
      <c r="R210" s="976"/>
      <c r="S210" s="976"/>
      <c r="T210" s="976"/>
      <c r="U210" s="976"/>
      <c r="V210" s="976"/>
      <c r="W210" s="976"/>
      <c r="X210" s="976"/>
      <c r="Y210" s="976"/>
      <c r="Z210" s="977"/>
    </row>
    <row r="211" spans="1:26" ht="15" x14ac:dyDescent="0.25">
      <c r="A211" s="1011" t="s">
        <v>840</v>
      </c>
      <c r="B211" s="1011" t="s">
        <v>812</v>
      </c>
      <c r="C211" s="1014" t="s">
        <v>240</v>
      </c>
      <c r="D211" s="1014"/>
      <c r="E211" s="1014" t="s">
        <v>250</v>
      </c>
      <c r="F211" s="1014"/>
      <c r="G211" s="1014" t="s">
        <v>253</v>
      </c>
      <c r="H211" s="1014"/>
      <c r="I211" s="1014" t="s">
        <v>257</v>
      </c>
      <c r="J211" s="1014"/>
      <c r="K211" s="1014" t="s">
        <v>261</v>
      </c>
      <c r="L211" s="1014"/>
      <c r="M211" s="1014" t="s">
        <v>264</v>
      </c>
      <c r="N211" s="1014"/>
      <c r="O211" s="973" t="s">
        <v>265</v>
      </c>
      <c r="P211" s="974"/>
      <c r="Q211" s="973" t="s">
        <v>266</v>
      </c>
      <c r="R211" s="974"/>
      <c r="S211" s="973" t="s">
        <v>267</v>
      </c>
      <c r="T211" s="974"/>
      <c r="U211" s="973" t="s">
        <v>268</v>
      </c>
      <c r="V211" s="974"/>
      <c r="W211" s="973" t="s">
        <v>804</v>
      </c>
      <c r="X211" s="974"/>
      <c r="Y211" s="973" t="s">
        <v>270</v>
      </c>
      <c r="Z211" s="974"/>
    </row>
    <row r="212" spans="1:26" ht="15" x14ac:dyDescent="0.25">
      <c r="A212" s="1013"/>
      <c r="B212" s="1012"/>
      <c r="C212" s="316" t="s">
        <v>841</v>
      </c>
      <c r="D212" s="316" t="s">
        <v>842</v>
      </c>
      <c r="E212" s="316" t="s">
        <v>841</v>
      </c>
      <c r="F212" s="316" t="s">
        <v>842</v>
      </c>
      <c r="G212" s="316" t="s">
        <v>841</v>
      </c>
      <c r="H212" s="316" t="s">
        <v>842</v>
      </c>
      <c r="I212" s="316" t="s">
        <v>841</v>
      </c>
      <c r="J212" s="316" t="s">
        <v>842</v>
      </c>
      <c r="K212" s="316" t="s">
        <v>841</v>
      </c>
      <c r="L212" s="316" t="s">
        <v>842</v>
      </c>
      <c r="M212" s="316" t="s">
        <v>841</v>
      </c>
      <c r="N212" s="316" t="s">
        <v>842</v>
      </c>
      <c r="O212" s="316" t="s">
        <v>841</v>
      </c>
      <c r="P212" s="316" t="s">
        <v>842</v>
      </c>
      <c r="Q212" s="316" t="s">
        <v>841</v>
      </c>
      <c r="R212" s="316" t="s">
        <v>842</v>
      </c>
      <c r="S212" s="316" t="s">
        <v>841</v>
      </c>
      <c r="T212" s="316" t="s">
        <v>842</v>
      </c>
      <c r="U212" s="316" t="s">
        <v>841</v>
      </c>
      <c r="V212" s="316" t="s">
        <v>842</v>
      </c>
      <c r="W212" s="316" t="s">
        <v>841</v>
      </c>
      <c r="X212" s="316" t="s">
        <v>842</v>
      </c>
      <c r="Y212" s="316" t="s">
        <v>841</v>
      </c>
      <c r="Z212" s="316" t="s">
        <v>842</v>
      </c>
    </row>
    <row r="213" spans="1:26" ht="16.5" x14ac:dyDescent="0.25">
      <c r="A213" s="1013"/>
      <c r="B213" s="315" t="s">
        <v>843</v>
      </c>
      <c r="C213" s="305">
        <v>0</v>
      </c>
      <c r="D213" s="305">
        <v>0</v>
      </c>
      <c r="E213" s="305">
        <v>0</v>
      </c>
      <c r="F213" s="305">
        <v>0</v>
      </c>
      <c r="G213" s="305">
        <v>300</v>
      </c>
      <c r="H213" s="305">
        <v>310</v>
      </c>
      <c r="I213" s="305">
        <v>100</v>
      </c>
      <c r="J213" s="305">
        <v>0</v>
      </c>
      <c r="K213" s="305">
        <v>300</v>
      </c>
      <c r="L213" s="305">
        <v>245</v>
      </c>
      <c r="M213" s="305">
        <v>200</v>
      </c>
      <c r="N213" s="305"/>
      <c r="O213" s="305">
        <v>200</v>
      </c>
      <c r="P213" s="305"/>
      <c r="Q213" s="305">
        <v>200</v>
      </c>
      <c r="R213" s="305"/>
      <c r="S213" s="305">
        <v>200</v>
      </c>
      <c r="T213" s="305"/>
      <c r="U213" s="305">
        <v>100</v>
      </c>
      <c r="V213" s="305"/>
      <c r="W213" s="305">
        <v>100</v>
      </c>
      <c r="X213" s="305"/>
      <c r="Y213" s="305">
        <v>100</v>
      </c>
      <c r="Z213" s="305"/>
    </row>
    <row r="214" spans="1:26" ht="16.5" x14ac:dyDescent="0.25">
      <c r="A214" s="1013"/>
      <c r="B214" s="315" t="s">
        <v>815</v>
      </c>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row>
    <row r="215" spans="1:26" ht="16.5" x14ac:dyDescent="0.25">
      <c r="A215" s="1013"/>
      <c r="B215" s="315" t="s">
        <v>816</v>
      </c>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row>
    <row r="216" spans="1:26" ht="16.5" x14ac:dyDescent="0.25">
      <c r="A216" s="1013"/>
      <c r="B216" s="315" t="s">
        <v>817</v>
      </c>
      <c r="C216" s="305"/>
      <c r="D216" s="305"/>
      <c r="E216" s="305"/>
      <c r="F216" s="305"/>
      <c r="G216" s="305"/>
      <c r="H216" s="305"/>
      <c r="I216" s="305"/>
      <c r="J216" s="305"/>
      <c r="K216" s="305"/>
      <c r="L216" s="305"/>
      <c r="M216" s="305"/>
      <c r="N216" s="305"/>
      <c r="O216" s="305"/>
      <c r="P216" s="305"/>
      <c r="Q216" s="305"/>
      <c r="R216" s="305"/>
      <c r="S216" s="305"/>
      <c r="T216" s="305"/>
      <c r="U216" s="305"/>
      <c r="V216" s="305"/>
      <c r="W216" s="305"/>
      <c r="X216" s="305"/>
      <c r="Y216" s="305"/>
      <c r="Z216" s="305"/>
    </row>
    <row r="217" spans="1:26" ht="16.5" x14ac:dyDescent="0.25">
      <c r="A217" s="1013"/>
      <c r="B217" s="315" t="s">
        <v>818</v>
      </c>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row>
    <row r="218" spans="1:26" ht="16.5" x14ac:dyDescent="0.25">
      <c r="A218" s="1013"/>
      <c r="B218" s="315" t="s">
        <v>819</v>
      </c>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row>
    <row r="219" spans="1:26" ht="16.5" x14ac:dyDescent="0.25">
      <c r="A219" s="1013"/>
      <c r="B219" s="315" t="s">
        <v>820</v>
      </c>
      <c r="C219" s="305"/>
      <c r="D219" s="305"/>
      <c r="E219" s="305"/>
      <c r="F219" s="305"/>
      <c r="G219" s="305"/>
      <c r="H219" s="305"/>
      <c r="I219" s="305"/>
      <c r="J219" s="305"/>
      <c r="K219" s="305"/>
      <c r="L219" s="305"/>
      <c r="M219" s="305"/>
      <c r="N219" s="305"/>
      <c r="O219" s="305"/>
      <c r="P219" s="305"/>
      <c r="Q219" s="305"/>
      <c r="R219" s="305"/>
      <c r="S219" s="305"/>
      <c r="T219" s="305"/>
      <c r="U219" s="305"/>
      <c r="V219" s="305"/>
      <c r="W219" s="305"/>
      <c r="X219" s="305"/>
      <c r="Y219" s="305"/>
      <c r="Z219" s="305"/>
    </row>
    <row r="220" spans="1:26" ht="16.5" x14ac:dyDescent="0.25">
      <c r="A220" s="1013"/>
      <c r="B220" s="315" t="s">
        <v>821</v>
      </c>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row>
    <row r="221" spans="1:26" ht="16.5" x14ac:dyDescent="0.25">
      <c r="A221" s="1013"/>
      <c r="B221" s="315" t="s">
        <v>822</v>
      </c>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row>
    <row r="222" spans="1:26" ht="16.5" x14ac:dyDescent="0.25">
      <c r="A222" s="1013"/>
      <c r="B222" s="315" t="s">
        <v>823</v>
      </c>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row>
    <row r="223" spans="1:26" ht="16.5" x14ac:dyDescent="0.25">
      <c r="A223" s="1013"/>
      <c r="B223" s="315" t="s">
        <v>824</v>
      </c>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row>
    <row r="224" spans="1:26" ht="16.5" x14ac:dyDescent="0.25">
      <c r="A224" s="1013"/>
      <c r="B224" s="315" t="s">
        <v>825</v>
      </c>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row>
    <row r="225" spans="1:27" ht="16.5" x14ac:dyDescent="0.25">
      <c r="A225" s="1013"/>
      <c r="B225" s="315" t="s">
        <v>826</v>
      </c>
      <c r="C225" s="305"/>
      <c r="D225" s="305"/>
      <c r="E225" s="305"/>
      <c r="F225" s="305"/>
      <c r="G225" s="305"/>
      <c r="H225" s="305"/>
      <c r="I225" s="305"/>
      <c r="J225" s="305"/>
      <c r="K225" s="305"/>
      <c r="L225" s="305"/>
      <c r="M225" s="305"/>
      <c r="N225" s="305"/>
      <c r="O225" s="305"/>
      <c r="P225" s="305"/>
      <c r="Q225" s="305"/>
      <c r="R225" s="305"/>
      <c r="S225" s="305"/>
      <c r="T225" s="305"/>
      <c r="U225" s="305"/>
      <c r="V225" s="305"/>
      <c r="W225" s="305"/>
      <c r="X225" s="305"/>
      <c r="Y225" s="305"/>
      <c r="Z225" s="305"/>
    </row>
    <row r="226" spans="1:27" ht="16.5" x14ac:dyDescent="0.25">
      <c r="A226" s="1013"/>
      <c r="B226" s="315" t="s">
        <v>827</v>
      </c>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row>
    <row r="227" spans="1:27" ht="16.5" x14ac:dyDescent="0.25">
      <c r="A227" s="1013"/>
      <c r="B227" s="315" t="s">
        <v>828</v>
      </c>
      <c r="C227" s="305"/>
      <c r="D227" s="305"/>
      <c r="E227" s="305"/>
      <c r="F227" s="305"/>
      <c r="G227" s="305"/>
      <c r="H227" s="305"/>
      <c r="I227" s="305"/>
      <c r="J227" s="305"/>
      <c r="K227" s="305"/>
      <c r="L227" s="305"/>
      <c r="M227" s="305"/>
      <c r="N227" s="305"/>
      <c r="O227" s="305"/>
      <c r="P227" s="305"/>
      <c r="Q227" s="305"/>
      <c r="R227" s="305"/>
      <c r="S227" s="305"/>
      <c r="T227" s="305"/>
      <c r="U227" s="305"/>
      <c r="V227" s="305"/>
      <c r="W227" s="305"/>
      <c r="X227" s="305"/>
      <c r="Y227" s="305"/>
      <c r="Z227" s="305"/>
    </row>
    <row r="228" spans="1:27" ht="16.5" x14ac:dyDescent="0.25">
      <c r="A228" s="1013"/>
      <c r="B228" s="315" t="s">
        <v>829</v>
      </c>
      <c r="C228" s="305"/>
      <c r="D228" s="305"/>
      <c r="E228" s="305"/>
      <c r="F228" s="305"/>
      <c r="G228" s="305"/>
      <c r="H228" s="305"/>
      <c r="I228" s="305"/>
      <c r="J228" s="305"/>
      <c r="K228" s="305"/>
      <c r="L228" s="305"/>
      <c r="M228" s="305"/>
      <c r="N228" s="305"/>
      <c r="O228" s="305"/>
      <c r="P228" s="305"/>
      <c r="Q228" s="305"/>
      <c r="R228" s="305"/>
      <c r="S228" s="305"/>
      <c r="T228" s="305"/>
      <c r="U228" s="305"/>
      <c r="V228" s="305"/>
      <c r="W228" s="305"/>
      <c r="X228" s="305"/>
      <c r="Y228" s="305"/>
      <c r="Z228" s="305"/>
    </row>
    <row r="229" spans="1:27" ht="16.5" x14ac:dyDescent="0.25">
      <c r="A229" s="1013"/>
      <c r="B229" s="315" t="s">
        <v>830</v>
      </c>
      <c r="C229" s="305"/>
      <c r="D229" s="305"/>
      <c r="E229" s="305"/>
      <c r="F229" s="305"/>
      <c r="G229" s="305"/>
      <c r="H229" s="305"/>
      <c r="I229" s="305"/>
      <c r="J229" s="305"/>
      <c r="K229" s="305"/>
      <c r="L229" s="305"/>
      <c r="M229" s="305"/>
      <c r="N229" s="305"/>
      <c r="O229" s="305"/>
      <c r="P229" s="305"/>
      <c r="Q229" s="305"/>
      <c r="R229" s="305"/>
      <c r="S229" s="305"/>
      <c r="T229" s="305"/>
      <c r="U229" s="305"/>
      <c r="V229" s="305"/>
      <c r="W229" s="305"/>
      <c r="X229" s="305"/>
      <c r="Y229" s="305"/>
      <c r="Z229" s="305"/>
    </row>
    <row r="230" spans="1:27" ht="16.5" x14ac:dyDescent="0.25">
      <c r="A230" s="1013"/>
      <c r="B230" s="315" t="s">
        <v>831</v>
      </c>
      <c r="C230" s="305"/>
      <c r="D230" s="305"/>
      <c r="E230" s="305"/>
      <c r="F230" s="305"/>
      <c r="G230" s="305"/>
      <c r="H230" s="305"/>
      <c r="I230" s="305"/>
      <c r="J230" s="305"/>
      <c r="K230" s="305"/>
      <c r="L230" s="305"/>
      <c r="M230" s="305"/>
      <c r="N230" s="305"/>
      <c r="O230" s="305"/>
      <c r="P230" s="305"/>
      <c r="Q230" s="305"/>
      <c r="R230" s="305"/>
      <c r="S230" s="305"/>
      <c r="T230" s="305"/>
      <c r="U230" s="305"/>
      <c r="V230" s="305"/>
      <c r="W230" s="305"/>
      <c r="X230" s="305"/>
      <c r="Y230" s="305"/>
      <c r="Z230" s="305"/>
    </row>
    <row r="231" spans="1:27" ht="16.5" x14ac:dyDescent="0.25">
      <c r="A231" s="1013"/>
      <c r="B231" s="315" t="s">
        <v>832</v>
      </c>
      <c r="C231" s="305"/>
      <c r="D231" s="305"/>
      <c r="E231" s="305"/>
      <c r="F231" s="305"/>
      <c r="G231" s="305"/>
      <c r="H231" s="305"/>
      <c r="I231" s="305"/>
      <c r="J231" s="305"/>
      <c r="K231" s="305"/>
      <c r="L231" s="305"/>
      <c r="M231" s="305"/>
      <c r="N231" s="305"/>
      <c r="O231" s="305"/>
      <c r="P231" s="305"/>
      <c r="Q231" s="305"/>
      <c r="R231" s="305"/>
      <c r="S231" s="305"/>
      <c r="T231" s="305"/>
      <c r="U231" s="305"/>
      <c r="V231" s="305"/>
      <c r="W231" s="305"/>
      <c r="X231" s="305"/>
      <c r="Y231" s="305"/>
      <c r="Z231" s="305"/>
    </row>
    <row r="232" spans="1:27" ht="16.5" x14ac:dyDescent="0.25">
      <c r="A232" s="1013"/>
      <c r="B232" s="315" t="s">
        <v>833</v>
      </c>
      <c r="C232" s="305"/>
      <c r="D232" s="305"/>
      <c r="E232" s="305"/>
      <c r="F232" s="305"/>
      <c r="G232" s="305"/>
      <c r="H232" s="305"/>
      <c r="I232" s="305"/>
      <c r="J232" s="305"/>
      <c r="K232" s="305"/>
      <c r="L232" s="305"/>
      <c r="M232" s="305"/>
      <c r="N232" s="305"/>
      <c r="O232" s="305"/>
      <c r="P232" s="305"/>
      <c r="Q232" s="305"/>
      <c r="R232" s="305"/>
      <c r="S232" s="305"/>
      <c r="T232" s="305"/>
      <c r="U232" s="305"/>
      <c r="V232" s="305"/>
      <c r="W232" s="305"/>
      <c r="X232" s="305"/>
      <c r="Y232" s="305"/>
      <c r="Z232" s="305"/>
    </row>
    <row r="233" spans="1:27" ht="16.5" x14ac:dyDescent="0.25">
      <c r="A233" s="1013"/>
      <c r="B233" s="315" t="s">
        <v>834</v>
      </c>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row>
    <row r="234" spans="1:27" ht="16.5" x14ac:dyDescent="0.25">
      <c r="A234" s="1012"/>
      <c r="B234" s="305" t="s">
        <v>93</v>
      </c>
      <c r="C234" s="202">
        <f>SUM(C213:C233)</f>
        <v>0</v>
      </c>
      <c r="D234" s="202">
        <f t="shared" ref="D234:Z234" si="14">SUM(D213:D233)</f>
        <v>0</v>
      </c>
      <c r="E234" s="202">
        <f t="shared" si="14"/>
        <v>0</v>
      </c>
      <c r="F234" s="202">
        <f t="shared" si="14"/>
        <v>0</v>
      </c>
      <c r="G234" s="202">
        <f t="shared" si="14"/>
        <v>300</v>
      </c>
      <c r="H234" s="202">
        <f t="shared" si="14"/>
        <v>310</v>
      </c>
      <c r="I234" s="202">
        <f t="shared" si="14"/>
        <v>100</v>
      </c>
      <c r="J234" s="202">
        <f t="shared" si="14"/>
        <v>0</v>
      </c>
      <c r="K234" s="202">
        <f t="shared" si="14"/>
        <v>300</v>
      </c>
      <c r="L234" s="202">
        <f t="shared" si="14"/>
        <v>245</v>
      </c>
      <c r="M234" s="202">
        <f t="shared" si="14"/>
        <v>200</v>
      </c>
      <c r="N234" s="202">
        <f t="shared" si="14"/>
        <v>0</v>
      </c>
      <c r="O234" s="202">
        <f t="shared" si="14"/>
        <v>200</v>
      </c>
      <c r="P234" s="202">
        <f t="shared" si="14"/>
        <v>0</v>
      </c>
      <c r="Q234" s="202">
        <f t="shared" si="14"/>
        <v>200</v>
      </c>
      <c r="R234" s="202">
        <f t="shared" si="14"/>
        <v>0</v>
      </c>
      <c r="S234" s="202">
        <f t="shared" si="14"/>
        <v>200</v>
      </c>
      <c r="T234" s="202">
        <f t="shared" si="14"/>
        <v>0</v>
      </c>
      <c r="U234" s="202">
        <f t="shared" si="14"/>
        <v>100</v>
      </c>
      <c r="V234" s="202">
        <f t="shared" si="14"/>
        <v>0</v>
      </c>
      <c r="W234" s="202">
        <f t="shared" si="14"/>
        <v>100</v>
      </c>
      <c r="X234" s="202">
        <f t="shared" si="14"/>
        <v>0</v>
      </c>
      <c r="Y234" s="202">
        <f t="shared" si="14"/>
        <v>100</v>
      </c>
      <c r="Z234" s="202">
        <f t="shared" si="14"/>
        <v>0</v>
      </c>
      <c r="AA234" s="152">
        <f>Y234+W234+U234+S234+Q234+O234+M234+K234+I234+G234+E234+C234</f>
        <v>1800</v>
      </c>
    </row>
  </sheetData>
  <mergeCells count="148">
    <mergeCell ref="A154:B154"/>
    <mergeCell ref="C154:Z154"/>
    <mergeCell ref="A155:A178"/>
    <mergeCell ref="B155:B156"/>
    <mergeCell ref="A210:B210"/>
    <mergeCell ref="C210:Z210"/>
    <mergeCell ref="A211:A234"/>
    <mergeCell ref="B211:B212"/>
    <mergeCell ref="C211:D211"/>
    <mergeCell ref="E211:F211"/>
    <mergeCell ref="G211:H211"/>
    <mergeCell ref="I211:J211"/>
    <mergeCell ref="K211:L211"/>
    <mergeCell ref="M211:N211"/>
    <mergeCell ref="O211:P211"/>
    <mergeCell ref="Q211:R211"/>
    <mergeCell ref="S211:T211"/>
    <mergeCell ref="U211:V211"/>
    <mergeCell ref="W211:X211"/>
    <mergeCell ref="Y211:Z211"/>
    <mergeCell ref="A182:B182"/>
    <mergeCell ref="C182:Z182"/>
    <mergeCell ref="A183:A206"/>
    <mergeCell ref="B183:B184"/>
    <mergeCell ref="U183:V183"/>
    <mergeCell ref="W183:X183"/>
    <mergeCell ref="Y183:Z183"/>
    <mergeCell ref="C155:D155"/>
    <mergeCell ref="E155:F155"/>
    <mergeCell ref="G155:H155"/>
    <mergeCell ref="I155:J155"/>
    <mergeCell ref="K155:L155"/>
    <mergeCell ref="M155:N155"/>
    <mergeCell ref="O155:P155"/>
    <mergeCell ref="Q155:R155"/>
    <mergeCell ref="S155:T155"/>
    <mergeCell ref="U155:V155"/>
    <mergeCell ref="W155:X155"/>
    <mergeCell ref="Y155:Z155"/>
    <mergeCell ref="C183:D183"/>
    <mergeCell ref="E183:F183"/>
    <mergeCell ref="G183:H183"/>
    <mergeCell ref="I183:J183"/>
    <mergeCell ref="K183:L183"/>
    <mergeCell ref="M183:N183"/>
    <mergeCell ref="O183:P183"/>
    <mergeCell ref="Q183:R183"/>
    <mergeCell ref="S183:T183"/>
    <mergeCell ref="A1:A4"/>
    <mergeCell ref="B1:AF4"/>
    <mergeCell ref="A8:A11"/>
    <mergeCell ref="K74:L74"/>
    <mergeCell ref="M74:N74"/>
    <mergeCell ref="O73:AF73"/>
    <mergeCell ref="M14:O14"/>
    <mergeCell ref="M15:O15"/>
    <mergeCell ref="M16:O16"/>
    <mergeCell ref="C46:N46"/>
    <mergeCell ref="O46:AF46"/>
    <mergeCell ref="X47:Z47"/>
    <mergeCell ref="AA47:AC47"/>
    <mergeCell ref="AD47:AF47"/>
    <mergeCell ref="M47:N47"/>
    <mergeCell ref="K47:L47"/>
    <mergeCell ref="A72:B72"/>
    <mergeCell ref="C72:AF72"/>
    <mergeCell ref="A14:A16"/>
    <mergeCell ref="A46:A69"/>
    <mergeCell ref="B46:B48"/>
    <mergeCell ref="R47:T47"/>
    <mergeCell ref="U47:W47"/>
    <mergeCell ref="AA74:AC74"/>
    <mergeCell ref="AD99:AF99"/>
    <mergeCell ref="R99:T99"/>
    <mergeCell ref="C47:D47"/>
    <mergeCell ref="O47:Q47"/>
    <mergeCell ref="G22:H22"/>
    <mergeCell ref="I47:J47"/>
    <mergeCell ref="G47:H47"/>
    <mergeCell ref="E47:F47"/>
    <mergeCell ref="C21:N21"/>
    <mergeCell ref="O21:AF21"/>
    <mergeCell ref="B127:B128"/>
    <mergeCell ref="A127:A150"/>
    <mergeCell ref="O127:P127"/>
    <mergeCell ref="C127:D127"/>
    <mergeCell ref="E127:F127"/>
    <mergeCell ref="G127:H127"/>
    <mergeCell ref="I127:J127"/>
    <mergeCell ref="K127:L127"/>
    <mergeCell ref="M127:N127"/>
    <mergeCell ref="A126:B126"/>
    <mergeCell ref="C98:N98"/>
    <mergeCell ref="C99:D99"/>
    <mergeCell ref="E99:F99"/>
    <mergeCell ref="G99:H99"/>
    <mergeCell ref="I99:J99"/>
    <mergeCell ref="K99:L99"/>
    <mergeCell ref="O99:Q99"/>
    <mergeCell ref="A73:A96"/>
    <mergeCell ref="B73:B75"/>
    <mergeCell ref="C73:N73"/>
    <mergeCell ref="O74:Q74"/>
    <mergeCell ref="C74:D74"/>
    <mergeCell ref="E74:F74"/>
    <mergeCell ref="G74:H74"/>
    <mergeCell ref="I74:J74"/>
    <mergeCell ref="M99:N99"/>
    <mergeCell ref="O98:AF98"/>
    <mergeCell ref="R74:T74"/>
    <mergeCell ref="U74:W74"/>
    <mergeCell ref="X74:Z74"/>
    <mergeCell ref="A98:A121"/>
    <mergeCell ref="B98:B100"/>
    <mergeCell ref="AD74:AF74"/>
    <mergeCell ref="B8:Z11"/>
    <mergeCell ref="AE8:AF8"/>
    <mergeCell ref="AE9:AF9"/>
    <mergeCell ref="AE10:AF10"/>
    <mergeCell ref="AE11:AF11"/>
    <mergeCell ref="AA8:AA11"/>
    <mergeCell ref="AB8:AB11"/>
    <mergeCell ref="X22:Z22"/>
    <mergeCell ref="AA22:AC22"/>
    <mergeCell ref="AD22:AF22"/>
    <mergeCell ref="K22:L22"/>
    <mergeCell ref="C20:AF20"/>
    <mergeCell ref="I22:J22"/>
    <mergeCell ref="M22:N22"/>
    <mergeCell ref="R22:T22"/>
    <mergeCell ref="U22:W22"/>
    <mergeCell ref="O22:Q22"/>
    <mergeCell ref="C22:D22"/>
    <mergeCell ref="A20:B20"/>
    <mergeCell ref="B21:B23"/>
    <mergeCell ref="E22:F22"/>
    <mergeCell ref="K14:L16"/>
    <mergeCell ref="A19:AF19"/>
    <mergeCell ref="A21:A44"/>
    <mergeCell ref="W127:X127"/>
    <mergeCell ref="Y127:Z127"/>
    <mergeCell ref="C126:Z126"/>
    <mergeCell ref="Q127:R127"/>
    <mergeCell ref="S127:T127"/>
    <mergeCell ref="U127:V127"/>
    <mergeCell ref="U99:W99"/>
    <mergeCell ref="X99:Z99"/>
    <mergeCell ref="AA99:AC99"/>
  </mergeCells>
  <phoneticPr fontId="47" type="noConversion"/>
  <pageMargins left="0.7" right="0.7" top="0.75" bottom="0.75" header="0.3" footer="0.3"/>
  <pageSetup paperSize="9" scale="11"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filterMode="1">
    <tabColor theme="9"/>
    <pageSetUpPr fitToPage="1"/>
  </sheetPr>
  <dimension ref="A1:CM39"/>
  <sheetViews>
    <sheetView tabSelected="1" zoomScale="70" zoomScaleNormal="70" workbookViewId="0">
      <selection activeCell="C14" sqref="C14:C15"/>
    </sheetView>
  </sheetViews>
  <sheetFormatPr baseColWidth="10" defaultColWidth="11.42578125" defaultRowHeight="15" x14ac:dyDescent="0.25"/>
  <cols>
    <col min="1" max="1" width="9.28515625" style="178" customWidth="1"/>
    <col min="2" max="2" width="35.42578125" style="178" customWidth="1"/>
    <col min="3" max="3" width="27.85546875" style="178" customWidth="1"/>
    <col min="4" max="4" width="12" style="178" customWidth="1"/>
    <col min="5" max="5" width="35" style="178" customWidth="1"/>
    <col min="6" max="6" width="17.28515625" style="178" customWidth="1"/>
    <col min="7" max="7" width="13.7109375" style="178" customWidth="1"/>
    <col min="8" max="8" width="13.42578125" style="178" customWidth="1"/>
    <col min="9" max="9" width="13.7109375" style="179" customWidth="1"/>
    <col min="10" max="10" width="11.42578125" style="179" customWidth="1"/>
    <col min="11" max="11" width="11.42578125" style="179"/>
    <col min="12" max="12" width="10.140625" style="179" customWidth="1"/>
    <col min="13" max="13" width="10.140625" style="178" customWidth="1"/>
    <col min="14" max="14" width="63" style="178" customWidth="1"/>
    <col min="15" max="15" width="10.140625" style="178" customWidth="1"/>
    <col min="16" max="16" width="9.140625" style="178" customWidth="1"/>
    <col min="17" max="17" width="54.85546875" style="178" customWidth="1"/>
    <col min="18" max="19" width="10.140625" style="178" customWidth="1"/>
    <col min="20" max="20" width="74.85546875" style="178" customWidth="1"/>
    <col min="21" max="22" width="10.140625" style="178" customWidth="1"/>
    <col min="23" max="23" width="66.28515625" style="178" customWidth="1"/>
    <col min="24" max="25" width="10.28515625" style="178" customWidth="1"/>
    <col min="26" max="26" width="66.140625" style="178" customWidth="1"/>
    <col min="27" max="28" width="10.28515625" style="178" customWidth="1"/>
    <col min="29" max="29" width="12.85546875" style="178" customWidth="1"/>
    <col min="30" max="31" width="10.28515625" style="178" customWidth="1"/>
    <col min="32" max="32" width="13.42578125" style="178" customWidth="1"/>
    <col min="33" max="34" width="10.28515625" style="178" customWidth="1"/>
    <col min="35" max="35" width="13.42578125" style="178" customWidth="1"/>
    <col min="36" max="37" width="10.28515625" style="178" customWidth="1"/>
    <col min="38" max="38" width="13.42578125" style="178" customWidth="1"/>
    <col min="39" max="40" width="10.28515625" style="178" customWidth="1"/>
    <col min="41" max="41" width="13.42578125" style="178" customWidth="1"/>
    <col min="42" max="43" width="10.28515625" style="178" customWidth="1"/>
    <col min="44" max="44" width="12" style="178" customWidth="1"/>
    <col min="45" max="46" width="10.28515625" style="178" customWidth="1"/>
    <col min="47" max="47" width="12.42578125" style="178" customWidth="1"/>
    <col min="48" max="48" width="14" style="178" customWidth="1"/>
    <col min="49" max="50" width="12" style="178" customWidth="1"/>
    <col min="51" max="91" width="11.42578125" style="199"/>
    <col min="92" max="16384" width="11.42578125" style="178"/>
  </cols>
  <sheetData>
    <row r="1" spans="1:91" s="154" customFormat="1" ht="25.5" customHeight="1" thickBot="1" x14ac:dyDescent="0.3">
      <c r="A1" s="703"/>
      <c r="B1" s="1053"/>
      <c r="C1" s="1058" t="s">
        <v>182</v>
      </c>
      <c r="D1" s="1058"/>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58"/>
      <c r="AI1" s="1058"/>
      <c r="AJ1" s="1058"/>
      <c r="AK1" s="1058"/>
      <c r="AL1" s="1058"/>
      <c r="AM1" s="1058"/>
      <c r="AN1" s="1058"/>
      <c r="AO1" s="1058"/>
      <c r="AP1" s="1058"/>
      <c r="AQ1" s="1058"/>
      <c r="AR1" s="1058"/>
      <c r="AS1" s="1058"/>
      <c r="AT1" s="1058"/>
      <c r="AU1" s="1058"/>
      <c r="AV1" s="678" t="s">
        <v>183</v>
      </c>
      <c r="AW1" s="679"/>
      <c r="AX1" s="680"/>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174"/>
      <c r="CB1" s="174"/>
      <c r="CC1" s="174"/>
      <c r="CD1" s="174"/>
      <c r="CE1" s="174"/>
      <c r="CF1" s="174"/>
      <c r="CG1" s="174"/>
      <c r="CH1" s="174"/>
      <c r="CI1" s="174"/>
      <c r="CJ1" s="174"/>
      <c r="CK1" s="174"/>
      <c r="CL1" s="174"/>
      <c r="CM1" s="174"/>
    </row>
    <row r="2" spans="1:91" s="154" customFormat="1" ht="25.5" customHeight="1" thickBot="1" x14ac:dyDescent="0.3">
      <c r="A2" s="703"/>
      <c r="B2" s="1053"/>
      <c r="C2" s="1059" t="s">
        <v>184</v>
      </c>
      <c r="D2" s="1059"/>
      <c r="E2" s="1059"/>
      <c r="F2" s="1059"/>
      <c r="G2" s="1059"/>
      <c r="H2" s="1059"/>
      <c r="I2" s="1059"/>
      <c r="J2" s="1059"/>
      <c r="K2" s="1059"/>
      <c r="L2" s="1059"/>
      <c r="M2" s="1059"/>
      <c r="N2" s="1059"/>
      <c r="O2" s="1059"/>
      <c r="P2" s="1059"/>
      <c r="Q2" s="1059"/>
      <c r="R2" s="1059"/>
      <c r="S2" s="1059"/>
      <c r="T2" s="1059"/>
      <c r="U2" s="1059"/>
      <c r="V2" s="1059"/>
      <c r="W2" s="1059"/>
      <c r="X2" s="1059"/>
      <c r="Y2" s="1059"/>
      <c r="Z2" s="1059"/>
      <c r="AA2" s="1059"/>
      <c r="AB2" s="1059"/>
      <c r="AC2" s="1059"/>
      <c r="AD2" s="1059"/>
      <c r="AE2" s="1059"/>
      <c r="AF2" s="1059"/>
      <c r="AG2" s="1059"/>
      <c r="AH2" s="1059"/>
      <c r="AI2" s="1059"/>
      <c r="AJ2" s="1059"/>
      <c r="AK2" s="1059"/>
      <c r="AL2" s="1059"/>
      <c r="AM2" s="1059"/>
      <c r="AN2" s="1059"/>
      <c r="AO2" s="1059"/>
      <c r="AP2" s="1059"/>
      <c r="AQ2" s="1059"/>
      <c r="AR2" s="1059"/>
      <c r="AS2" s="1059"/>
      <c r="AT2" s="1059"/>
      <c r="AU2" s="1059"/>
      <c r="AV2" s="678" t="s">
        <v>185</v>
      </c>
      <c r="AW2" s="679"/>
      <c r="AX2" s="680"/>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174"/>
      <c r="CB2" s="174"/>
      <c r="CC2" s="174"/>
      <c r="CD2" s="174"/>
      <c r="CE2" s="174"/>
      <c r="CF2" s="174"/>
      <c r="CG2" s="174"/>
      <c r="CH2" s="174"/>
      <c r="CI2" s="174"/>
      <c r="CJ2" s="174"/>
      <c r="CK2" s="174"/>
      <c r="CL2" s="174"/>
      <c r="CM2" s="174"/>
    </row>
    <row r="3" spans="1:91" s="154" customFormat="1" ht="25.5" customHeight="1" thickBot="1" x14ac:dyDescent="0.3">
      <c r="A3" s="703"/>
      <c r="B3" s="1053"/>
      <c r="C3" s="1059" t="s">
        <v>186</v>
      </c>
      <c r="D3" s="1059"/>
      <c r="E3" s="1059"/>
      <c r="F3" s="1059"/>
      <c r="G3" s="1059"/>
      <c r="H3" s="1059"/>
      <c r="I3" s="1059"/>
      <c r="J3" s="1059"/>
      <c r="K3" s="1059"/>
      <c r="L3" s="1059"/>
      <c r="M3" s="1059"/>
      <c r="N3" s="1059"/>
      <c r="O3" s="1059"/>
      <c r="P3" s="1059"/>
      <c r="Q3" s="1059"/>
      <c r="R3" s="1059"/>
      <c r="S3" s="1059"/>
      <c r="T3" s="1059"/>
      <c r="U3" s="1059"/>
      <c r="V3" s="1059"/>
      <c r="W3" s="1059"/>
      <c r="X3" s="1059"/>
      <c r="Y3" s="1059"/>
      <c r="Z3" s="1059"/>
      <c r="AA3" s="1059"/>
      <c r="AB3" s="1059"/>
      <c r="AC3" s="1059"/>
      <c r="AD3" s="1059"/>
      <c r="AE3" s="1059"/>
      <c r="AF3" s="1059"/>
      <c r="AG3" s="1059"/>
      <c r="AH3" s="1059"/>
      <c r="AI3" s="1059"/>
      <c r="AJ3" s="1059"/>
      <c r="AK3" s="1059"/>
      <c r="AL3" s="1059"/>
      <c r="AM3" s="1059"/>
      <c r="AN3" s="1059"/>
      <c r="AO3" s="1059"/>
      <c r="AP3" s="1059"/>
      <c r="AQ3" s="1059"/>
      <c r="AR3" s="1059"/>
      <c r="AS3" s="1059"/>
      <c r="AT3" s="1059"/>
      <c r="AU3" s="1059"/>
      <c r="AV3" s="678" t="s">
        <v>187</v>
      </c>
      <c r="AW3" s="679"/>
      <c r="AX3" s="680"/>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174"/>
      <c r="CB3" s="174"/>
      <c r="CC3" s="174"/>
      <c r="CD3" s="174"/>
      <c r="CE3" s="174"/>
      <c r="CF3" s="174"/>
      <c r="CG3" s="174"/>
      <c r="CH3" s="174"/>
      <c r="CI3" s="174"/>
      <c r="CJ3" s="174"/>
      <c r="CK3" s="174"/>
      <c r="CL3" s="174"/>
      <c r="CM3" s="174"/>
    </row>
    <row r="4" spans="1:91" s="154" customFormat="1" ht="25.5" customHeight="1" thickBot="1" x14ac:dyDescent="0.3">
      <c r="A4" s="704"/>
      <c r="B4" s="1054"/>
      <c r="C4" s="1055" t="s">
        <v>847</v>
      </c>
      <c r="D4" s="1056"/>
      <c r="E4" s="1056"/>
      <c r="F4" s="1056"/>
      <c r="G4" s="1056"/>
      <c r="H4" s="1056"/>
      <c r="I4" s="1056"/>
      <c r="J4" s="1056"/>
      <c r="K4" s="1056"/>
      <c r="L4" s="1056"/>
      <c r="M4" s="1056"/>
      <c r="N4" s="1056"/>
      <c r="O4" s="1056"/>
      <c r="P4" s="1056"/>
      <c r="Q4" s="1056"/>
      <c r="R4" s="1056"/>
      <c r="S4" s="1056"/>
      <c r="T4" s="1056"/>
      <c r="U4" s="1056"/>
      <c r="V4" s="1056"/>
      <c r="W4" s="1056"/>
      <c r="X4" s="1056"/>
      <c r="Y4" s="1056"/>
      <c r="Z4" s="1056"/>
      <c r="AA4" s="1056"/>
      <c r="AB4" s="1056"/>
      <c r="AC4" s="1056"/>
      <c r="AD4" s="1056"/>
      <c r="AE4" s="1056"/>
      <c r="AF4" s="1056"/>
      <c r="AG4" s="1056"/>
      <c r="AH4" s="1056"/>
      <c r="AI4" s="1056"/>
      <c r="AJ4" s="1056"/>
      <c r="AK4" s="1056"/>
      <c r="AL4" s="1056"/>
      <c r="AM4" s="1056"/>
      <c r="AN4" s="1056"/>
      <c r="AO4" s="1056"/>
      <c r="AP4" s="1056"/>
      <c r="AQ4" s="1056"/>
      <c r="AR4" s="1056"/>
      <c r="AS4" s="1056"/>
      <c r="AT4" s="1056"/>
      <c r="AU4" s="1057"/>
      <c r="AV4" s="678" t="s">
        <v>848</v>
      </c>
      <c r="AW4" s="679"/>
      <c r="AX4" s="680"/>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174"/>
      <c r="CB4" s="174"/>
      <c r="CC4" s="174"/>
      <c r="CD4" s="174"/>
      <c r="CE4" s="174"/>
      <c r="CF4" s="174"/>
      <c r="CG4" s="174"/>
      <c r="CH4" s="174"/>
      <c r="CI4" s="174"/>
      <c r="CJ4" s="174"/>
      <c r="CK4" s="174"/>
      <c r="CL4" s="174"/>
      <c r="CM4" s="174"/>
    </row>
    <row r="5" spans="1:91" s="154" customFormat="1" ht="25.5" customHeight="1" thickBot="1" x14ac:dyDescent="0.3">
      <c r="A5" s="155"/>
      <c r="B5" s="54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57"/>
      <c r="AW5" s="157"/>
      <c r="AX5" s="157"/>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174"/>
      <c r="CB5" s="174"/>
      <c r="CC5" s="174"/>
      <c r="CD5" s="174"/>
      <c r="CE5" s="174"/>
      <c r="CF5" s="174"/>
      <c r="CG5" s="174"/>
      <c r="CH5" s="174"/>
      <c r="CI5" s="174"/>
      <c r="CJ5" s="174"/>
      <c r="CK5" s="174"/>
      <c r="CL5" s="174"/>
      <c r="CM5" s="174"/>
    </row>
    <row r="6" spans="1:91" s="154" customFormat="1" ht="35.25" customHeight="1" thickBot="1" x14ac:dyDescent="0.3">
      <c r="A6" s="664" t="s">
        <v>190</v>
      </c>
      <c r="B6" s="666"/>
      <c r="C6" s="951" t="s">
        <v>191</v>
      </c>
      <c r="D6" s="952"/>
      <c r="E6" s="952"/>
      <c r="F6" s="952"/>
      <c r="G6" s="952"/>
      <c r="H6" s="952"/>
      <c r="I6" s="952"/>
      <c r="J6" s="952"/>
      <c r="K6" s="953"/>
      <c r="L6" s="177"/>
      <c r="M6" s="177"/>
      <c r="N6" s="544" t="s">
        <v>192</v>
      </c>
      <c r="O6" s="954">
        <v>2024110010310</v>
      </c>
      <c r="P6" s="1031"/>
      <c r="Q6" s="955"/>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57"/>
      <c r="AW6" s="157"/>
      <c r="AX6" s="157"/>
      <c r="AY6" s="232"/>
      <c r="AZ6" s="232"/>
      <c r="BA6" s="232"/>
      <c r="BB6" s="232"/>
      <c r="BC6" s="232"/>
      <c r="BD6" s="232"/>
      <c r="BE6" s="232"/>
      <c r="BF6" s="232"/>
      <c r="BG6" s="232"/>
      <c r="BH6" s="232"/>
      <c r="BI6" s="232"/>
      <c r="BJ6" s="232"/>
      <c r="BK6" s="232"/>
      <c r="BL6" s="232"/>
      <c r="BM6" s="232"/>
      <c r="BN6" s="232"/>
      <c r="BO6" s="232"/>
      <c r="BP6" s="232"/>
      <c r="BQ6" s="232"/>
      <c r="BR6" s="232"/>
      <c r="BS6" s="232"/>
      <c r="BT6" s="232"/>
      <c r="BU6" s="232"/>
      <c r="BV6" s="232"/>
      <c r="BW6" s="232"/>
      <c r="BX6" s="232"/>
      <c r="BY6" s="232"/>
      <c r="BZ6" s="232"/>
      <c r="CA6" s="174"/>
      <c r="CB6" s="174"/>
      <c r="CC6" s="174"/>
      <c r="CD6" s="174"/>
      <c r="CE6" s="174"/>
      <c r="CF6" s="174"/>
      <c r="CG6" s="174"/>
      <c r="CH6" s="174"/>
      <c r="CI6" s="174"/>
      <c r="CJ6" s="174"/>
      <c r="CK6" s="174"/>
      <c r="CL6" s="174"/>
      <c r="CM6" s="174"/>
    </row>
    <row r="7" spans="1:91" s="154" customFormat="1" ht="25.5" customHeight="1" x14ac:dyDescent="0.25">
      <c r="A7" s="155"/>
      <c r="B7" s="545"/>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57"/>
      <c r="AW7" s="157"/>
      <c r="AX7" s="157"/>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c r="BW7" s="232"/>
      <c r="BX7" s="232"/>
      <c r="BY7" s="232"/>
      <c r="BZ7" s="232"/>
      <c r="CA7" s="174"/>
      <c r="CB7" s="174"/>
      <c r="CC7" s="174"/>
      <c r="CD7" s="174"/>
      <c r="CE7" s="174"/>
      <c r="CF7" s="174"/>
      <c r="CG7" s="174"/>
      <c r="CH7" s="174"/>
      <c r="CI7" s="174"/>
      <c r="CJ7" s="174"/>
      <c r="CK7" s="174"/>
      <c r="CL7" s="174"/>
      <c r="CM7" s="174"/>
    </row>
    <row r="8" spans="1:91" s="174" customFormat="1" ht="21.75" customHeight="1" thickBot="1" x14ac:dyDescent="0.3">
      <c r="A8" s="200"/>
      <c r="B8" s="177"/>
      <c r="C8" s="177"/>
      <c r="D8" s="177"/>
      <c r="E8" s="177"/>
      <c r="F8" s="177"/>
      <c r="G8" s="177"/>
      <c r="H8" s="177"/>
      <c r="I8" s="177"/>
      <c r="J8" s="177"/>
      <c r="K8" s="177"/>
      <c r="L8" s="177"/>
      <c r="M8" s="201"/>
      <c r="N8" s="201"/>
      <c r="O8" s="201"/>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row>
    <row r="9" spans="1:91" s="154" customFormat="1" ht="21.75" customHeight="1" thickBot="1" x14ac:dyDescent="0.3">
      <c r="A9" s="968" t="s">
        <v>193</v>
      </c>
      <c r="B9" s="968"/>
      <c r="C9" s="246" t="s">
        <v>194</v>
      </c>
      <c r="D9" s="233"/>
      <c r="E9" s="246" t="s">
        <v>195</v>
      </c>
      <c r="F9" s="233"/>
      <c r="G9" s="246" t="s">
        <v>196</v>
      </c>
      <c r="H9" s="233"/>
      <c r="I9" s="274" t="s">
        <v>197</v>
      </c>
      <c r="J9" s="271"/>
      <c r="K9" s="275"/>
      <c r="L9" s="276"/>
      <c r="M9" s="250"/>
      <c r="N9" s="1062" t="s">
        <v>198</v>
      </c>
      <c r="O9" s="1063"/>
      <c r="P9" s="1064"/>
      <c r="Q9" s="1027" t="s">
        <v>199</v>
      </c>
      <c r="R9" s="1027"/>
      <c r="S9" s="1027"/>
      <c r="T9" s="1060"/>
      <c r="U9" s="1061"/>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A9" s="174"/>
      <c r="CB9" s="174"/>
      <c r="CC9" s="174"/>
      <c r="CD9" s="174"/>
      <c r="CE9" s="174"/>
      <c r="CF9" s="174"/>
      <c r="CG9" s="174"/>
      <c r="CH9" s="174"/>
      <c r="CI9" s="174"/>
      <c r="CJ9" s="174"/>
      <c r="CK9" s="174"/>
      <c r="CL9" s="174"/>
      <c r="CM9" s="174"/>
    </row>
    <row r="10" spans="1:91" s="154" customFormat="1" ht="21.75" customHeight="1" thickBot="1" x14ac:dyDescent="0.25">
      <c r="A10" s="968"/>
      <c r="B10" s="968"/>
      <c r="C10" s="248" t="s">
        <v>200</v>
      </c>
      <c r="D10" s="249" t="s">
        <v>201</v>
      </c>
      <c r="E10" s="246" t="s">
        <v>202</v>
      </c>
      <c r="F10" s="233"/>
      <c r="G10" s="246" t="s">
        <v>203</v>
      </c>
      <c r="H10" s="249"/>
      <c r="I10" s="274" t="s">
        <v>204</v>
      </c>
      <c r="J10" s="247"/>
      <c r="K10" s="275"/>
      <c r="L10" s="276"/>
      <c r="M10" s="250"/>
      <c r="N10" s="1065"/>
      <c r="O10" s="1066"/>
      <c r="P10" s="1067"/>
      <c r="Q10" s="1027" t="s">
        <v>205</v>
      </c>
      <c r="R10" s="1027"/>
      <c r="S10" s="1027"/>
      <c r="T10" s="1060"/>
      <c r="U10" s="1061"/>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174"/>
      <c r="CB10" s="174"/>
      <c r="CC10" s="174"/>
      <c r="CD10" s="174"/>
      <c r="CE10" s="174"/>
      <c r="CF10" s="174"/>
      <c r="CG10" s="174"/>
      <c r="CH10" s="174"/>
      <c r="CI10" s="174"/>
      <c r="CJ10" s="174"/>
      <c r="CK10" s="174"/>
      <c r="CL10" s="174"/>
      <c r="CM10" s="174"/>
    </row>
    <row r="11" spans="1:91" s="154" customFormat="1" ht="21.75" customHeight="1" thickBot="1" x14ac:dyDescent="0.25">
      <c r="A11" s="968"/>
      <c r="B11" s="968"/>
      <c r="C11" s="246" t="s">
        <v>206</v>
      </c>
      <c r="D11" s="233"/>
      <c r="E11" s="246" t="s">
        <v>207</v>
      </c>
      <c r="F11" s="233"/>
      <c r="G11" s="246" t="s">
        <v>208</v>
      </c>
      <c r="H11" s="249"/>
      <c r="I11" s="274" t="s">
        <v>209</v>
      </c>
      <c r="J11" s="247"/>
      <c r="K11" s="275"/>
      <c r="L11" s="276"/>
      <c r="M11" s="250"/>
      <c r="N11" s="1068"/>
      <c r="O11" s="1069"/>
      <c r="P11" s="1070"/>
      <c r="Q11" s="1027" t="s">
        <v>210</v>
      </c>
      <c r="R11" s="1027"/>
      <c r="S11" s="1027"/>
      <c r="T11" s="1060" t="s">
        <v>201</v>
      </c>
      <c r="U11" s="1061"/>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174"/>
      <c r="CB11" s="174"/>
      <c r="CC11" s="174"/>
      <c r="CD11" s="174"/>
      <c r="CE11" s="174"/>
      <c r="CF11" s="174"/>
      <c r="CG11" s="174"/>
      <c r="CH11" s="174"/>
      <c r="CI11" s="174"/>
      <c r="CJ11" s="174"/>
      <c r="CK11" s="174"/>
      <c r="CL11" s="174"/>
      <c r="CM11" s="174"/>
    </row>
    <row r="12" spans="1:91" s="174" customFormat="1" ht="21.75" customHeight="1" x14ac:dyDescent="0.25">
      <c r="I12" s="277"/>
      <c r="J12" s="277"/>
      <c r="K12" s="277"/>
      <c r="L12" s="277"/>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row>
    <row r="13" spans="1:91" s="174" customFormat="1" ht="21.75" customHeight="1" thickBot="1" x14ac:dyDescent="0.3">
      <c r="I13" s="277"/>
      <c r="J13" s="277"/>
      <c r="K13" s="277"/>
      <c r="L13" s="277"/>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c r="BU13" s="232"/>
      <c r="BV13" s="232"/>
      <c r="BW13" s="232"/>
      <c r="BX13" s="232"/>
      <c r="BY13" s="232"/>
      <c r="BZ13" s="232"/>
    </row>
    <row r="14" spans="1:91" ht="23.45" customHeight="1" x14ac:dyDescent="0.25">
      <c r="A14" s="1034" t="s">
        <v>849</v>
      </c>
      <c r="B14" s="1036" t="s">
        <v>850</v>
      </c>
      <c r="C14" s="1038" t="s">
        <v>53</v>
      </c>
      <c r="D14" s="1038" t="s">
        <v>851</v>
      </c>
      <c r="E14" s="1038" t="s">
        <v>852</v>
      </c>
      <c r="F14" s="1038" t="s">
        <v>853</v>
      </c>
      <c r="G14" s="1036" t="s">
        <v>854</v>
      </c>
      <c r="H14" s="1036" t="s">
        <v>855</v>
      </c>
      <c r="I14" s="1040" t="s">
        <v>856</v>
      </c>
      <c r="J14" s="1040" t="s">
        <v>857</v>
      </c>
      <c r="K14" s="1051" t="s">
        <v>858</v>
      </c>
      <c r="L14" s="1042" t="s">
        <v>194</v>
      </c>
      <c r="M14" s="1043"/>
      <c r="N14" s="1044"/>
      <c r="O14" s="1045" t="s">
        <v>195</v>
      </c>
      <c r="P14" s="1043"/>
      <c r="Q14" s="1044"/>
      <c r="R14" s="1045" t="s">
        <v>196</v>
      </c>
      <c r="S14" s="1043"/>
      <c r="T14" s="1044"/>
      <c r="U14" s="1045" t="s">
        <v>197</v>
      </c>
      <c r="V14" s="1043"/>
      <c r="W14" s="1044"/>
      <c r="X14" s="1045" t="s">
        <v>200</v>
      </c>
      <c r="Y14" s="1043"/>
      <c r="Z14" s="1044"/>
      <c r="AA14" s="1045" t="s">
        <v>202</v>
      </c>
      <c r="AB14" s="1043"/>
      <c r="AC14" s="1044"/>
      <c r="AD14" s="1045" t="s">
        <v>203</v>
      </c>
      <c r="AE14" s="1043"/>
      <c r="AF14" s="1044"/>
      <c r="AG14" s="1045" t="s">
        <v>204</v>
      </c>
      <c r="AH14" s="1043"/>
      <c r="AI14" s="1044"/>
      <c r="AJ14" s="1045" t="s">
        <v>206</v>
      </c>
      <c r="AK14" s="1043"/>
      <c r="AL14" s="1044"/>
      <c r="AM14" s="1045" t="s">
        <v>207</v>
      </c>
      <c r="AN14" s="1043"/>
      <c r="AO14" s="1044"/>
      <c r="AP14" s="1045" t="s">
        <v>208</v>
      </c>
      <c r="AQ14" s="1043"/>
      <c r="AR14" s="1044"/>
      <c r="AS14" s="1045" t="s">
        <v>209</v>
      </c>
      <c r="AT14" s="1043"/>
      <c r="AU14" s="1044"/>
      <c r="AV14" s="1049" t="s">
        <v>859</v>
      </c>
      <c r="AW14" s="1032" t="s">
        <v>860</v>
      </c>
      <c r="AX14" s="1046" t="s">
        <v>861</v>
      </c>
      <c r="AY14" s="1048"/>
      <c r="AZ14" s="1048"/>
      <c r="BA14" s="1048"/>
      <c r="BB14" s="1048"/>
      <c r="BC14" s="1048"/>
      <c r="BD14" s="1048"/>
      <c r="BE14" s="1048"/>
      <c r="BF14" s="1048"/>
      <c r="BG14" s="1048"/>
    </row>
    <row r="15" spans="1:91" s="179" customFormat="1" ht="36.75" customHeight="1" thickBot="1" x14ac:dyDescent="0.3">
      <c r="A15" s="1035"/>
      <c r="B15" s="1037"/>
      <c r="C15" s="1039"/>
      <c r="D15" s="1039"/>
      <c r="E15" s="1039"/>
      <c r="F15" s="1039"/>
      <c r="G15" s="1037"/>
      <c r="H15" s="1037"/>
      <c r="I15" s="1041"/>
      <c r="J15" s="1041"/>
      <c r="K15" s="1052"/>
      <c r="L15" s="251" t="s">
        <v>862</v>
      </c>
      <c r="M15" s="234" t="s">
        <v>863</v>
      </c>
      <c r="N15" s="234" t="s">
        <v>864</v>
      </c>
      <c r="O15" s="251" t="s">
        <v>862</v>
      </c>
      <c r="P15" s="234" t="s">
        <v>863</v>
      </c>
      <c r="Q15" s="234" t="s">
        <v>864</v>
      </c>
      <c r="R15" s="251" t="s">
        <v>862</v>
      </c>
      <c r="S15" s="234" t="s">
        <v>863</v>
      </c>
      <c r="T15" s="234" t="s">
        <v>864</v>
      </c>
      <c r="U15" s="251" t="s">
        <v>862</v>
      </c>
      <c r="V15" s="234" t="s">
        <v>863</v>
      </c>
      <c r="W15" s="234" t="s">
        <v>864</v>
      </c>
      <c r="X15" s="251" t="s">
        <v>862</v>
      </c>
      <c r="Y15" s="234" t="s">
        <v>863</v>
      </c>
      <c r="Z15" s="234" t="s">
        <v>864</v>
      </c>
      <c r="AA15" s="251" t="s">
        <v>862</v>
      </c>
      <c r="AB15" s="234" t="s">
        <v>863</v>
      </c>
      <c r="AC15" s="234" t="s">
        <v>864</v>
      </c>
      <c r="AD15" s="251" t="s">
        <v>862</v>
      </c>
      <c r="AE15" s="234" t="s">
        <v>863</v>
      </c>
      <c r="AF15" s="234" t="s">
        <v>864</v>
      </c>
      <c r="AG15" s="251" t="s">
        <v>862</v>
      </c>
      <c r="AH15" s="234" t="s">
        <v>863</v>
      </c>
      <c r="AI15" s="234" t="s">
        <v>864</v>
      </c>
      <c r="AJ15" s="251" t="s">
        <v>862</v>
      </c>
      <c r="AK15" s="234" t="s">
        <v>863</v>
      </c>
      <c r="AL15" s="234" t="s">
        <v>864</v>
      </c>
      <c r="AM15" s="251" t="s">
        <v>862</v>
      </c>
      <c r="AN15" s="234" t="s">
        <v>863</v>
      </c>
      <c r="AO15" s="234" t="s">
        <v>864</v>
      </c>
      <c r="AP15" s="251" t="s">
        <v>862</v>
      </c>
      <c r="AQ15" s="234" t="s">
        <v>863</v>
      </c>
      <c r="AR15" s="234" t="s">
        <v>864</v>
      </c>
      <c r="AS15" s="251" t="s">
        <v>862</v>
      </c>
      <c r="AT15" s="234" t="s">
        <v>863</v>
      </c>
      <c r="AU15" s="234" t="s">
        <v>864</v>
      </c>
      <c r="AV15" s="1050"/>
      <c r="AW15" s="1033"/>
      <c r="AX15" s="1047"/>
      <c r="AY15" s="1048"/>
      <c r="AZ15" s="1048"/>
      <c r="BA15" s="1048"/>
      <c r="BB15" s="1048"/>
      <c r="BC15" s="1048"/>
      <c r="BD15" s="1048"/>
      <c r="BE15" s="1048"/>
      <c r="BF15" s="1048"/>
      <c r="BG15" s="1048"/>
      <c r="BH15" s="198"/>
      <c r="BI15" s="198"/>
      <c r="BJ15" s="198"/>
      <c r="BK15" s="198"/>
      <c r="BL15" s="198"/>
      <c r="BM15" s="198"/>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row>
    <row r="16" spans="1:91" ht="51.75" hidden="1" customHeight="1" x14ac:dyDescent="0.25">
      <c r="A16" s="189" t="s">
        <v>865</v>
      </c>
      <c r="B16" s="190" t="s">
        <v>866</v>
      </c>
      <c r="C16" s="190" t="s">
        <v>867</v>
      </c>
      <c r="D16" s="191">
        <v>1</v>
      </c>
      <c r="E16" s="190" t="s">
        <v>868</v>
      </c>
      <c r="F16" s="190"/>
      <c r="G16" s="191" t="s">
        <v>869</v>
      </c>
      <c r="H16" s="191" t="s">
        <v>870</v>
      </c>
      <c r="I16" s="278">
        <v>3520</v>
      </c>
      <c r="J16" s="278">
        <v>9846</v>
      </c>
      <c r="K16" s="279">
        <v>1000</v>
      </c>
      <c r="L16" s="280">
        <v>42</v>
      </c>
      <c r="M16" s="235"/>
      <c r="N16" s="235"/>
      <c r="O16" s="236">
        <v>84</v>
      </c>
      <c r="P16" s="237"/>
      <c r="Q16" s="237"/>
      <c r="R16" s="236">
        <v>104</v>
      </c>
      <c r="S16" s="237"/>
      <c r="T16" s="237"/>
      <c r="U16" s="236">
        <v>104</v>
      </c>
      <c r="V16" s="237"/>
      <c r="W16" s="237"/>
      <c r="X16" s="236">
        <v>104</v>
      </c>
      <c r="Y16" s="237"/>
      <c r="Z16" s="237"/>
      <c r="AA16" s="236">
        <v>104</v>
      </c>
      <c r="AB16" s="237"/>
      <c r="AC16" s="237"/>
      <c r="AD16" s="236">
        <v>104</v>
      </c>
      <c r="AE16" s="237"/>
      <c r="AF16" s="237"/>
      <c r="AG16" s="236">
        <v>104</v>
      </c>
      <c r="AH16" s="237"/>
      <c r="AI16" s="237"/>
      <c r="AJ16" s="236">
        <v>104</v>
      </c>
      <c r="AK16" s="237"/>
      <c r="AL16" s="237"/>
      <c r="AM16" s="236">
        <v>104</v>
      </c>
      <c r="AN16" s="237"/>
      <c r="AO16" s="237"/>
      <c r="AP16" s="236">
        <v>42</v>
      </c>
      <c r="AQ16" s="237"/>
      <c r="AR16" s="237"/>
      <c r="AS16" s="236">
        <v>0</v>
      </c>
      <c r="AT16" s="237"/>
      <c r="AU16" s="237"/>
      <c r="AV16" s="192">
        <f>+L16+O16+R16+U16+X16+AA16+AD16+AG16+AJ16+AM16+AP16+AS16</f>
        <v>1000</v>
      </c>
      <c r="AW16" s="238">
        <f>+M16+P16+S16+V16+Y16+AB16+AE16+AH16+AK16+AN16+AQ16+AT16</f>
        <v>0</v>
      </c>
      <c r="AX16" s="193" t="s">
        <v>871</v>
      </c>
    </row>
    <row r="17" spans="1:50" ht="51.75" hidden="1" customHeight="1" x14ac:dyDescent="0.25">
      <c r="A17" s="183" t="s">
        <v>865</v>
      </c>
      <c r="B17" s="181" t="s">
        <v>866</v>
      </c>
      <c r="C17" s="181" t="s">
        <v>867</v>
      </c>
      <c r="D17" s="180">
        <v>2</v>
      </c>
      <c r="E17" s="181" t="s">
        <v>872</v>
      </c>
      <c r="F17" s="181"/>
      <c r="G17" s="180" t="s">
        <v>869</v>
      </c>
      <c r="H17" s="180" t="s">
        <v>870</v>
      </c>
      <c r="I17" s="182">
        <v>111340</v>
      </c>
      <c r="J17" s="182">
        <v>350292</v>
      </c>
      <c r="K17" s="281">
        <v>35000</v>
      </c>
      <c r="L17" s="282">
        <v>2916</v>
      </c>
      <c r="M17" s="239"/>
      <c r="N17" s="239"/>
      <c r="O17" s="240">
        <v>2916</v>
      </c>
      <c r="P17" s="241"/>
      <c r="Q17" s="241"/>
      <c r="R17" s="240">
        <v>2916</v>
      </c>
      <c r="S17" s="241"/>
      <c r="T17" s="241"/>
      <c r="U17" s="240">
        <v>2916</v>
      </c>
      <c r="V17" s="241"/>
      <c r="W17" s="241"/>
      <c r="X17" s="240">
        <v>2917</v>
      </c>
      <c r="Y17" s="241"/>
      <c r="Z17" s="241"/>
      <c r="AA17" s="240">
        <v>2917</v>
      </c>
      <c r="AB17" s="241"/>
      <c r="AC17" s="241"/>
      <c r="AD17" s="240">
        <v>2917</v>
      </c>
      <c r="AE17" s="241"/>
      <c r="AF17" s="241"/>
      <c r="AG17" s="240">
        <v>2917</v>
      </c>
      <c r="AH17" s="241"/>
      <c r="AI17" s="241"/>
      <c r="AJ17" s="240">
        <v>2917</v>
      </c>
      <c r="AK17" s="241"/>
      <c r="AL17" s="241"/>
      <c r="AM17" s="240">
        <v>2917</v>
      </c>
      <c r="AN17" s="241"/>
      <c r="AO17" s="241"/>
      <c r="AP17" s="240">
        <v>2917</v>
      </c>
      <c r="AQ17" s="241"/>
      <c r="AR17" s="241"/>
      <c r="AS17" s="240">
        <v>2917</v>
      </c>
      <c r="AT17" s="241"/>
      <c r="AU17" s="241"/>
      <c r="AV17" s="192">
        <f t="shared" ref="AV17:AV38" si="0">+L17+O17+R17+U17+X17+AA17+AD17+AG17+AJ17+AM17+AP17+AS17</f>
        <v>35000</v>
      </c>
      <c r="AW17" s="238">
        <f t="shared" ref="AW17:AW39" si="1">+M17+P17+S17+V17+Y17+AB17+AE17+AH17+AK17+AN17+AQ17+AT17</f>
        <v>0</v>
      </c>
      <c r="AX17" s="194" t="s">
        <v>873</v>
      </c>
    </row>
    <row r="18" spans="1:50" ht="51.75" hidden="1" customHeight="1" x14ac:dyDescent="0.25">
      <c r="A18" s="183" t="s">
        <v>865</v>
      </c>
      <c r="B18" s="181" t="s">
        <v>866</v>
      </c>
      <c r="C18" s="181" t="s">
        <v>867</v>
      </c>
      <c r="D18" s="180">
        <v>3</v>
      </c>
      <c r="E18" s="181" t="s">
        <v>874</v>
      </c>
      <c r="F18" s="181"/>
      <c r="G18" s="180" t="s">
        <v>869</v>
      </c>
      <c r="H18" s="180" t="s">
        <v>870</v>
      </c>
      <c r="I18" s="182">
        <v>196518110</v>
      </c>
      <c r="J18" s="182">
        <v>56451000</v>
      </c>
      <c r="K18" s="184">
        <v>5020000</v>
      </c>
      <c r="L18" s="282">
        <v>418000</v>
      </c>
      <c r="M18" s="239"/>
      <c r="N18" s="239"/>
      <c r="O18" s="240">
        <v>418000</v>
      </c>
      <c r="P18" s="241"/>
      <c r="Q18" s="241"/>
      <c r="R18" s="240">
        <v>418000</v>
      </c>
      <c r="S18" s="241"/>
      <c r="T18" s="241"/>
      <c r="U18" s="240">
        <v>550000</v>
      </c>
      <c r="V18" s="241"/>
      <c r="W18" s="241"/>
      <c r="X18" s="240">
        <v>418000</v>
      </c>
      <c r="Y18" s="241"/>
      <c r="Z18" s="241"/>
      <c r="AA18" s="240">
        <v>418000</v>
      </c>
      <c r="AB18" s="241"/>
      <c r="AC18" s="241"/>
      <c r="AD18" s="240">
        <v>418000</v>
      </c>
      <c r="AE18" s="241"/>
      <c r="AF18" s="241"/>
      <c r="AG18" s="240">
        <v>418000</v>
      </c>
      <c r="AH18" s="241"/>
      <c r="AI18" s="241"/>
      <c r="AJ18" s="240">
        <v>418000</v>
      </c>
      <c r="AK18" s="241"/>
      <c r="AL18" s="241"/>
      <c r="AM18" s="240">
        <v>418000</v>
      </c>
      <c r="AN18" s="241"/>
      <c r="AO18" s="241"/>
      <c r="AP18" s="240">
        <v>500000</v>
      </c>
      <c r="AQ18" s="241"/>
      <c r="AR18" s="241"/>
      <c r="AS18" s="240">
        <v>208000</v>
      </c>
      <c r="AT18" s="241"/>
      <c r="AU18" s="241"/>
      <c r="AV18" s="192">
        <f t="shared" si="0"/>
        <v>5020000</v>
      </c>
      <c r="AW18" s="238">
        <f t="shared" si="1"/>
        <v>0</v>
      </c>
      <c r="AX18" s="194" t="s">
        <v>875</v>
      </c>
    </row>
    <row r="19" spans="1:50" ht="51.75" hidden="1" customHeight="1" x14ac:dyDescent="0.25">
      <c r="A19" s="183" t="s">
        <v>865</v>
      </c>
      <c r="B19" s="181" t="s">
        <v>866</v>
      </c>
      <c r="C19" s="181" t="s">
        <v>867</v>
      </c>
      <c r="D19" s="180">
        <v>4</v>
      </c>
      <c r="E19" s="181" t="s">
        <v>876</v>
      </c>
      <c r="F19" s="181"/>
      <c r="G19" s="180" t="s">
        <v>869</v>
      </c>
      <c r="H19" s="180" t="s">
        <v>870</v>
      </c>
      <c r="I19" s="182">
        <v>3993</v>
      </c>
      <c r="J19" s="182">
        <v>9916</v>
      </c>
      <c r="K19" s="281">
        <v>1000</v>
      </c>
      <c r="L19" s="282">
        <v>0</v>
      </c>
      <c r="M19" s="239"/>
      <c r="N19" s="239"/>
      <c r="O19" s="240">
        <v>60</v>
      </c>
      <c r="P19" s="241"/>
      <c r="Q19" s="241"/>
      <c r="R19" s="240">
        <v>110</v>
      </c>
      <c r="S19" s="241"/>
      <c r="T19" s="241"/>
      <c r="U19" s="240">
        <v>110</v>
      </c>
      <c r="V19" s="241"/>
      <c r="W19" s="241"/>
      <c r="X19" s="240">
        <v>110</v>
      </c>
      <c r="Y19" s="241"/>
      <c r="Z19" s="241"/>
      <c r="AA19" s="240">
        <v>110</v>
      </c>
      <c r="AB19" s="241"/>
      <c r="AC19" s="241"/>
      <c r="AD19" s="240">
        <v>110</v>
      </c>
      <c r="AE19" s="241"/>
      <c r="AF19" s="241"/>
      <c r="AG19" s="240">
        <v>110</v>
      </c>
      <c r="AH19" s="241"/>
      <c r="AI19" s="241"/>
      <c r="AJ19" s="240">
        <v>110</v>
      </c>
      <c r="AK19" s="241"/>
      <c r="AL19" s="241"/>
      <c r="AM19" s="240">
        <v>110</v>
      </c>
      <c r="AN19" s="241"/>
      <c r="AO19" s="241"/>
      <c r="AP19" s="240">
        <v>60</v>
      </c>
      <c r="AQ19" s="241"/>
      <c r="AR19" s="241"/>
      <c r="AS19" s="240">
        <v>0</v>
      </c>
      <c r="AT19" s="241"/>
      <c r="AU19" s="241"/>
      <c r="AV19" s="192">
        <f t="shared" si="0"/>
        <v>1000</v>
      </c>
      <c r="AW19" s="238">
        <f t="shared" si="1"/>
        <v>0</v>
      </c>
      <c r="AX19" s="194" t="s">
        <v>873</v>
      </c>
    </row>
    <row r="20" spans="1:50" ht="51.75" hidden="1" customHeight="1" x14ac:dyDescent="0.25">
      <c r="A20" s="183" t="s">
        <v>865</v>
      </c>
      <c r="B20" s="181" t="s">
        <v>866</v>
      </c>
      <c r="C20" s="181" t="s">
        <v>867</v>
      </c>
      <c r="D20" s="180">
        <v>5</v>
      </c>
      <c r="E20" s="181" t="s">
        <v>877</v>
      </c>
      <c r="F20" s="181"/>
      <c r="G20" s="180" t="s">
        <v>869</v>
      </c>
      <c r="H20" s="180" t="s">
        <v>878</v>
      </c>
      <c r="I20" s="182">
        <v>90102</v>
      </c>
      <c r="J20" s="182">
        <v>286385</v>
      </c>
      <c r="K20" s="281">
        <v>29000</v>
      </c>
      <c r="L20" s="282">
        <v>0</v>
      </c>
      <c r="M20" s="239"/>
      <c r="N20" s="239"/>
      <c r="O20" s="240">
        <v>1500</v>
      </c>
      <c r="P20" s="241"/>
      <c r="Q20" s="241"/>
      <c r="R20" s="240">
        <v>3000</v>
      </c>
      <c r="S20" s="241"/>
      <c r="T20" s="241"/>
      <c r="U20" s="240">
        <v>3000</v>
      </c>
      <c r="V20" s="241"/>
      <c r="W20" s="241"/>
      <c r="X20" s="240">
        <v>3000</v>
      </c>
      <c r="Y20" s="241"/>
      <c r="Z20" s="241"/>
      <c r="AA20" s="240">
        <v>3000</v>
      </c>
      <c r="AB20" s="241"/>
      <c r="AC20" s="241"/>
      <c r="AD20" s="240">
        <v>3000</v>
      </c>
      <c r="AE20" s="241"/>
      <c r="AF20" s="241"/>
      <c r="AG20" s="240">
        <v>3000</v>
      </c>
      <c r="AH20" s="241"/>
      <c r="AI20" s="241"/>
      <c r="AJ20" s="240">
        <v>3000</v>
      </c>
      <c r="AK20" s="241"/>
      <c r="AL20" s="241"/>
      <c r="AM20" s="240">
        <v>3000</v>
      </c>
      <c r="AN20" s="241"/>
      <c r="AO20" s="241"/>
      <c r="AP20" s="240">
        <v>3500</v>
      </c>
      <c r="AQ20" s="241"/>
      <c r="AR20" s="241"/>
      <c r="AS20" s="240">
        <v>0</v>
      </c>
      <c r="AT20" s="241"/>
      <c r="AU20" s="241"/>
      <c r="AV20" s="192">
        <f t="shared" si="0"/>
        <v>29000</v>
      </c>
      <c r="AW20" s="238">
        <f t="shared" si="1"/>
        <v>0</v>
      </c>
      <c r="AX20" s="194" t="s">
        <v>873</v>
      </c>
    </row>
    <row r="21" spans="1:50" ht="51.75" hidden="1" customHeight="1" x14ac:dyDescent="0.25">
      <c r="A21" s="183" t="s">
        <v>865</v>
      </c>
      <c r="B21" s="181" t="s">
        <v>866</v>
      </c>
      <c r="C21" s="181" t="s">
        <v>867</v>
      </c>
      <c r="D21" s="180">
        <v>6</v>
      </c>
      <c r="E21" s="181" t="s">
        <v>879</v>
      </c>
      <c r="F21" s="181"/>
      <c r="G21" s="180" t="s">
        <v>869</v>
      </c>
      <c r="H21" s="180" t="s">
        <v>870</v>
      </c>
      <c r="I21" s="182">
        <v>3430</v>
      </c>
      <c r="J21" s="182">
        <v>11841</v>
      </c>
      <c r="K21" s="281">
        <v>1200</v>
      </c>
      <c r="L21" s="282">
        <v>100</v>
      </c>
      <c r="M21" s="239"/>
      <c r="N21" s="239"/>
      <c r="O21" s="240">
        <v>100</v>
      </c>
      <c r="P21" s="241"/>
      <c r="Q21" s="241"/>
      <c r="R21" s="240">
        <v>100</v>
      </c>
      <c r="S21" s="241"/>
      <c r="T21" s="241"/>
      <c r="U21" s="240">
        <v>100</v>
      </c>
      <c r="V21" s="241"/>
      <c r="W21" s="241"/>
      <c r="X21" s="240">
        <v>100</v>
      </c>
      <c r="Y21" s="241"/>
      <c r="Z21" s="241"/>
      <c r="AA21" s="240">
        <v>100</v>
      </c>
      <c r="AB21" s="241"/>
      <c r="AC21" s="241"/>
      <c r="AD21" s="240">
        <v>100</v>
      </c>
      <c r="AE21" s="241"/>
      <c r="AF21" s="241"/>
      <c r="AG21" s="240">
        <v>100</v>
      </c>
      <c r="AH21" s="241"/>
      <c r="AI21" s="241"/>
      <c r="AJ21" s="240">
        <v>100</v>
      </c>
      <c r="AK21" s="241"/>
      <c r="AL21" s="241"/>
      <c r="AM21" s="240">
        <v>100</v>
      </c>
      <c r="AN21" s="241"/>
      <c r="AO21" s="241"/>
      <c r="AP21" s="240">
        <v>100</v>
      </c>
      <c r="AQ21" s="241"/>
      <c r="AR21" s="241"/>
      <c r="AS21" s="240">
        <v>100</v>
      </c>
      <c r="AT21" s="241"/>
      <c r="AU21" s="241"/>
      <c r="AV21" s="192">
        <f t="shared" si="0"/>
        <v>1200</v>
      </c>
      <c r="AW21" s="238">
        <f t="shared" si="1"/>
        <v>0</v>
      </c>
      <c r="AX21" s="194" t="s">
        <v>873</v>
      </c>
    </row>
    <row r="22" spans="1:50" ht="51.75" hidden="1" customHeight="1" x14ac:dyDescent="0.25">
      <c r="A22" s="183" t="s">
        <v>865</v>
      </c>
      <c r="B22" s="181" t="s">
        <v>866</v>
      </c>
      <c r="C22" s="181" t="s">
        <v>867</v>
      </c>
      <c r="D22" s="180">
        <v>7</v>
      </c>
      <c r="E22" s="181" t="s">
        <v>880</v>
      </c>
      <c r="F22" s="181"/>
      <c r="G22" s="180" t="s">
        <v>869</v>
      </c>
      <c r="H22" s="180" t="s">
        <v>870</v>
      </c>
      <c r="I22" s="182">
        <v>13336</v>
      </c>
      <c r="J22" s="182">
        <v>12778</v>
      </c>
      <c r="K22" s="281">
        <v>1200</v>
      </c>
      <c r="L22" s="282">
        <v>0</v>
      </c>
      <c r="M22" s="239"/>
      <c r="N22" s="239"/>
      <c r="O22" s="240">
        <v>100</v>
      </c>
      <c r="P22" s="241"/>
      <c r="Q22" s="241"/>
      <c r="R22" s="240">
        <v>125</v>
      </c>
      <c r="S22" s="241"/>
      <c r="T22" s="241"/>
      <c r="U22" s="240">
        <v>125</v>
      </c>
      <c r="V22" s="241"/>
      <c r="W22" s="241"/>
      <c r="X22" s="240">
        <v>125</v>
      </c>
      <c r="Y22" s="241"/>
      <c r="Z22" s="241"/>
      <c r="AA22" s="240">
        <v>125</v>
      </c>
      <c r="AB22" s="241"/>
      <c r="AC22" s="241"/>
      <c r="AD22" s="240">
        <v>125</v>
      </c>
      <c r="AE22" s="241"/>
      <c r="AF22" s="241"/>
      <c r="AG22" s="240">
        <v>125</v>
      </c>
      <c r="AH22" s="241"/>
      <c r="AI22" s="241"/>
      <c r="AJ22" s="240">
        <v>125</v>
      </c>
      <c r="AK22" s="241"/>
      <c r="AL22" s="241"/>
      <c r="AM22" s="240">
        <v>125</v>
      </c>
      <c r="AN22" s="241"/>
      <c r="AO22" s="241"/>
      <c r="AP22" s="240">
        <v>100</v>
      </c>
      <c r="AQ22" s="241"/>
      <c r="AR22" s="241"/>
      <c r="AS22" s="240">
        <v>0</v>
      </c>
      <c r="AT22" s="241"/>
      <c r="AU22" s="241"/>
      <c r="AV22" s="192">
        <f t="shared" si="0"/>
        <v>1200</v>
      </c>
      <c r="AW22" s="238">
        <f t="shared" si="1"/>
        <v>0</v>
      </c>
      <c r="AX22" s="194" t="s">
        <v>873</v>
      </c>
    </row>
    <row r="23" spans="1:50" ht="51.75" hidden="1" customHeight="1" x14ac:dyDescent="0.25">
      <c r="A23" s="183" t="s">
        <v>865</v>
      </c>
      <c r="B23" s="181" t="s">
        <v>866</v>
      </c>
      <c r="C23" s="181" t="s">
        <v>867</v>
      </c>
      <c r="D23" s="180">
        <v>8</v>
      </c>
      <c r="E23" s="181" t="s">
        <v>881</v>
      </c>
      <c r="F23" s="181"/>
      <c r="G23" s="180" t="s">
        <v>869</v>
      </c>
      <c r="H23" s="180" t="s">
        <v>870</v>
      </c>
      <c r="I23" s="182">
        <v>14921</v>
      </c>
      <c r="J23" s="182">
        <v>24269</v>
      </c>
      <c r="K23" s="281">
        <v>2400</v>
      </c>
      <c r="L23" s="282">
        <v>0</v>
      </c>
      <c r="M23" s="239"/>
      <c r="N23" s="239"/>
      <c r="O23" s="240">
        <v>160</v>
      </c>
      <c r="P23" s="241"/>
      <c r="Q23" s="241"/>
      <c r="R23" s="240">
        <v>280</v>
      </c>
      <c r="S23" s="241"/>
      <c r="T23" s="241"/>
      <c r="U23" s="240">
        <v>280</v>
      </c>
      <c r="V23" s="241"/>
      <c r="W23" s="241"/>
      <c r="X23" s="240">
        <v>280</v>
      </c>
      <c r="Y23" s="241"/>
      <c r="Z23" s="241"/>
      <c r="AA23" s="240">
        <v>280</v>
      </c>
      <c r="AB23" s="241"/>
      <c r="AC23" s="241"/>
      <c r="AD23" s="240">
        <v>280</v>
      </c>
      <c r="AE23" s="241"/>
      <c r="AF23" s="241"/>
      <c r="AG23" s="240">
        <v>280</v>
      </c>
      <c r="AH23" s="241"/>
      <c r="AI23" s="241"/>
      <c r="AJ23" s="240">
        <v>280</v>
      </c>
      <c r="AK23" s="241"/>
      <c r="AL23" s="241"/>
      <c r="AM23" s="240">
        <v>280</v>
      </c>
      <c r="AN23" s="241"/>
      <c r="AO23" s="241"/>
      <c r="AP23" s="240">
        <v>0</v>
      </c>
      <c r="AQ23" s="241"/>
      <c r="AR23" s="241"/>
      <c r="AS23" s="240">
        <v>0</v>
      </c>
      <c r="AT23" s="241"/>
      <c r="AU23" s="241"/>
      <c r="AV23" s="192">
        <f t="shared" si="0"/>
        <v>2400</v>
      </c>
      <c r="AW23" s="238">
        <f t="shared" si="1"/>
        <v>0</v>
      </c>
      <c r="AX23" s="194" t="s">
        <v>873</v>
      </c>
    </row>
    <row r="24" spans="1:50" ht="51.75" hidden="1" customHeight="1" x14ac:dyDescent="0.25">
      <c r="A24" s="183" t="s">
        <v>865</v>
      </c>
      <c r="B24" s="181" t="s">
        <v>866</v>
      </c>
      <c r="C24" s="181" t="s">
        <v>867</v>
      </c>
      <c r="D24" s="180">
        <v>9</v>
      </c>
      <c r="E24" s="181" t="s">
        <v>882</v>
      </c>
      <c r="F24" s="181"/>
      <c r="G24" s="180" t="s">
        <v>869</v>
      </c>
      <c r="H24" s="180" t="s">
        <v>878</v>
      </c>
      <c r="I24" s="182">
        <v>34622</v>
      </c>
      <c r="J24" s="182">
        <v>116050</v>
      </c>
      <c r="K24" s="281">
        <v>11500</v>
      </c>
      <c r="L24" s="282">
        <v>479</v>
      </c>
      <c r="M24" s="239"/>
      <c r="N24" s="239"/>
      <c r="O24" s="240">
        <v>958</v>
      </c>
      <c r="P24" s="241"/>
      <c r="Q24" s="241"/>
      <c r="R24" s="240">
        <v>1150</v>
      </c>
      <c r="S24" s="241"/>
      <c r="T24" s="241"/>
      <c r="U24" s="240">
        <v>1150</v>
      </c>
      <c r="V24" s="241"/>
      <c r="W24" s="241"/>
      <c r="X24" s="240">
        <v>1150</v>
      </c>
      <c r="Y24" s="241"/>
      <c r="Z24" s="241"/>
      <c r="AA24" s="240">
        <v>1150</v>
      </c>
      <c r="AB24" s="241"/>
      <c r="AC24" s="241"/>
      <c r="AD24" s="240">
        <v>1150</v>
      </c>
      <c r="AE24" s="241"/>
      <c r="AF24" s="241"/>
      <c r="AG24" s="240">
        <v>1150</v>
      </c>
      <c r="AH24" s="241"/>
      <c r="AI24" s="241"/>
      <c r="AJ24" s="240">
        <v>1150</v>
      </c>
      <c r="AK24" s="241"/>
      <c r="AL24" s="241"/>
      <c r="AM24" s="240">
        <v>1150</v>
      </c>
      <c r="AN24" s="241"/>
      <c r="AO24" s="241"/>
      <c r="AP24" s="240">
        <v>479</v>
      </c>
      <c r="AQ24" s="241"/>
      <c r="AR24" s="241"/>
      <c r="AS24" s="240">
        <v>384</v>
      </c>
      <c r="AT24" s="241"/>
      <c r="AU24" s="241"/>
      <c r="AV24" s="192">
        <f t="shared" si="0"/>
        <v>11500</v>
      </c>
      <c r="AW24" s="238">
        <f t="shared" si="1"/>
        <v>0</v>
      </c>
      <c r="AX24" s="194" t="s">
        <v>871</v>
      </c>
    </row>
    <row r="25" spans="1:50" ht="51.75" hidden="1" customHeight="1" x14ac:dyDescent="0.25">
      <c r="A25" s="183" t="s">
        <v>883</v>
      </c>
      <c r="B25" s="181" t="s">
        <v>884</v>
      </c>
      <c r="C25" s="181" t="s">
        <v>885</v>
      </c>
      <c r="D25" s="180">
        <v>23</v>
      </c>
      <c r="E25" s="181" t="s">
        <v>886</v>
      </c>
      <c r="F25" s="181"/>
      <c r="G25" s="180" t="s">
        <v>869</v>
      </c>
      <c r="H25" s="180" t="s">
        <v>870</v>
      </c>
      <c r="I25" s="182">
        <v>15</v>
      </c>
      <c r="J25" s="182">
        <v>47</v>
      </c>
      <c r="K25" s="184">
        <v>4</v>
      </c>
      <c r="L25" s="282"/>
      <c r="M25" s="239"/>
      <c r="N25" s="239"/>
      <c r="O25" s="240"/>
      <c r="P25" s="241"/>
      <c r="Q25" s="241"/>
      <c r="R25" s="240">
        <v>1</v>
      </c>
      <c r="S25" s="241"/>
      <c r="T25" s="241"/>
      <c r="U25" s="240"/>
      <c r="V25" s="241"/>
      <c r="W25" s="241"/>
      <c r="X25" s="240"/>
      <c r="Y25" s="241"/>
      <c r="Z25" s="241"/>
      <c r="AA25" s="240"/>
      <c r="AB25" s="241"/>
      <c r="AC25" s="241"/>
      <c r="AD25" s="240"/>
      <c r="AE25" s="241"/>
      <c r="AF25" s="241"/>
      <c r="AG25" s="240"/>
      <c r="AH25" s="241"/>
      <c r="AI25" s="241"/>
      <c r="AJ25" s="240">
        <v>1</v>
      </c>
      <c r="AK25" s="241"/>
      <c r="AL25" s="241"/>
      <c r="AM25" s="240">
        <v>1</v>
      </c>
      <c r="AN25" s="241"/>
      <c r="AO25" s="241"/>
      <c r="AP25" s="240">
        <v>1</v>
      </c>
      <c r="AQ25" s="241"/>
      <c r="AR25" s="241"/>
      <c r="AS25" s="240"/>
      <c r="AT25" s="241"/>
      <c r="AU25" s="241"/>
      <c r="AV25" s="192">
        <f t="shared" si="0"/>
        <v>4</v>
      </c>
      <c r="AW25" s="238">
        <f t="shared" si="1"/>
        <v>0</v>
      </c>
      <c r="AX25" s="194" t="s">
        <v>887</v>
      </c>
    </row>
    <row r="26" spans="1:50" ht="51.75" hidden="1" customHeight="1" x14ac:dyDescent="0.25">
      <c r="A26" s="183" t="s">
        <v>883</v>
      </c>
      <c r="B26" s="181" t="s">
        <v>884</v>
      </c>
      <c r="C26" s="181" t="s">
        <v>885</v>
      </c>
      <c r="D26" s="180">
        <v>24</v>
      </c>
      <c r="E26" s="181" t="s">
        <v>888</v>
      </c>
      <c r="F26" s="181"/>
      <c r="G26" s="180" t="s">
        <v>869</v>
      </c>
      <c r="H26" s="180" t="s">
        <v>870</v>
      </c>
      <c r="I26" s="182">
        <v>15</v>
      </c>
      <c r="J26" s="182">
        <v>47</v>
      </c>
      <c r="K26" s="185">
        <v>4</v>
      </c>
      <c r="L26" s="282"/>
      <c r="M26" s="239"/>
      <c r="N26" s="239"/>
      <c r="O26" s="240"/>
      <c r="P26" s="241"/>
      <c r="Q26" s="241"/>
      <c r="R26" s="240"/>
      <c r="S26" s="241"/>
      <c r="T26" s="241"/>
      <c r="U26" s="240">
        <v>1</v>
      </c>
      <c r="V26" s="241"/>
      <c r="W26" s="241"/>
      <c r="X26" s="240"/>
      <c r="Y26" s="241"/>
      <c r="Z26" s="241"/>
      <c r="AA26" s="240"/>
      <c r="AB26" s="241"/>
      <c r="AC26" s="241"/>
      <c r="AD26" s="240"/>
      <c r="AE26" s="241"/>
      <c r="AF26" s="241"/>
      <c r="AG26" s="240"/>
      <c r="AH26" s="241"/>
      <c r="AI26" s="241"/>
      <c r="AJ26" s="240"/>
      <c r="AK26" s="241"/>
      <c r="AL26" s="241"/>
      <c r="AM26" s="240">
        <v>1</v>
      </c>
      <c r="AN26" s="241"/>
      <c r="AO26" s="241"/>
      <c r="AP26" s="240">
        <v>1</v>
      </c>
      <c r="AQ26" s="241"/>
      <c r="AR26" s="241"/>
      <c r="AS26" s="240">
        <v>1</v>
      </c>
      <c r="AT26" s="241"/>
      <c r="AU26" s="241"/>
      <c r="AV26" s="192">
        <f t="shared" si="0"/>
        <v>4</v>
      </c>
      <c r="AW26" s="238">
        <f t="shared" si="1"/>
        <v>0</v>
      </c>
      <c r="AX26" s="194" t="s">
        <v>887</v>
      </c>
    </row>
    <row r="27" spans="1:50" ht="135.75" customHeight="1" x14ac:dyDescent="0.25">
      <c r="A27" s="183" t="s">
        <v>889</v>
      </c>
      <c r="B27" s="181" t="s">
        <v>890</v>
      </c>
      <c r="C27" s="181" t="s">
        <v>214</v>
      </c>
      <c r="D27" s="180">
        <v>10</v>
      </c>
      <c r="E27" s="181" t="s">
        <v>891</v>
      </c>
      <c r="F27" s="181"/>
      <c r="G27" s="180" t="s">
        <v>869</v>
      </c>
      <c r="H27" s="180" t="s">
        <v>878</v>
      </c>
      <c r="I27" s="182">
        <v>45565</v>
      </c>
      <c r="J27" s="182">
        <v>121298</v>
      </c>
      <c r="K27" s="281">
        <v>12500</v>
      </c>
      <c r="L27" s="282">
        <v>768</v>
      </c>
      <c r="M27" s="466">
        <v>764</v>
      </c>
      <c r="N27" s="465" t="s">
        <v>892</v>
      </c>
      <c r="O27" s="240">
        <v>1000</v>
      </c>
      <c r="P27" s="241">
        <v>974</v>
      </c>
      <c r="Q27" s="467" t="s">
        <v>893</v>
      </c>
      <c r="R27" s="240">
        <v>1250</v>
      </c>
      <c r="S27" s="241">
        <v>1176</v>
      </c>
      <c r="T27" s="517" t="s">
        <v>894</v>
      </c>
      <c r="U27" s="240">
        <v>885.00000000000011</v>
      </c>
      <c r="V27" s="241">
        <v>1149</v>
      </c>
      <c r="W27" s="517" t="s">
        <v>895</v>
      </c>
      <c r="X27" s="240">
        <v>1260</v>
      </c>
      <c r="Y27" s="241">
        <v>1082</v>
      </c>
      <c r="Z27" s="517" t="s">
        <v>896</v>
      </c>
      <c r="AA27" s="240">
        <v>1259</v>
      </c>
      <c r="AB27" s="241"/>
      <c r="AC27" s="241"/>
      <c r="AD27" s="240">
        <v>1078</v>
      </c>
      <c r="AE27" s="241"/>
      <c r="AF27" s="241"/>
      <c r="AG27" s="240">
        <v>1250</v>
      </c>
      <c r="AH27" s="241"/>
      <c r="AI27" s="241"/>
      <c r="AJ27" s="240">
        <v>1125</v>
      </c>
      <c r="AK27" s="241"/>
      <c r="AL27" s="241"/>
      <c r="AM27" s="240">
        <v>875.00000000000011</v>
      </c>
      <c r="AN27" s="241"/>
      <c r="AO27" s="241"/>
      <c r="AP27" s="240">
        <v>1000</v>
      </c>
      <c r="AQ27" s="241"/>
      <c r="AR27" s="241"/>
      <c r="AS27" s="240">
        <v>750</v>
      </c>
      <c r="AT27" s="241"/>
      <c r="AU27" s="241"/>
      <c r="AV27" s="192">
        <f t="shared" si="0"/>
        <v>12500</v>
      </c>
      <c r="AW27" s="238">
        <f t="shared" si="1"/>
        <v>5145</v>
      </c>
      <c r="AX27" s="194" t="s">
        <v>897</v>
      </c>
    </row>
    <row r="28" spans="1:50" ht="112.5" customHeight="1" x14ac:dyDescent="0.25">
      <c r="A28" s="183" t="s">
        <v>889</v>
      </c>
      <c r="B28" s="181" t="s">
        <v>890</v>
      </c>
      <c r="C28" s="181" t="s">
        <v>214</v>
      </c>
      <c r="D28" s="180">
        <v>11</v>
      </c>
      <c r="E28" s="181" t="s">
        <v>898</v>
      </c>
      <c r="F28" s="181"/>
      <c r="G28" s="180" t="s">
        <v>869</v>
      </c>
      <c r="H28" s="180" t="s">
        <v>878</v>
      </c>
      <c r="I28" s="182">
        <v>166214</v>
      </c>
      <c r="J28" s="182">
        <v>386196</v>
      </c>
      <c r="K28" s="281">
        <v>41500</v>
      </c>
      <c r="L28" s="282">
        <v>867</v>
      </c>
      <c r="M28" s="466">
        <v>553</v>
      </c>
      <c r="N28" s="465" t="s">
        <v>899</v>
      </c>
      <c r="O28" s="240">
        <v>2493</v>
      </c>
      <c r="P28" s="241">
        <v>3310</v>
      </c>
      <c r="Q28" s="467" t="s">
        <v>900</v>
      </c>
      <c r="R28" s="240">
        <v>5398</v>
      </c>
      <c r="S28" s="241">
        <v>6485</v>
      </c>
      <c r="T28" s="517" t="s">
        <v>901</v>
      </c>
      <c r="U28" s="240">
        <v>2299</v>
      </c>
      <c r="V28" s="241">
        <v>4678</v>
      </c>
      <c r="W28" s="517" t="s">
        <v>902</v>
      </c>
      <c r="X28" s="240">
        <v>4983</v>
      </c>
      <c r="Y28" s="241">
        <v>5159</v>
      </c>
      <c r="Z28" s="517" t="s">
        <v>903</v>
      </c>
      <c r="AA28" s="240">
        <v>3323</v>
      </c>
      <c r="AB28" s="241"/>
      <c r="AC28" s="241"/>
      <c r="AD28" s="240">
        <v>3542</v>
      </c>
      <c r="AE28" s="241"/>
      <c r="AF28" s="241"/>
      <c r="AG28" s="240">
        <v>3662</v>
      </c>
      <c r="AH28" s="241"/>
      <c r="AI28" s="241"/>
      <c r="AJ28" s="240">
        <v>3674</v>
      </c>
      <c r="AK28" s="241"/>
      <c r="AL28" s="241"/>
      <c r="AM28" s="240">
        <v>3374</v>
      </c>
      <c r="AN28" s="241"/>
      <c r="AO28" s="241"/>
      <c r="AP28" s="240">
        <v>4565</v>
      </c>
      <c r="AQ28" s="241"/>
      <c r="AR28" s="241"/>
      <c r="AS28" s="240">
        <v>3320</v>
      </c>
      <c r="AT28" s="241"/>
      <c r="AU28" s="241"/>
      <c r="AV28" s="192">
        <f t="shared" si="0"/>
        <v>41500</v>
      </c>
      <c r="AW28" s="238">
        <f t="shared" si="1"/>
        <v>20185</v>
      </c>
      <c r="AX28" s="194" t="s">
        <v>897</v>
      </c>
    </row>
    <row r="29" spans="1:50" ht="96.75" customHeight="1" x14ac:dyDescent="0.25">
      <c r="A29" s="183" t="s">
        <v>889</v>
      </c>
      <c r="B29" s="181" t="s">
        <v>890</v>
      </c>
      <c r="C29" s="181" t="s">
        <v>214</v>
      </c>
      <c r="D29" s="180">
        <v>13</v>
      </c>
      <c r="E29" s="181" t="s">
        <v>904</v>
      </c>
      <c r="F29" s="181"/>
      <c r="G29" s="180" t="s">
        <v>869</v>
      </c>
      <c r="H29" s="180" t="s">
        <v>878</v>
      </c>
      <c r="I29" s="182">
        <v>46329</v>
      </c>
      <c r="J29" s="182">
        <v>122579</v>
      </c>
      <c r="K29" s="281">
        <v>12800</v>
      </c>
      <c r="L29" s="282">
        <v>768</v>
      </c>
      <c r="M29" s="466">
        <v>966</v>
      </c>
      <c r="N29" s="465" t="s">
        <v>905</v>
      </c>
      <c r="O29" s="240">
        <v>1024</v>
      </c>
      <c r="P29" s="241">
        <v>1013</v>
      </c>
      <c r="Q29" s="467" t="s">
        <v>906</v>
      </c>
      <c r="R29" s="240">
        <v>1280</v>
      </c>
      <c r="S29" s="241">
        <v>1322</v>
      </c>
      <c r="T29" s="467" t="s">
        <v>907</v>
      </c>
      <c r="U29" s="240">
        <v>896.00000000000011</v>
      </c>
      <c r="V29" s="241">
        <v>1087</v>
      </c>
      <c r="W29" s="467" t="s">
        <v>908</v>
      </c>
      <c r="X29" s="240">
        <v>1280</v>
      </c>
      <c r="Y29" s="241">
        <v>1221</v>
      </c>
      <c r="Z29" s="467" t="s">
        <v>909</v>
      </c>
      <c r="AA29" s="240">
        <v>1280</v>
      </c>
      <c r="AB29" s="241"/>
      <c r="AC29" s="241"/>
      <c r="AD29" s="240">
        <v>1152</v>
      </c>
      <c r="AE29" s="241"/>
      <c r="AF29" s="241"/>
      <c r="AG29" s="240">
        <v>1280</v>
      </c>
      <c r="AH29" s="241"/>
      <c r="AI29" s="241"/>
      <c r="AJ29" s="240">
        <v>1152</v>
      </c>
      <c r="AK29" s="241"/>
      <c r="AL29" s="241"/>
      <c r="AM29" s="240">
        <v>896.00000000000011</v>
      </c>
      <c r="AN29" s="241"/>
      <c r="AO29" s="241"/>
      <c r="AP29" s="240">
        <v>1024</v>
      </c>
      <c r="AQ29" s="241"/>
      <c r="AR29" s="241"/>
      <c r="AS29" s="240">
        <v>768</v>
      </c>
      <c r="AT29" s="241"/>
      <c r="AU29" s="241"/>
      <c r="AV29" s="192">
        <f t="shared" si="0"/>
        <v>12800</v>
      </c>
      <c r="AW29" s="238">
        <f t="shared" si="1"/>
        <v>5609</v>
      </c>
      <c r="AX29" s="194" t="s">
        <v>897</v>
      </c>
    </row>
    <row r="30" spans="1:50" ht="51.75" hidden="1" customHeight="1" x14ac:dyDescent="0.25">
      <c r="A30" s="183" t="s">
        <v>889</v>
      </c>
      <c r="B30" s="181" t="s">
        <v>890</v>
      </c>
      <c r="C30" s="181" t="s">
        <v>214</v>
      </c>
      <c r="D30" s="180">
        <v>14</v>
      </c>
      <c r="E30" s="181" t="s">
        <v>910</v>
      </c>
      <c r="F30" s="181"/>
      <c r="G30" s="180" t="s">
        <v>869</v>
      </c>
      <c r="H30" s="180" t="s">
        <v>878</v>
      </c>
      <c r="I30" s="182">
        <v>13521</v>
      </c>
      <c r="J30" s="182">
        <v>20650</v>
      </c>
      <c r="K30" s="281">
        <v>3500</v>
      </c>
      <c r="L30" s="282">
        <v>150</v>
      </c>
      <c r="M30" s="239"/>
      <c r="N30" s="239"/>
      <c r="O30" s="240">
        <v>200</v>
      </c>
      <c r="P30" s="241"/>
      <c r="Q30" s="241"/>
      <c r="R30" s="240">
        <v>250</v>
      </c>
      <c r="S30" s="241"/>
      <c r="T30" s="241"/>
      <c r="U30" s="240">
        <v>350</v>
      </c>
      <c r="V30" s="241"/>
      <c r="W30" s="241"/>
      <c r="X30" s="240">
        <v>350</v>
      </c>
      <c r="Y30" s="241"/>
      <c r="Z30" s="241"/>
      <c r="AA30" s="240">
        <v>450</v>
      </c>
      <c r="AB30" s="241"/>
      <c r="AC30" s="241"/>
      <c r="AD30" s="240">
        <v>450</v>
      </c>
      <c r="AE30" s="241"/>
      <c r="AF30" s="241"/>
      <c r="AG30" s="240">
        <v>350</v>
      </c>
      <c r="AH30" s="241"/>
      <c r="AI30" s="241"/>
      <c r="AJ30" s="240">
        <v>350</v>
      </c>
      <c r="AK30" s="241"/>
      <c r="AL30" s="241"/>
      <c r="AM30" s="240">
        <v>250</v>
      </c>
      <c r="AN30" s="241"/>
      <c r="AO30" s="241"/>
      <c r="AP30" s="240">
        <v>200</v>
      </c>
      <c r="AQ30" s="241"/>
      <c r="AR30" s="241"/>
      <c r="AS30" s="240">
        <v>150</v>
      </c>
      <c r="AT30" s="241"/>
      <c r="AU30" s="241"/>
      <c r="AV30" s="192">
        <f t="shared" si="0"/>
        <v>3500</v>
      </c>
      <c r="AW30" s="238">
        <f t="shared" si="1"/>
        <v>0</v>
      </c>
      <c r="AX30" s="194" t="s">
        <v>911</v>
      </c>
    </row>
    <row r="31" spans="1:50" ht="51.75" hidden="1" customHeight="1" x14ac:dyDescent="0.25">
      <c r="A31" s="183" t="s">
        <v>889</v>
      </c>
      <c r="B31" s="181" t="s">
        <v>890</v>
      </c>
      <c r="C31" s="181" t="s">
        <v>214</v>
      </c>
      <c r="D31" s="180">
        <v>15</v>
      </c>
      <c r="E31" s="181" t="s">
        <v>912</v>
      </c>
      <c r="F31" s="181"/>
      <c r="G31" s="180" t="s">
        <v>869</v>
      </c>
      <c r="H31" s="180" t="s">
        <v>878</v>
      </c>
      <c r="I31" s="182">
        <v>8570</v>
      </c>
      <c r="J31" s="182">
        <v>20178</v>
      </c>
      <c r="K31" s="281">
        <v>2300</v>
      </c>
      <c r="L31" s="282">
        <v>100</v>
      </c>
      <c r="M31" s="239"/>
      <c r="N31" s="239"/>
      <c r="O31" s="240">
        <v>140</v>
      </c>
      <c r="P31" s="241"/>
      <c r="Q31" s="241"/>
      <c r="R31" s="240">
        <v>180</v>
      </c>
      <c r="S31" s="241"/>
      <c r="T31" s="241"/>
      <c r="U31" s="240">
        <v>200</v>
      </c>
      <c r="V31" s="241"/>
      <c r="W31" s="241"/>
      <c r="X31" s="240">
        <v>230</v>
      </c>
      <c r="Y31" s="241"/>
      <c r="Z31" s="241"/>
      <c r="AA31" s="240">
        <v>300</v>
      </c>
      <c r="AB31" s="241"/>
      <c r="AC31" s="241"/>
      <c r="AD31" s="240">
        <v>300</v>
      </c>
      <c r="AE31" s="241"/>
      <c r="AF31" s="241"/>
      <c r="AG31" s="240">
        <v>230</v>
      </c>
      <c r="AH31" s="241"/>
      <c r="AI31" s="241"/>
      <c r="AJ31" s="240">
        <v>200</v>
      </c>
      <c r="AK31" s="241"/>
      <c r="AL31" s="241"/>
      <c r="AM31" s="240">
        <v>180</v>
      </c>
      <c r="AN31" s="241"/>
      <c r="AO31" s="241"/>
      <c r="AP31" s="240">
        <v>140</v>
      </c>
      <c r="AQ31" s="241"/>
      <c r="AR31" s="241"/>
      <c r="AS31" s="240">
        <v>100</v>
      </c>
      <c r="AT31" s="241"/>
      <c r="AU31" s="241"/>
      <c r="AV31" s="192">
        <f t="shared" si="0"/>
        <v>2300</v>
      </c>
      <c r="AW31" s="238">
        <f t="shared" si="1"/>
        <v>0</v>
      </c>
      <c r="AX31" s="194" t="s">
        <v>911</v>
      </c>
    </row>
    <row r="32" spans="1:50" ht="51.75" hidden="1" customHeight="1" x14ac:dyDescent="0.25">
      <c r="A32" s="183" t="s">
        <v>889</v>
      </c>
      <c r="B32" s="181" t="s">
        <v>890</v>
      </c>
      <c r="C32" s="181" t="s">
        <v>214</v>
      </c>
      <c r="D32" s="180">
        <v>16</v>
      </c>
      <c r="E32" s="181" t="s">
        <v>913</v>
      </c>
      <c r="F32" s="181"/>
      <c r="G32" s="180" t="s">
        <v>869</v>
      </c>
      <c r="H32" s="180" t="s">
        <v>878</v>
      </c>
      <c r="I32" s="182">
        <v>20697</v>
      </c>
      <c r="J32" s="182">
        <v>22950</v>
      </c>
      <c r="K32" s="281">
        <v>4000</v>
      </c>
      <c r="L32" s="282">
        <v>150</v>
      </c>
      <c r="M32" s="239"/>
      <c r="N32" s="239"/>
      <c r="O32" s="240">
        <v>250</v>
      </c>
      <c r="P32" s="241"/>
      <c r="Q32" s="241"/>
      <c r="R32" s="240">
        <v>250</v>
      </c>
      <c r="S32" s="241"/>
      <c r="T32" s="241"/>
      <c r="U32" s="240">
        <v>350</v>
      </c>
      <c r="V32" s="241"/>
      <c r="W32" s="241"/>
      <c r="X32" s="240">
        <v>450</v>
      </c>
      <c r="Y32" s="241"/>
      <c r="Z32" s="241"/>
      <c r="AA32" s="240">
        <v>550</v>
      </c>
      <c r="AB32" s="241"/>
      <c r="AC32" s="241"/>
      <c r="AD32" s="240">
        <v>550</v>
      </c>
      <c r="AE32" s="241"/>
      <c r="AF32" s="241"/>
      <c r="AG32" s="240">
        <v>450</v>
      </c>
      <c r="AH32" s="241"/>
      <c r="AI32" s="241"/>
      <c r="AJ32" s="240">
        <v>350</v>
      </c>
      <c r="AK32" s="241"/>
      <c r="AL32" s="241"/>
      <c r="AM32" s="240">
        <v>250</v>
      </c>
      <c r="AN32" s="241"/>
      <c r="AO32" s="241"/>
      <c r="AP32" s="240">
        <v>250</v>
      </c>
      <c r="AQ32" s="241"/>
      <c r="AR32" s="241"/>
      <c r="AS32" s="240">
        <v>150</v>
      </c>
      <c r="AT32" s="241"/>
      <c r="AU32" s="241"/>
      <c r="AV32" s="192">
        <f t="shared" si="0"/>
        <v>4000</v>
      </c>
      <c r="AW32" s="238">
        <f t="shared" si="1"/>
        <v>0</v>
      </c>
      <c r="AX32" s="194" t="s">
        <v>911</v>
      </c>
    </row>
    <row r="33" spans="1:50" ht="51.75" hidden="1" customHeight="1" x14ac:dyDescent="0.25">
      <c r="A33" s="183" t="s">
        <v>889</v>
      </c>
      <c r="B33" s="181" t="s">
        <v>890</v>
      </c>
      <c r="C33" s="181" t="s">
        <v>914</v>
      </c>
      <c r="D33" s="180">
        <v>17</v>
      </c>
      <c r="E33" s="181" t="s">
        <v>915</v>
      </c>
      <c r="F33" s="181"/>
      <c r="G33" s="180" t="s">
        <v>869</v>
      </c>
      <c r="H33" s="180" t="s">
        <v>878</v>
      </c>
      <c r="I33" s="182">
        <v>24162</v>
      </c>
      <c r="J33" s="182">
        <v>77500</v>
      </c>
      <c r="K33" s="184">
        <v>7900</v>
      </c>
      <c r="L33" s="282">
        <v>0</v>
      </c>
      <c r="M33" s="239"/>
      <c r="N33" s="239"/>
      <c r="O33" s="240">
        <v>750</v>
      </c>
      <c r="P33" s="241"/>
      <c r="Q33" s="241"/>
      <c r="R33" s="240">
        <v>750</v>
      </c>
      <c r="S33" s="241"/>
      <c r="T33" s="241"/>
      <c r="U33" s="240">
        <v>750</v>
      </c>
      <c r="V33" s="241"/>
      <c r="W33" s="241"/>
      <c r="X33" s="240">
        <v>750</v>
      </c>
      <c r="Y33" s="241"/>
      <c r="Z33" s="241"/>
      <c r="AA33" s="240">
        <v>750</v>
      </c>
      <c r="AB33" s="241"/>
      <c r="AC33" s="241"/>
      <c r="AD33" s="240">
        <v>750</v>
      </c>
      <c r="AE33" s="241"/>
      <c r="AF33" s="241"/>
      <c r="AG33" s="240">
        <v>750</v>
      </c>
      <c r="AH33" s="241"/>
      <c r="AI33" s="241"/>
      <c r="AJ33" s="240">
        <v>750</v>
      </c>
      <c r="AK33" s="241"/>
      <c r="AL33" s="241"/>
      <c r="AM33" s="240">
        <v>750</v>
      </c>
      <c r="AN33" s="241"/>
      <c r="AO33" s="241"/>
      <c r="AP33" s="240">
        <v>750</v>
      </c>
      <c r="AQ33" s="241"/>
      <c r="AR33" s="241"/>
      <c r="AS33" s="240">
        <v>400</v>
      </c>
      <c r="AT33" s="241"/>
      <c r="AU33" s="241"/>
      <c r="AV33" s="192">
        <f t="shared" si="0"/>
        <v>7900</v>
      </c>
      <c r="AW33" s="238">
        <f t="shared" si="1"/>
        <v>0</v>
      </c>
      <c r="AX33" s="194" t="s">
        <v>916</v>
      </c>
    </row>
    <row r="34" spans="1:50" ht="267.75" customHeight="1" x14ac:dyDescent="0.25">
      <c r="A34" s="183" t="s">
        <v>917</v>
      </c>
      <c r="B34" s="181" t="s">
        <v>918</v>
      </c>
      <c r="C34" s="181" t="s">
        <v>919</v>
      </c>
      <c r="D34" s="180">
        <v>20</v>
      </c>
      <c r="E34" s="181" t="s">
        <v>920</v>
      </c>
      <c r="F34" s="181"/>
      <c r="G34" s="180" t="s">
        <v>869</v>
      </c>
      <c r="H34" s="180" t="s">
        <v>870</v>
      </c>
      <c r="I34" s="182">
        <v>5332</v>
      </c>
      <c r="J34" s="182">
        <v>13748</v>
      </c>
      <c r="K34" s="281">
        <v>1800</v>
      </c>
      <c r="L34" s="282">
        <v>0</v>
      </c>
      <c r="M34" s="466">
        <v>0</v>
      </c>
      <c r="N34" s="465" t="s">
        <v>351</v>
      </c>
      <c r="O34" s="240">
        <v>0</v>
      </c>
      <c r="P34" s="241">
        <v>0</v>
      </c>
      <c r="Q34" s="467" t="s">
        <v>355</v>
      </c>
      <c r="R34" s="240">
        <v>300</v>
      </c>
      <c r="S34" s="241">
        <v>310</v>
      </c>
      <c r="T34" s="518" t="s">
        <v>921</v>
      </c>
      <c r="U34" s="240">
        <v>100</v>
      </c>
      <c r="V34" s="241">
        <v>0</v>
      </c>
      <c r="W34" s="551" t="s">
        <v>922</v>
      </c>
      <c r="X34" s="240">
        <v>300</v>
      </c>
      <c r="Y34" s="241">
        <v>245</v>
      </c>
      <c r="Z34" s="551" t="s">
        <v>923</v>
      </c>
      <c r="AA34" s="240">
        <v>200</v>
      </c>
      <c r="AB34" s="241"/>
      <c r="AC34" s="241"/>
      <c r="AD34" s="240">
        <v>200</v>
      </c>
      <c r="AE34" s="241"/>
      <c r="AF34" s="241"/>
      <c r="AG34" s="240">
        <v>200</v>
      </c>
      <c r="AH34" s="241"/>
      <c r="AI34" s="241"/>
      <c r="AJ34" s="240">
        <v>200</v>
      </c>
      <c r="AK34" s="241"/>
      <c r="AL34" s="241"/>
      <c r="AM34" s="240">
        <v>100</v>
      </c>
      <c r="AN34" s="241"/>
      <c r="AO34" s="241"/>
      <c r="AP34" s="240">
        <v>100</v>
      </c>
      <c r="AQ34" s="241"/>
      <c r="AR34" s="241"/>
      <c r="AS34" s="240">
        <v>100</v>
      </c>
      <c r="AT34" s="241"/>
      <c r="AU34" s="241"/>
      <c r="AV34" s="192">
        <f>+L34+O34+R34+U34+X34+AA34+AD34+AG34+AJ34+AM34+AP34+AS34</f>
        <v>1800</v>
      </c>
      <c r="AW34" s="238">
        <f t="shared" si="1"/>
        <v>555</v>
      </c>
      <c r="AX34" s="194" t="s">
        <v>897</v>
      </c>
    </row>
    <row r="35" spans="1:50" ht="51.75" hidden="1" customHeight="1" x14ac:dyDescent="0.25">
      <c r="A35" s="183" t="s">
        <v>924</v>
      </c>
      <c r="B35" s="181" t="s">
        <v>925</v>
      </c>
      <c r="C35" s="181" t="s">
        <v>926</v>
      </c>
      <c r="D35" s="180">
        <v>21</v>
      </c>
      <c r="E35" s="181" t="s">
        <v>927</v>
      </c>
      <c r="F35" s="181"/>
      <c r="G35" s="180" t="s">
        <v>869</v>
      </c>
      <c r="H35" s="180" t="s">
        <v>878</v>
      </c>
      <c r="I35" s="182">
        <v>11925</v>
      </c>
      <c r="J35" s="182">
        <v>25000</v>
      </c>
      <c r="K35" s="281">
        <v>3000</v>
      </c>
      <c r="L35" s="282">
        <v>0</v>
      </c>
      <c r="M35" s="239"/>
      <c r="N35" s="239"/>
      <c r="O35" s="240">
        <v>0</v>
      </c>
      <c r="P35" s="241"/>
      <c r="Q35" s="241"/>
      <c r="R35" s="240">
        <v>500</v>
      </c>
      <c r="S35" s="241"/>
      <c r="T35" s="241"/>
      <c r="U35" s="240">
        <v>0</v>
      </c>
      <c r="V35" s="241"/>
      <c r="W35" s="241"/>
      <c r="X35" s="240">
        <v>0</v>
      </c>
      <c r="Y35" s="241"/>
      <c r="Z35" s="241"/>
      <c r="AA35" s="240">
        <v>1000</v>
      </c>
      <c r="AB35" s="241"/>
      <c r="AC35" s="241"/>
      <c r="AD35" s="240">
        <v>0</v>
      </c>
      <c r="AE35" s="241"/>
      <c r="AF35" s="241"/>
      <c r="AG35" s="240">
        <v>0</v>
      </c>
      <c r="AH35" s="241"/>
      <c r="AI35" s="241"/>
      <c r="AJ35" s="240">
        <v>500</v>
      </c>
      <c r="AK35" s="241"/>
      <c r="AL35" s="241"/>
      <c r="AM35" s="240">
        <v>0</v>
      </c>
      <c r="AN35" s="241"/>
      <c r="AO35" s="241"/>
      <c r="AP35" s="240">
        <v>0</v>
      </c>
      <c r="AQ35" s="241"/>
      <c r="AR35" s="241"/>
      <c r="AS35" s="240">
        <v>1000</v>
      </c>
      <c r="AT35" s="241"/>
      <c r="AU35" s="241"/>
      <c r="AV35" s="192">
        <f t="shared" si="0"/>
        <v>3000</v>
      </c>
      <c r="AW35" s="238">
        <f t="shared" si="1"/>
        <v>0</v>
      </c>
      <c r="AX35" s="194" t="s">
        <v>928</v>
      </c>
    </row>
    <row r="36" spans="1:50" ht="51.75" hidden="1" customHeight="1" x14ac:dyDescent="0.25">
      <c r="A36" s="183" t="s">
        <v>924</v>
      </c>
      <c r="B36" s="181" t="s">
        <v>925</v>
      </c>
      <c r="C36" s="181" t="s">
        <v>926</v>
      </c>
      <c r="D36" s="180">
        <v>22</v>
      </c>
      <c r="E36" s="181" t="s">
        <v>929</v>
      </c>
      <c r="F36" s="181"/>
      <c r="G36" s="180" t="s">
        <v>869</v>
      </c>
      <c r="H36" s="180" t="s">
        <v>878</v>
      </c>
      <c r="I36" s="182">
        <v>16877</v>
      </c>
      <c r="J36" s="182">
        <v>32500</v>
      </c>
      <c r="K36" s="281">
        <v>3000</v>
      </c>
      <c r="L36" s="282">
        <v>0</v>
      </c>
      <c r="M36" s="239"/>
      <c r="N36" s="239"/>
      <c r="O36" s="240">
        <v>150</v>
      </c>
      <c r="P36" s="241"/>
      <c r="Q36" s="241"/>
      <c r="R36" s="240">
        <v>300</v>
      </c>
      <c r="S36" s="241"/>
      <c r="T36" s="241"/>
      <c r="U36" s="240">
        <v>300</v>
      </c>
      <c r="V36" s="241"/>
      <c r="W36" s="241"/>
      <c r="X36" s="240">
        <v>300</v>
      </c>
      <c r="Y36" s="241"/>
      <c r="Z36" s="241"/>
      <c r="AA36" s="240">
        <v>300</v>
      </c>
      <c r="AB36" s="241"/>
      <c r="AC36" s="241"/>
      <c r="AD36" s="240">
        <v>300</v>
      </c>
      <c r="AE36" s="241"/>
      <c r="AF36" s="241"/>
      <c r="AG36" s="240">
        <v>300</v>
      </c>
      <c r="AH36" s="241"/>
      <c r="AI36" s="241"/>
      <c r="AJ36" s="240">
        <v>300</v>
      </c>
      <c r="AK36" s="241"/>
      <c r="AL36" s="241"/>
      <c r="AM36" s="240">
        <v>300</v>
      </c>
      <c r="AN36" s="241"/>
      <c r="AO36" s="241"/>
      <c r="AP36" s="240">
        <v>300</v>
      </c>
      <c r="AQ36" s="241"/>
      <c r="AR36" s="241"/>
      <c r="AS36" s="240">
        <v>150</v>
      </c>
      <c r="AT36" s="241"/>
      <c r="AU36" s="241"/>
      <c r="AV36" s="192">
        <f t="shared" si="0"/>
        <v>3000</v>
      </c>
      <c r="AW36" s="238">
        <f t="shared" si="1"/>
        <v>0</v>
      </c>
      <c r="AX36" s="194">
        <v>8198</v>
      </c>
    </row>
    <row r="37" spans="1:50" ht="51.75" hidden="1" customHeight="1" x14ac:dyDescent="0.25">
      <c r="A37" s="183">
        <v>11</v>
      </c>
      <c r="B37" s="181" t="s">
        <v>930</v>
      </c>
      <c r="C37" s="181" t="s">
        <v>931</v>
      </c>
      <c r="D37" s="180">
        <v>25</v>
      </c>
      <c r="E37" s="181" t="s">
        <v>932</v>
      </c>
      <c r="F37" s="181"/>
      <c r="G37" s="180" t="s">
        <v>933</v>
      </c>
      <c r="H37" s="180" t="s">
        <v>870</v>
      </c>
      <c r="I37" s="182">
        <v>100</v>
      </c>
      <c r="J37" s="182">
        <v>100</v>
      </c>
      <c r="K37" s="281">
        <v>100</v>
      </c>
      <c r="L37" s="282">
        <v>100</v>
      </c>
      <c r="M37" s="239"/>
      <c r="N37" s="239"/>
      <c r="O37" s="240">
        <v>100</v>
      </c>
      <c r="P37" s="241"/>
      <c r="Q37" s="241"/>
      <c r="R37" s="240">
        <v>100</v>
      </c>
      <c r="S37" s="241"/>
      <c r="T37" s="241"/>
      <c r="U37" s="240">
        <v>100</v>
      </c>
      <c r="V37" s="241"/>
      <c r="W37" s="241"/>
      <c r="X37" s="240">
        <v>100</v>
      </c>
      <c r="Y37" s="241"/>
      <c r="Z37" s="241"/>
      <c r="AA37" s="240">
        <v>100</v>
      </c>
      <c r="AB37" s="241"/>
      <c r="AC37" s="241"/>
      <c r="AD37" s="240">
        <v>100</v>
      </c>
      <c r="AE37" s="241"/>
      <c r="AF37" s="241"/>
      <c r="AG37" s="240">
        <v>100</v>
      </c>
      <c r="AH37" s="241"/>
      <c r="AI37" s="241"/>
      <c r="AJ37" s="240">
        <v>100</v>
      </c>
      <c r="AK37" s="241"/>
      <c r="AL37" s="241"/>
      <c r="AM37" s="240">
        <v>100</v>
      </c>
      <c r="AN37" s="241"/>
      <c r="AO37" s="241"/>
      <c r="AP37" s="240">
        <v>100</v>
      </c>
      <c r="AQ37" s="241"/>
      <c r="AR37" s="241"/>
      <c r="AS37" s="240">
        <v>100</v>
      </c>
      <c r="AT37" s="241"/>
      <c r="AU37" s="241"/>
      <c r="AV37" s="192">
        <v>100</v>
      </c>
      <c r="AW37" s="238">
        <f t="shared" si="1"/>
        <v>0</v>
      </c>
      <c r="AX37" s="195">
        <v>8225</v>
      </c>
    </row>
    <row r="38" spans="1:50" ht="39.75" hidden="1" customHeight="1" x14ac:dyDescent="0.25">
      <c r="A38" s="183">
        <v>11</v>
      </c>
      <c r="B38" s="181" t="s">
        <v>930</v>
      </c>
      <c r="C38" s="181" t="s">
        <v>934</v>
      </c>
      <c r="D38" s="180">
        <v>26</v>
      </c>
      <c r="E38" s="181" t="s">
        <v>935</v>
      </c>
      <c r="F38" s="181"/>
      <c r="G38" s="180" t="s">
        <v>933</v>
      </c>
      <c r="H38" s="180" t="s">
        <v>870</v>
      </c>
      <c r="I38" s="182">
        <v>100</v>
      </c>
      <c r="J38" s="182">
        <v>100</v>
      </c>
      <c r="K38" s="281">
        <v>100</v>
      </c>
      <c r="L38" s="282">
        <v>0</v>
      </c>
      <c r="M38" s="239"/>
      <c r="N38" s="239"/>
      <c r="O38" s="240">
        <v>9.09</v>
      </c>
      <c r="P38" s="241"/>
      <c r="Q38" s="241"/>
      <c r="R38" s="240">
        <v>9.09</v>
      </c>
      <c r="S38" s="241"/>
      <c r="T38" s="241"/>
      <c r="U38" s="240">
        <v>9.09</v>
      </c>
      <c r="V38" s="241"/>
      <c r="W38" s="241"/>
      <c r="X38" s="240">
        <v>9.09</v>
      </c>
      <c r="Y38" s="241"/>
      <c r="Z38" s="241"/>
      <c r="AA38" s="240">
        <v>9.09</v>
      </c>
      <c r="AB38" s="241"/>
      <c r="AC38" s="241"/>
      <c r="AD38" s="240">
        <v>9.09</v>
      </c>
      <c r="AE38" s="241"/>
      <c r="AF38" s="241"/>
      <c r="AG38" s="240">
        <v>9.09</v>
      </c>
      <c r="AH38" s="241"/>
      <c r="AI38" s="241"/>
      <c r="AJ38" s="240">
        <v>9.09</v>
      </c>
      <c r="AK38" s="241"/>
      <c r="AL38" s="241"/>
      <c r="AM38" s="240">
        <v>9.09</v>
      </c>
      <c r="AN38" s="241"/>
      <c r="AO38" s="241"/>
      <c r="AP38" s="240">
        <v>9.1</v>
      </c>
      <c r="AQ38" s="241"/>
      <c r="AR38" s="241"/>
      <c r="AS38" s="240">
        <v>9.09</v>
      </c>
      <c r="AT38" s="241"/>
      <c r="AU38" s="241"/>
      <c r="AV38" s="192">
        <f t="shared" si="0"/>
        <v>100.00000000000001</v>
      </c>
      <c r="AW38" s="238">
        <f t="shared" si="1"/>
        <v>0</v>
      </c>
      <c r="AX38" s="195">
        <v>8225</v>
      </c>
    </row>
    <row r="39" spans="1:50" ht="72" hidden="1" customHeight="1" thickBot="1" x14ac:dyDescent="0.3">
      <c r="A39" s="186">
        <v>11</v>
      </c>
      <c r="B39" s="187" t="s">
        <v>930</v>
      </c>
      <c r="C39" s="187" t="s">
        <v>934</v>
      </c>
      <c r="D39" s="188">
        <v>27</v>
      </c>
      <c r="E39" s="187" t="s">
        <v>936</v>
      </c>
      <c r="F39" s="187"/>
      <c r="G39" s="188" t="s">
        <v>937</v>
      </c>
      <c r="H39" s="188" t="s">
        <v>870</v>
      </c>
      <c r="I39" s="283">
        <v>90</v>
      </c>
      <c r="J39" s="283">
        <v>95</v>
      </c>
      <c r="K39" s="284">
        <v>91</v>
      </c>
      <c r="L39" s="285">
        <v>9.5</v>
      </c>
      <c r="M39" s="242"/>
      <c r="N39" s="242"/>
      <c r="O39" s="243">
        <v>9.5500000000000007</v>
      </c>
      <c r="P39" s="244"/>
      <c r="Q39" s="244"/>
      <c r="R39" s="243">
        <v>90.59</v>
      </c>
      <c r="S39" s="244"/>
      <c r="T39" s="244"/>
      <c r="U39" s="243">
        <v>90.64</v>
      </c>
      <c r="V39" s="244"/>
      <c r="W39" s="244"/>
      <c r="X39" s="243">
        <v>90.68</v>
      </c>
      <c r="Y39" s="244"/>
      <c r="Z39" s="244"/>
      <c r="AA39" s="243">
        <v>90.73</v>
      </c>
      <c r="AB39" s="244"/>
      <c r="AC39" s="244"/>
      <c r="AD39" s="243">
        <v>90.77</v>
      </c>
      <c r="AE39" s="244"/>
      <c r="AF39" s="244"/>
      <c r="AG39" s="243">
        <v>90.82</v>
      </c>
      <c r="AH39" s="244"/>
      <c r="AI39" s="244"/>
      <c r="AJ39" s="243">
        <v>90.86</v>
      </c>
      <c r="AK39" s="244"/>
      <c r="AL39" s="244"/>
      <c r="AM39" s="243">
        <v>90.91</v>
      </c>
      <c r="AN39" s="244"/>
      <c r="AO39" s="244"/>
      <c r="AP39" s="243">
        <v>90</v>
      </c>
      <c r="AQ39" s="244"/>
      <c r="AR39" s="244"/>
      <c r="AS39" s="243">
        <v>91.000000000000014</v>
      </c>
      <c r="AT39" s="244"/>
      <c r="AU39" s="244"/>
      <c r="AV39" s="196">
        <v>91</v>
      </c>
      <c r="AW39" s="245">
        <f t="shared" si="1"/>
        <v>0</v>
      </c>
      <c r="AX39" s="197">
        <v>8225</v>
      </c>
    </row>
  </sheetData>
  <autoFilter ref="A14:AX39"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filterColumn colId="49">
      <filters>
        <filter val="_x000a_8223"/>
      </filters>
    </filterColumn>
  </autoFilter>
  <mergeCells count="55">
    <mergeCell ref="A1:B4"/>
    <mergeCell ref="C4:AU4"/>
    <mergeCell ref="A9:B11"/>
    <mergeCell ref="AV1:AX1"/>
    <mergeCell ref="AV2:AX2"/>
    <mergeCell ref="AV3:AX3"/>
    <mergeCell ref="AV4:AX4"/>
    <mergeCell ref="C1:AU1"/>
    <mergeCell ref="C2:AU2"/>
    <mergeCell ref="C3:AU3"/>
    <mergeCell ref="T9:U9"/>
    <mergeCell ref="T10:U10"/>
    <mergeCell ref="T11:U11"/>
    <mergeCell ref="N9:P11"/>
    <mergeCell ref="Q9:S9"/>
    <mergeCell ref="Q10:S10"/>
    <mergeCell ref="R14:T14"/>
    <mergeCell ref="U14:W14"/>
    <mergeCell ref="G14:G15"/>
    <mergeCell ref="K14:K15"/>
    <mergeCell ref="AA14:AC14"/>
    <mergeCell ref="BG14:BG15"/>
    <mergeCell ref="BA14:BA15"/>
    <mergeCell ref="BB14:BB15"/>
    <mergeCell ref="BC14:BC15"/>
    <mergeCell ref="BD14:BD15"/>
    <mergeCell ref="BE14:BE15"/>
    <mergeCell ref="BF14:BF15"/>
    <mergeCell ref="AX14:AX15"/>
    <mergeCell ref="AY14:AY15"/>
    <mergeCell ref="AZ14:AZ15"/>
    <mergeCell ref="X14:Z14"/>
    <mergeCell ref="AJ14:AL14"/>
    <mergeCell ref="AM14:AO14"/>
    <mergeCell ref="AV14:AV15"/>
    <mergeCell ref="AS14:AU14"/>
    <mergeCell ref="AP14:AR14"/>
    <mergeCell ref="AD14:AF14"/>
    <mergeCell ref="AG14:AI14"/>
    <mergeCell ref="A6:B6"/>
    <mergeCell ref="C6:K6"/>
    <mergeCell ref="O6:Q6"/>
    <mergeCell ref="Q11:S11"/>
    <mergeCell ref="AW14:AW15"/>
    <mergeCell ref="A14:A15"/>
    <mergeCell ref="B14:B15"/>
    <mergeCell ref="C14:C15"/>
    <mergeCell ref="D14:D15"/>
    <mergeCell ref="E14:E15"/>
    <mergeCell ref="F14:F15"/>
    <mergeCell ref="H14:H15"/>
    <mergeCell ref="I14:I15"/>
    <mergeCell ref="J14:J15"/>
    <mergeCell ref="L14:N14"/>
    <mergeCell ref="O14:Q14"/>
  </mergeCells>
  <pageMargins left="0.7" right="0.7" top="0.75" bottom="0.75" header="0.3" footer="0.3"/>
  <pageSetup paperSize="9" scale="13" orientation="landscape"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pageSetUpPr fitToPage="1"/>
  </sheetPr>
  <dimension ref="A1:E35"/>
  <sheetViews>
    <sheetView zoomScale="70" zoomScaleNormal="70" workbookViewId="0">
      <selection activeCell="R7" sqref="R7"/>
    </sheetView>
  </sheetViews>
  <sheetFormatPr baseColWidth="10" defaultColWidth="11.42578125" defaultRowHeight="15" x14ac:dyDescent="0.25"/>
  <cols>
    <col min="1" max="1" width="17.7109375" customWidth="1"/>
    <col min="2" max="2" width="15.42578125" customWidth="1"/>
    <col min="3" max="3" width="25.42578125" customWidth="1"/>
    <col min="4" max="4" width="56.42578125" customWidth="1"/>
    <col min="5" max="5" width="34" customWidth="1"/>
  </cols>
  <sheetData>
    <row r="1" spans="1:5" ht="22.5" customHeight="1" thickBot="1" x14ac:dyDescent="0.3">
      <c r="A1" s="1079"/>
      <c r="B1" s="1080" t="s">
        <v>182</v>
      </c>
      <c r="C1" s="1080"/>
      <c r="D1" s="1080"/>
      <c r="E1" s="125" t="s">
        <v>666</v>
      </c>
    </row>
    <row r="2" spans="1:5" ht="22.5" customHeight="1" thickBot="1" x14ac:dyDescent="0.3">
      <c r="A2" s="1079"/>
      <c r="B2" s="1081" t="s">
        <v>184</v>
      </c>
      <c r="C2" s="1081"/>
      <c r="D2" s="1081"/>
      <c r="E2" s="125" t="s">
        <v>185</v>
      </c>
    </row>
    <row r="3" spans="1:5" ht="22.5" customHeight="1" thickBot="1" x14ac:dyDescent="0.3">
      <c r="A3" s="1079"/>
      <c r="B3" s="1082" t="s">
        <v>938</v>
      </c>
      <c r="C3" s="1083"/>
      <c r="D3" s="1084"/>
      <c r="E3" s="125" t="s">
        <v>187</v>
      </c>
    </row>
    <row r="4" spans="1:5" ht="22.5" customHeight="1" thickBot="1" x14ac:dyDescent="0.3">
      <c r="A4" s="1079"/>
      <c r="B4" s="1085" t="s">
        <v>939</v>
      </c>
      <c r="C4" s="1086"/>
      <c r="D4" s="1087"/>
      <c r="E4" s="125" t="s">
        <v>940</v>
      </c>
    </row>
    <row r="5" spans="1:5" ht="15.75" thickBot="1" x14ac:dyDescent="0.3">
      <c r="A5" s="126"/>
      <c r="B5" s="126"/>
      <c r="C5" s="126"/>
      <c r="D5" s="126"/>
      <c r="E5" s="126"/>
    </row>
    <row r="6" spans="1:5" x14ac:dyDescent="0.25">
      <c r="A6" s="959" t="s">
        <v>941</v>
      </c>
      <c r="B6" s="960"/>
      <c r="C6" s="960"/>
      <c r="D6" s="960"/>
      <c r="E6" s="961"/>
    </row>
    <row r="7" spans="1:5" ht="45.75" customHeight="1" thickBot="1" x14ac:dyDescent="0.3">
      <c r="A7" s="127" t="s">
        <v>942</v>
      </c>
      <c r="B7" s="127" t="s">
        <v>943</v>
      </c>
      <c r="C7" s="128" t="s">
        <v>944</v>
      </c>
      <c r="D7" s="1077" t="s">
        <v>945</v>
      </c>
      <c r="E7" s="1078"/>
    </row>
    <row r="8" spans="1:5" x14ac:dyDescent="0.25">
      <c r="A8" s="129"/>
      <c r="B8" s="130"/>
      <c r="C8" s="143"/>
      <c r="D8" s="1075"/>
      <c r="E8" s="1076"/>
    </row>
    <row r="9" spans="1:5" x14ac:dyDescent="0.25">
      <c r="A9" s="129"/>
      <c r="B9" s="130"/>
      <c r="C9" s="144"/>
      <c r="D9" s="1071"/>
      <c r="E9" s="1072"/>
    </row>
    <row r="10" spans="1:5" x14ac:dyDescent="0.25">
      <c r="A10" s="129"/>
      <c r="B10" s="130"/>
      <c r="C10" s="144"/>
      <c r="D10" s="1071"/>
      <c r="E10" s="1072"/>
    </row>
    <row r="11" spans="1:5" x14ac:dyDescent="0.25">
      <c r="A11" s="131"/>
      <c r="B11" s="132"/>
      <c r="C11" s="144"/>
      <c r="D11" s="1071"/>
      <c r="E11" s="1072"/>
    </row>
    <row r="12" spans="1:5" x14ac:dyDescent="0.25">
      <c r="A12" s="133"/>
      <c r="B12" s="132"/>
      <c r="C12" s="144"/>
      <c r="D12" s="1071"/>
      <c r="E12" s="1072"/>
    </row>
    <row r="13" spans="1:5" x14ac:dyDescent="0.25">
      <c r="A13" s="133"/>
      <c r="B13" s="132"/>
      <c r="C13" s="145"/>
      <c r="D13" s="1071"/>
      <c r="E13" s="1072"/>
    </row>
    <row r="14" spans="1:5" x14ac:dyDescent="0.25">
      <c r="A14" s="133"/>
      <c r="B14" s="132"/>
      <c r="C14" s="145"/>
      <c r="D14" s="1071"/>
      <c r="E14" s="1072"/>
    </row>
    <row r="15" spans="1:5" x14ac:dyDescent="0.25">
      <c r="A15" s="134"/>
      <c r="B15" s="132"/>
      <c r="C15" s="144"/>
      <c r="D15" s="1071"/>
      <c r="E15" s="1072"/>
    </row>
    <row r="16" spans="1:5" x14ac:dyDescent="0.25">
      <c r="A16" s="135"/>
      <c r="B16" s="136"/>
      <c r="C16" s="146"/>
      <c r="D16" s="1071"/>
      <c r="E16" s="1072"/>
    </row>
    <row r="17" spans="1:5" x14ac:dyDescent="0.25">
      <c r="A17" s="135"/>
      <c r="B17" s="136"/>
      <c r="C17" s="146"/>
      <c r="D17" s="1071"/>
      <c r="E17" s="1072"/>
    </row>
    <row r="18" spans="1:5" x14ac:dyDescent="0.25">
      <c r="A18" s="137"/>
      <c r="B18" s="138"/>
      <c r="C18" s="140"/>
      <c r="D18" s="1071"/>
      <c r="E18" s="1072"/>
    </row>
    <row r="19" spans="1:5" x14ac:dyDescent="0.25">
      <c r="A19" s="139"/>
      <c r="B19" s="140"/>
      <c r="C19" s="140"/>
      <c r="D19" s="1071"/>
      <c r="E19" s="1072"/>
    </row>
    <row r="20" spans="1:5" x14ac:dyDescent="0.25">
      <c r="A20" s="139"/>
      <c r="B20" s="140"/>
      <c r="C20" s="140"/>
      <c r="D20" s="1071"/>
      <c r="E20" s="1072"/>
    </row>
    <row r="21" spans="1:5" x14ac:dyDescent="0.25">
      <c r="A21" s="139"/>
      <c r="B21" s="140"/>
      <c r="C21" s="140"/>
      <c r="D21" s="1071"/>
      <c r="E21" s="1072"/>
    </row>
    <row r="22" spans="1:5" x14ac:dyDescent="0.25">
      <c r="A22" s="139"/>
      <c r="B22" s="140"/>
      <c r="C22" s="140"/>
      <c r="D22" s="1071"/>
      <c r="E22" s="1072"/>
    </row>
    <row r="23" spans="1:5" x14ac:dyDescent="0.25">
      <c r="A23" s="139"/>
      <c r="B23" s="140"/>
      <c r="C23" s="140"/>
      <c r="D23" s="1071"/>
      <c r="E23" s="1072"/>
    </row>
    <row r="24" spans="1:5" x14ac:dyDescent="0.25">
      <c r="A24" s="139"/>
      <c r="B24" s="140"/>
      <c r="C24" s="140"/>
      <c r="D24" s="1071"/>
      <c r="E24" s="1072"/>
    </row>
    <row r="25" spans="1:5" x14ac:dyDescent="0.25">
      <c r="A25" s="139"/>
      <c r="B25" s="140"/>
      <c r="C25" s="140"/>
      <c r="D25" s="1071"/>
      <c r="E25" s="1072"/>
    </row>
    <row r="26" spans="1:5" x14ac:dyDescent="0.25">
      <c r="A26" s="139"/>
      <c r="B26" s="140"/>
      <c r="C26" s="140"/>
      <c r="D26" s="1071"/>
      <c r="E26" s="1072"/>
    </row>
    <row r="27" spans="1:5" x14ac:dyDescent="0.25">
      <c r="A27" s="139"/>
      <c r="B27" s="140"/>
      <c r="C27" s="140"/>
      <c r="D27" s="1071"/>
      <c r="E27" s="1072"/>
    </row>
    <row r="28" spans="1:5" x14ac:dyDescent="0.25">
      <c r="A28" s="139"/>
      <c r="B28" s="140"/>
      <c r="C28" s="140"/>
      <c r="D28" s="1071"/>
      <c r="E28" s="1072"/>
    </row>
    <row r="29" spans="1:5" x14ac:dyDescent="0.25">
      <c r="A29" s="139"/>
      <c r="B29" s="140"/>
      <c r="C29" s="140"/>
      <c r="D29" s="1071"/>
      <c r="E29" s="1072"/>
    </row>
    <row r="30" spans="1:5" x14ac:dyDescent="0.25">
      <c r="A30" s="139"/>
      <c r="B30" s="140"/>
      <c r="C30" s="140"/>
      <c r="D30" s="1071"/>
      <c r="E30" s="1072"/>
    </row>
    <row r="31" spans="1:5" x14ac:dyDescent="0.25">
      <c r="A31" s="139"/>
      <c r="B31" s="140"/>
      <c r="C31" s="140"/>
      <c r="D31" s="1071"/>
      <c r="E31" s="1072"/>
    </row>
    <row r="32" spans="1:5" x14ac:dyDescent="0.25">
      <c r="A32" s="139"/>
      <c r="B32" s="140"/>
      <c r="C32" s="140"/>
      <c r="D32" s="1071"/>
      <c r="E32" s="1072"/>
    </row>
    <row r="33" spans="1:5" x14ac:dyDescent="0.25">
      <c r="A33" s="139"/>
      <c r="B33" s="140"/>
      <c r="C33" s="140"/>
      <c r="D33" s="1071"/>
      <c r="E33" s="1072"/>
    </row>
    <row r="34" spans="1:5" x14ac:dyDescent="0.25">
      <c r="A34" s="139"/>
      <c r="B34" s="140"/>
      <c r="C34" s="140"/>
      <c r="D34" s="1071"/>
      <c r="E34" s="1072"/>
    </row>
    <row r="35" spans="1:5" ht="15.75" thickBot="1" x14ac:dyDescent="0.3">
      <c r="A35" s="141"/>
      <c r="B35" s="142"/>
      <c r="C35" s="142"/>
      <c r="D35" s="1073"/>
      <c r="E35" s="1074"/>
    </row>
  </sheetData>
  <mergeCells count="35">
    <mergeCell ref="D7:E7"/>
    <mergeCell ref="A1:A4"/>
    <mergeCell ref="B1:D1"/>
    <mergeCell ref="B2:D2"/>
    <mergeCell ref="A6:E6"/>
    <mergeCell ref="B3:D3"/>
    <mergeCell ref="B4:D4"/>
    <mergeCell ref="D8:E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33:E33"/>
    <mergeCell ref="D34:E34"/>
    <mergeCell ref="D35:E35"/>
    <mergeCell ref="D28:E28"/>
    <mergeCell ref="D29:E29"/>
    <mergeCell ref="D30:E30"/>
    <mergeCell ref="D31:E31"/>
    <mergeCell ref="D32:E32"/>
  </mergeCells>
  <pageMargins left="0.7" right="0.7" top="0.75" bottom="0.75" header="0.3" footer="0.3"/>
  <pageSetup paperSize="9" scale="58"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row>
    <row r="2" spans="1:30" ht="12.75" customHeight="1" x14ac:dyDescent="0.25">
      <c r="A2" s="326"/>
      <c r="B2" s="616"/>
      <c r="C2" s="617"/>
      <c r="D2" s="618"/>
      <c r="E2" s="25"/>
      <c r="F2" s="623" t="s">
        <v>120</v>
      </c>
      <c r="G2" s="617"/>
      <c r="H2" s="617"/>
      <c r="I2" s="617"/>
      <c r="J2" s="617"/>
      <c r="K2" s="617"/>
      <c r="L2" s="617"/>
      <c r="M2" s="617"/>
      <c r="N2" s="617"/>
      <c r="O2" s="617"/>
      <c r="P2" s="617"/>
      <c r="Q2" s="617"/>
      <c r="R2" s="617"/>
      <c r="S2" s="617"/>
      <c r="T2" s="617"/>
      <c r="U2" s="617"/>
      <c r="V2" s="617"/>
      <c r="W2" s="617"/>
      <c r="X2" s="617"/>
      <c r="Y2" s="617"/>
      <c r="Z2" s="617"/>
      <c r="AA2" s="617"/>
      <c r="AB2" s="618"/>
      <c r="AC2" s="326"/>
      <c r="AD2" s="326"/>
    </row>
    <row r="3" spans="1:30" ht="12.75" customHeight="1" x14ac:dyDescent="0.25">
      <c r="A3" s="326"/>
      <c r="B3" s="619"/>
      <c r="C3" s="573"/>
      <c r="D3" s="611"/>
      <c r="E3" s="26"/>
      <c r="F3" s="599"/>
      <c r="G3" s="573"/>
      <c r="H3" s="573"/>
      <c r="I3" s="573"/>
      <c r="J3" s="573"/>
      <c r="K3" s="573"/>
      <c r="L3" s="573"/>
      <c r="M3" s="573"/>
      <c r="N3" s="573"/>
      <c r="O3" s="573"/>
      <c r="P3" s="573"/>
      <c r="Q3" s="573"/>
      <c r="R3" s="573"/>
      <c r="S3" s="573"/>
      <c r="T3" s="573"/>
      <c r="U3" s="573"/>
      <c r="V3" s="573"/>
      <c r="W3" s="573"/>
      <c r="X3" s="573"/>
      <c r="Y3" s="573"/>
      <c r="Z3" s="573"/>
      <c r="AA3" s="573"/>
      <c r="AB3" s="611"/>
      <c r="AC3" s="326"/>
      <c r="AD3" s="326"/>
    </row>
    <row r="4" spans="1:30" ht="12.75" customHeight="1" x14ac:dyDescent="0.25">
      <c r="A4" s="326"/>
      <c r="B4" s="619"/>
      <c r="C4" s="573"/>
      <c r="D4" s="611"/>
      <c r="E4" s="26"/>
      <c r="F4" s="599"/>
      <c r="G4" s="573"/>
      <c r="H4" s="573"/>
      <c r="I4" s="573"/>
      <c r="J4" s="573"/>
      <c r="K4" s="573"/>
      <c r="L4" s="573"/>
      <c r="M4" s="573"/>
      <c r="N4" s="573"/>
      <c r="O4" s="573"/>
      <c r="P4" s="573"/>
      <c r="Q4" s="573"/>
      <c r="R4" s="573"/>
      <c r="S4" s="573"/>
      <c r="T4" s="573"/>
      <c r="U4" s="573"/>
      <c r="V4" s="573"/>
      <c r="W4" s="573"/>
      <c r="X4" s="573"/>
      <c r="Y4" s="573"/>
      <c r="Z4" s="573"/>
      <c r="AA4" s="573"/>
      <c r="AB4" s="611"/>
      <c r="AC4" s="326"/>
      <c r="AD4" s="326"/>
    </row>
    <row r="5" spans="1:30" ht="12.75" customHeight="1" x14ac:dyDescent="0.25">
      <c r="A5" s="326"/>
      <c r="B5" s="619"/>
      <c r="C5" s="573"/>
      <c r="D5" s="611"/>
      <c r="E5" s="26"/>
      <c r="F5" s="599"/>
      <c r="G5" s="573"/>
      <c r="H5" s="573"/>
      <c r="I5" s="573"/>
      <c r="J5" s="573"/>
      <c r="K5" s="573"/>
      <c r="L5" s="573"/>
      <c r="M5" s="573"/>
      <c r="N5" s="573"/>
      <c r="O5" s="573"/>
      <c r="P5" s="573"/>
      <c r="Q5" s="573"/>
      <c r="R5" s="573"/>
      <c r="S5" s="573"/>
      <c r="T5" s="573"/>
      <c r="U5" s="573"/>
      <c r="V5" s="573"/>
      <c r="W5" s="573"/>
      <c r="X5" s="573"/>
      <c r="Y5" s="573"/>
      <c r="Z5" s="573"/>
      <c r="AA5" s="573"/>
      <c r="AB5" s="611"/>
      <c r="AC5" s="326"/>
      <c r="AD5" s="326"/>
    </row>
    <row r="6" spans="1:30" ht="37.5" customHeight="1" x14ac:dyDescent="0.25">
      <c r="A6" s="326"/>
      <c r="B6" s="620"/>
      <c r="C6" s="621"/>
      <c r="D6" s="622"/>
      <c r="E6" s="327"/>
      <c r="F6" s="621"/>
      <c r="G6" s="621"/>
      <c r="H6" s="621"/>
      <c r="I6" s="621"/>
      <c r="J6" s="621"/>
      <c r="K6" s="621"/>
      <c r="L6" s="621"/>
      <c r="M6" s="621"/>
      <c r="N6" s="621"/>
      <c r="O6" s="621"/>
      <c r="P6" s="621"/>
      <c r="Q6" s="621"/>
      <c r="R6" s="621"/>
      <c r="S6" s="621"/>
      <c r="T6" s="621"/>
      <c r="U6" s="621"/>
      <c r="V6" s="621"/>
      <c r="W6" s="621"/>
      <c r="X6" s="621"/>
      <c r="Y6" s="621"/>
      <c r="Z6" s="621"/>
      <c r="AA6" s="621"/>
      <c r="AB6" s="622"/>
      <c r="AC6" s="326"/>
      <c r="AD6" s="326"/>
    </row>
    <row r="7" spans="1:30" ht="15" customHeight="1" x14ac:dyDescent="0.25">
      <c r="A7" s="326"/>
      <c r="B7" s="27"/>
      <c r="C7" s="624"/>
      <c r="D7" s="617"/>
      <c r="E7" s="28"/>
      <c r="F7" s="29"/>
      <c r="G7" s="29"/>
      <c r="H7" s="29"/>
      <c r="I7" s="29"/>
      <c r="J7" s="29"/>
      <c r="K7" s="29"/>
      <c r="L7" s="29"/>
      <c r="M7" s="29"/>
      <c r="N7" s="29"/>
      <c r="O7" s="29"/>
      <c r="P7" s="29"/>
      <c r="Q7" s="29"/>
      <c r="R7" s="29"/>
      <c r="S7" s="29"/>
      <c r="T7" s="29"/>
      <c r="U7" s="29"/>
      <c r="V7" s="29"/>
      <c r="W7" s="29"/>
      <c r="X7" s="29"/>
      <c r="Y7" s="29"/>
      <c r="Z7" s="29"/>
      <c r="AA7" s="29"/>
      <c r="AB7" s="30"/>
      <c r="AC7" s="326"/>
      <c r="AD7" s="326"/>
    </row>
    <row r="8" spans="1:30" ht="15" customHeight="1" x14ac:dyDescent="0.25">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row>
    <row r="9" spans="1:30" ht="15" customHeight="1" x14ac:dyDescent="0.25">
      <c r="A9" s="326"/>
      <c r="B9" s="31"/>
      <c r="C9" s="600"/>
      <c r="D9" s="599"/>
      <c r="E9" s="599"/>
      <c r="F9" s="599"/>
      <c r="G9" s="333"/>
      <c r="H9" s="326"/>
      <c r="I9" s="326"/>
      <c r="J9" s="326"/>
      <c r="K9" s="326"/>
      <c r="L9" s="326"/>
      <c r="M9" s="326"/>
      <c r="N9" s="326"/>
      <c r="O9" s="326"/>
      <c r="P9" s="326"/>
      <c r="Q9" s="326"/>
      <c r="R9" s="326"/>
      <c r="S9" s="326"/>
      <c r="T9" s="326"/>
      <c r="U9" s="326"/>
      <c r="V9" s="326"/>
      <c r="W9" s="326"/>
      <c r="X9" s="326"/>
      <c r="Y9" s="326"/>
      <c r="Z9" s="326"/>
      <c r="AA9" s="326"/>
      <c r="AB9" s="334"/>
      <c r="AC9" s="326"/>
      <c r="AD9" s="326"/>
    </row>
    <row r="10" spans="1:30" ht="30" customHeight="1" x14ac:dyDescent="0.25">
      <c r="A10" s="326"/>
      <c r="B10" s="31"/>
      <c r="C10" s="600" t="s">
        <v>123</v>
      </c>
      <c r="D10" s="599"/>
      <c r="E10" s="601" t="s">
        <v>124</v>
      </c>
      <c r="F10" s="603"/>
      <c r="G10" s="603"/>
      <c r="H10" s="603"/>
      <c r="I10" s="603"/>
      <c r="J10" s="603"/>
      <c r="K10" s="603"/>
      <c r="L10" s="603"/>
      <c r="M10" s="603"/>
      <c r="N10" s="603"/>
      <c r="O10" s="603"/>
      <c r="P10" s="603"/>
      <c r="Q10" s="603"/>
      <c r="R10" s="603"/>
      <c r="S10" s="603"/>
      <c r="T10" s="603"/>
      <c r="U10" s="603"/>
      <c r="V10" s="603"/>
      <c r="W10" s="603"/>
      <c r="X10" s="603"/>
      <c r="Y10" s="603"/>
      <c r="Z10" s="603"/>
      <c r="AA10" s="591"/>
      <c r="AB10" s="335"/>
      <c r="AC10" s="326"/>
      <c r="AD10" s="326"/>
    </row>
    <row r="11" spans="1:30" ht="15" customHeight="1" x14ac:dyDescent="0.25">
      <c r="A11" s="326"/>
      <c r="B11" s="31"/>
      <c r="C11" s="600"/>
      <c r="D11" s="599"/>
      <c r="E11" s="599"/>
      <c r="F11" s="599"/>
      <c r="G11" s="326"/>
      <c r="H11" s="326"/>
      <c r="I11" s="326"/>
      <c r="J11" s="326"/>
      <c r="K11" s="326"/>
      <c r="L11" s="326"/>
      <c r="M11" s="326"/>
      <c r="N11" s="326"/>
      <c r="O11" s="326"/>
      <c r="P11" s="326"/>
      <c r="Q11" s="326"/>
      <c r="R11" s="326"/>
      <c r="S11" s="326"/>
      <c r="T11" s="326"/>
      <c r="U11" s="326"/>
      <c r="V11" s="326"/>
      <c r="W11" s="326"/>
      <c r="X11" s="326"/>
      <c r="Y11" s="326"/>
      <c r="Z11" s="326"/>
      <c r="AA11" s="598"/>
      <c r="AB11" s="611"/>
      <c r="AC11" s="326"/>
      <c r="AD11" s="326"/>
    </row>
    <row r="12" spans="1:30" ht="29.25" customHeight="1" x14ac:dyDescent="0.25">
      <c r="A12" s="326"/>
      <c r="B12" s="31"/>
      <c r="C12" s="614" t="s">
        <v>125</v>
      </c>
      <c r="D12" s="615"/>
      <c r="E12" s="612" t="s">
        <v>126</v>
      </c>
      <c r="F12" s="613"/>
      <c r="G12" s="613"/>
      <c r="H12" s="613"/>
      <c r="I12" s="613"/>
      <c r="J12" s="613"/>
      <c r="K12" s="613"/>
      <c r="L12" s="613"/>
      <c r="M12" s="613"/>
      <c r="N12" s="613"/>
      <c r="O12" s="613"/>
      <c r="P12" s="613"/>
      <c r="Q12" s="613"/>
      <c r="R12" s="613"/>
      <c r="S12" s="613"/>
      <c r="T12" s="613"/>
      <c r="U12" s="613"/>
      <c r="V12" s="613"/>
      <c r="W12" s="613"/>
      <c r="X12" s="613"/>
      <c r="Y12" s="613"/>
      <c r="Z12" s="613"/>
      <c r="AA12" s="613"/>
      <c r="AB12" s="36"/>
      <c r="AC12" s="326"/>
      <c r="AD12" s="326"/>
    </row>
    <row r="13" spans="1:30" ht="15" customHeight="1" x14ac:dyDescent="0.25">
      <c r="A13" s="326"/>
      <c r="B13" s="31"/>
      <c r="C13" s="598"/>
      <c r="D13" s="599"/>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row>
    <row r="14" spans="1:30" ht="15" customHeight="1" x14ac:dyDescent="0.25">
      <c r="A14" s="326"/>
      <c r="B14" s="31"/>
      <c r="C14" s="600" t="s">
        <v>127</v>
      </c>
      <c r="D14" s="599"/>
      <c r="E14" s="337"/>
      <c r="F14" s="598"/>
      <c r="G14" s="599"/>
      <c r="H14" s="599"/>
      <c r="I14" s="599"/>
      <c r="J14" s="599"/>
      <c r="K14" s="599"/>
      <c r="L14" s="599"/>
      <c r="M14" s="599"/>
      <c r="N14" s="599"/>
      <c r="O14" s="599"/>
      <c r="P14" s="599"/>
      <c r="Q14" s="599"/>
      <c r="R14" s="599"/>
      <c r="S14" s="599"/>
      <c r="T14" s="599"/>
      <c r="U14" s="599"/>
      <c r="V14" s="599"/>
      <c r="W14" s="599"/>
      <c r="X14" s="599"/>
      <c r="Y14" s="599"/>
      <c r="Z14" s="599"/>
      <c r="AA14" s="599"/>
      <c r="AB14" s="611"/>
      <c r="AC14" s="326"/>
      <c r="AD14" s="326"/>
    </row>
    <row r="15" spans="1:30" ht="29.25" customHeight="1" x14ac:dyDescent="0.25">
      <c r="A15" s="326"/>
      <c r="B15" s="31"/>
      <c r="C15" s="601"/>
      <c r="D15" s="603"/>
      <c r="E15" s="603"/>
      <c r="F15" s="603"/>
      <c r="G15" s="603"/>
      <c r="H15" s="603"/>
      <c r="I15" s="603"/>
      <c r="J15" s="603"/>
      <c r="K15" s="603"/>
      <c r="L15" s="603"/>
      <c r="M15" s="603"/>
      <c r="N15" s="603"/>
      <c r="O15" s="603"/>
      <c r="P15" s="603"/>
      <c r="Q15" s="603"/>
      <c r="R15" s="603"/>
      <c r="S15" s="603"/>
      <c r="T15" s="603"/>
      <c r="U15" s="603"/>
      <c r="V15" s="603"/>
      <c r="W15" s="603"/>
      <c r="X15" s="603"/>
      <c r="Y15" s="603"/>
      <c r="Z15" s="603"/>
      <c r="AA15" s="591"/>
      <c r="AB15" s="338"/>
      <c r="AC15" s="326"/>
      <c r="AD15" s="326"/>
    </row>
    <row r="16" spans="1:30" ht="15" customHeight="1" x14ac:dyDescent="0.25">
      <c r="A16" s="326"/>
      <c r="B16" s="31"/>
      <c r="C16" s="339"/>
      <c r="D16" s="339"/>
      <c r="E16" s="339"/>
      <c r="F16" s="339"/>
      <c r="G16" s="339"/>
      <c r="H16" s="339"/>
      <c r="I16" s="339"/>
      <c r="J16" s="339"/>
      <c r="K16" s="339"/>
      <c r="L16" s="339"/>
      <c r="M16" s="339"/>
      <c r="N16" s="339"/>
      <c r="O16" s="339"/>
      <c r="P16" s="339"/>
      <c r="Q16" s="339"/>
      <c r="R16" s="339"/>
      <c r="S16" s="339"/>
      <c r="T16" s="339"/>
      <c r="U16" s="339"/>
      <c r="V16" s="339"/>
      <c r="W16" s="339"/>
      <c r="X16" s="339"/>
      <c r="Y16" s="339"/>
      <c r="Z16" s="339"/>
      <c r="AA16" s="339"/>
      <c r="AB16" s="338"/>
      <c r="AC16" s="326"/>
      <c r="AD16" s="326"/>
    </row>
    <row r="17" spans="1:30" ht="15" customHeight="1" x14ac:dyDescent="0.25">
      <c r="A17" s="326"/>
      <c r="B17" s="31"/>
      <c r="C17" s="340" t="s">
        <v>128</v>
      </c>
      <c r="D17" s="340"/>
      <c r="E17" s="326"/>
      <c r="F17" s="326"/>
      <c r="G17" s="326"/>
      <c r="H17" s="326"/>
      <c r="I17" s="326"/>
      <c r="J17" s="339"/>
      <c r="K17" s="339"/>
      <c r="L17" s="339"/>
      <c r="M17" s="339"/>
      <c r="N17" s="339"/>
      <c r="O17" s="339"/>
      <c r="P17" s="339"/>
      <c r="Q17" s="339"/>
      <c r="R17" s="339" t="s">
        <v>129</v>
      </c>
      <c r="S17" s="339"/>
      <c r="T17" s="339"/>
      <c r="U17" s="339"/>
      <c r="V17" s="339"/>
      <c r="W17" s="339"/>
      <c r="X17" s="339"/>
      <c r="Y17" s="339"/>
      <c r="Z17" s="339"/>
      <c r="AA17" s="339"/>
      <c r="AB17" s="338"/>
      <c r="AC17" s="326"/>
      <c r="AD17" s="326"/>
    </row>
    <row r="18" spans="1:30" ht="15" customHeight="1" x14ac:dyDescent="0.25">
      <c r="A18" s="326"/>
      <c r="B18" s="31"/>
      <c r="C18" s="616"/>
      <c r="D18" s="617"/>
      <c r="E18" s="617"/>
      <c r="F18" s="617"/>
      <c r="G18" s="617"/>
      <c r="H18" s="617"/>
      <c r="I18" s="617"/>
      <c r="J18" s="617"/>
      <c r="K18" s="617"/>
      <c r="L18" s="617"/>
      <c r="M18" s="617"/>
      <c r="N18" s="617"/>
      <c r="O18" s="617"/>
      <c r="P18" s="618"/>
      <c r="Q18" s="326"/>
      <c r="R18" s="602"/>
      <c r="S18" s="603"/>
      <c r="T18" s="603"/>
      <c r="U18" s="603"/>
      <c r="V18" s="603"/>
      <c r="W18" s="603"/>
      <c r="X18" s="603"/>
      <c r="Y18" s="603"/>
      <c r="Z18" s="603"/>
      <c r="AA18" s="591"/>
      <c r="AB18" s="334"/>
      <c r="AC18" s="326"/>
      <c r="AD18" s="326"/>
    </row>
    <row r="19" spans="1:30" ht="15" customHeight="1" x14ac:dyDescent="0.25">
      <c r="A19" s="326"/>
      <c r="B19" s="31"/>
      <c r="C19" s="619"/>
      <c r="D19" s="573"/>
      <c r="E19" s="573"/>
      <c r="F19" s="573"/>
      <c r="G19" s="573"/>
      <c r="H19" s="573"/>
      <c r="I19" s="573"/>
      <c r="J19" s="573"/>
      <c r="K19" s="573"/>
      <c r="L19" s="573"/>
      <c r="M19" s="573"/>
      <c r="N19" s="573"/>
      <c r="O19" s="573"/>
      <c r="P19" s="611"/>
      <c r="Q19" s="326"/>
      <c r="R19" s="326"/>
      <c r="S19" s="326"/>
      <c r="T19" s="326"/>
      <c r="U19" s="326"/>
      <c r="V19" s="326"/>
      <c r="W19" s="326"/>
      <c r="X19" s="326"/>
      <c r="Y19" s="326"/>
      <c r="Z19" s="326"/>
      <c r="AA19" s="326"/>
      <c r="AB19" s="334"/>
      <c r="AC19" s="326"/>
      <c r="AD19" s="326"/>
    </row>
    <row r="20" spans="1:30" ht="15" customHeight="1" x14ac:dyDescent="0.25">
      <c r="A20" s="326"/>
      <c r="B20" s="31"/>
      <c r="C20" s="619"/>
      <c r="D20" s="573"/>
      <c r="E20" s="573"/>
      <c r="F20" s="573"/>
      <c r="G20" s="573"/>
      <c r="H20" s="573"/>
      <c r="I20" s="573"/>
      <c r="J20" s="573"/>
      <c r="K20" s="573"/>
      <c r="L20" s="573"/>
      <c r="M20" s="573"/>
      <c r="N20" s="573"/>
      <c r="O20" s="573"/>
      <c r="P20" s="611"/>
      <c r="Q20" s="336"/>
      <c r="R20" s="339" t="s">
        <v>130</v>
      </c>
      <c r="S20" s="339"/>
      <c r="T20" s="339"/>
      <c r="U20" s="339"/>
      <c r="V20" s="339"/>
      <c r="W20" s="336"/>
      <c r="X20" s="336"/>
      <c r="Y20" s="336"/>
      <c r="Z20" s="326"/>
      <c r="AA20" s="336"/>
      <c r="AB20" s="334"/>
      <c r="AC20" s="326"/>
      <c r="AD20" s="326"/>
    </row>
    <row r="21" spans="1:30" ht="15" customHeight="1" x14ac:dyDescent="0.25">
      <c r="A21" s="326"/>
      <c r="B21" s="31"/>
      <c r="C21" s="619"/>
      <c r="D21" s="573"/>
      <c r="E21" s="573"/>
      <c r="F21" s="573"/>
      <c r="G21" s="573"/>
      <c r="H21" s="573"/>
      <c r="I21" s="573"/>
      <c r="J21" s="573"/>
      <c r="K21" s="573"/>
      <c r="L21" s="573"/>
      <c r="M21" s="573"/>
      <c r="N21" s="573"/>
      <c r="O21" s="573"/>
      <c r="P21" s="611"/>
      <c r="Q21" s="326"/>
      <c r="R21" s="37"/>
      <c r="S21" s="326" t="s">
        <v>15</v>
      </c>
      <c r="T21" s="326"/>
      <c r="U21" s="37"/>
      <c r="V21" s="326" t="s">
        <v>27</v>
      </c>
      <c r="W21" s="326"/>
      <c r="X21" s="37"/>
      <c r="Y21" s="341" t="s">
        <v>46</v>
      </c>
      <c r="Z21" s="326"/>
      <c r="AA21" s="326"/>
      <c r="AB21" s="334"/>
      <c r="AC21" s="326"/>
      <c r="AD21" s="326"/>
    </row>
    <row r="22" spans="1:30" ht="15" customHeight="1" x14ac:dyDescent="0.25">
      <c r="A22" s="326"/>
      <c r="B22" s="31"/>
      <c r="C22" s="619"/>
      <c r="D22" s="573"/>
      <c r="E22" s="573"/>
      <c r="F22" s="573"/>
      <c r="G22" s="573"/>
      <c r="H22" s="573"/>
      <c r="I22" s="573"/>
      <c r="J22" s="573"/>
      <c r="K22" s="573"/>
      <c r="L22" s="573"/>
      <c r="M22" s="573"/>
      <c r="N22" s="573"/>
      <c r="O22" s="573"/>
      <c r="P22" s="611"/>
      <c r="Q22" s="326"/>
      <c r="R22" s="326"/>
      <c r="S22" s="326"/>
      <c r="T22" s="326"/>
      <c r="U22" s="326"/>
      <c r="V22" s="326"/>
      <c r="W22" s="326"/>
      <c r="X22" s="326"/>
      <c r="Y22" s="326"/>
      <c r="Z22" s="326"/>
      <c r="AA22" s="326"/>
      <c r="AB22" s="334"/>
      <c r="AC22" s="326"/>
      <c r="AD22" s="326"/>
    </row>
    <row r="23" spans="1:30" ht="15" customHeight="1" x14ac:dyDescent="0.25">
      <c r="A23" s="326"/>
      <c r="B23" s="31"/>
      <c r="C23" s="620"/>
      <c r="D23" s="621"/>
      <c r="E23" s="621"/>
      <c r="F23" s="621"/>
      <c r="G23" s="621"/>
      <c r="H23" s="621"/>
      <c r="I23" s="621"/>
      <c r="J23" s="621"/>
      <c r="K23" s="621"/>
      <c r="L23" s="621"/>
      <c r="M23" s="621"/>
      <c r="N23" s="621"/>
      <c r="O23" s="621"/>
      <c r="P23" s="622"/>
      <c r="Q23" s="326"/>
      <c r="R23" s="339" t="s">
        <v>131</v>
      </c>
      <c r="S23" s="326"/>
      <c r="T23" s="326"/>
      <c r="U23" s="326"/>
      <c r="V23" s="326"/>
      <c r="W23" s="609" t="s">
        <v>23</v>
      </c>
      <c r="X23" s="603"/>
      <c r="Y23" s="603"/>
      <c r="Z23" s="603"/>
      <c r="AA23" s="591"/>
      <c r="AB23" s="334"/>
      <c r="AC23" s="326"/>
      <c r="AD23" s="326"/>
    </row>
    <row r="24" spans="1:30" ht="15" customHeight="1" x14ac:dyDescent="0.25">
      <c r="A24" s="326"/>
      <c r="B24" s="31"/>
      <c r="C24" s="336"/>
      <c r="D24" s="336"/>
      <c r="E24" s="336"/>
      <c r="F24" s="336"/>
      <c r="G24" s="336"/>
      <c r="H24" s="326"/>
      <c r="I24" s="326"/>
      <c r="J24" s="326"/>
      <c r="K24" s="326"/>
      <c r="L24" s="326"/>
      <c r="M24" s="326"/>
      <c r="N24" s="326"/>
      <c r="O24" s="326"/>
      <c r="P24" s="326"/>
      <c r="Q24" s="326"/>
      <c r="R24" s="339"/>
      <c r="S24" s="326"/>
      <c r="T24" s="326"/>
      <c r="U24" s="326"/>
      <c r="V24" s="326"/>
      <c r="W24" s="326"/>
      <c r="X24" s="326"/>
      <c r="Y24" s="326"/>
      <c r="Z24" s="326"/>
      <c r="AA24" s="326"/>
      <c r="AB24" s="334"/>
      <c r="AC24" s="326"/>
      <c r="AD24" s="326"/>
    </row>
    <row r="25" spans="1:30" ht="15" customHeight="1" x14ac:dyDescent="0.25">
      <c r="A25" s="326"/>
      <c r="B25" s="31"/>
      <c r="C25" s="339" t="s">
        <v>132</v>
      </c>
      <c r="D25" s="336"/>
      <c r="E25" s="336"/>
      <c r="F25" s="336"/>
      <c r="G25" s="336"/>
      <c r="H25" s="336"/>
      <c r="I25" s="326"/>
      <c r="J25" s="326"/>
      <c r="K25" s="326"/>
      <c r="L25" s="326"/>
      <c r="M25" s="326"/>
      <c r="N25" s="326"/>
      <c r="O25" s="326"/>
      <c r="P25" s="326"/>
      <c r="Q25" s="326"/>
      <c r="R25" s="326"/>
      <c r="S25" s="326"/>
      <c r="T25" s="326"/>
      <c r="U25" s="326"/>
      <c r="V25" s="326"/>
      <c r="W25" s="326"/>
      <c r="X25" s="326"/>
      <c r="Y25" s="326"/>
      <c r="Z25" s="326"/>
      <c r="AA25" s="326"/>
      <c r="AB25" s="334"/>
      <c r="AC25" s="326"/>
      <c r="AD25" s="326"/>
    </row>
    <row r="26" spans="1:30" ht="29.25" customHeight="1" x14ac:dyDescent="0.25">
      <c r="A26" s="326"/>
      <c r="B26" s="31"/>
      <c r="C26" s="609" t="s">
        <v>133</v>
      </c>
      <c r="D26" s="603"/>
      <c r="E26" s="603"/>
      <c r="F26" s="603"/>
      <c r="G26" s="603"/>
      <c r="H26" s="603"/>
      <c r="I26" s="603"/>
      <c r="J26" s="603"/>
      <c r="K26" s="603"/>
      <c r="L26" s="603"/>
      <c r="M26" s="603"/>
      <c r="N26" s="603"/>
      <c r="O26" s="603"/>
      <c r="P26" s="603"/>
      <c r="Q26" s="603"/>
      <c r="R26" s="603"/>
      <c r="S26" s="603"/>
      <c r="T26" s="603"/>
      <c r="U26" s="603"/>
      <c r="V26" s="603"/>
      <c r="W26" s="603"/>
      <c r="X26" s="603"/>
      <c r="Y26" s="603"/>
      <c r="Z26" s="603"/>
      <c r="AA26" s="591"/>
      <c r="AB26" s="334"/>
      <c r="AC26" s="326"/>
      <c r="AD26" s="326"/>
    </row>
    <row r="27" spans="1:30" ht="15" customHeight="1" x14ac:dyDescent="0.25">
      <c r="A27" s="326"/>
      <c r="B27" s="31"/>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42"/>
      <c r="AC27" s="326"/>
      <c r="AD27" s="326"/>
    </row>
    <row r="28" spans="1:30" ht="15" customHeight="1" x14ac:dyDescent="0.25">
      <c r="A28" s="326"/>
      <c r="B28" s="31"/>
      <c r="C28" s="330" t="s">
        <v>134</v>
      </c>
      <c r="D28" s="336"/>
      <c r="E28" s="336"/>
      <c r="F28" s="336"/>
      <c r="G28" s="336"/>
      <c r="H28" s="336"/>
      <c r="I28" s="336"/>
      <c r="J28" s="336"/>
      <c r="K28" s="336"/>
      <c r="L28" s="336"/>
      <c r="M28" s="330" t="s">
        <v>134</v>
      </c>
      <c r="N28" s="336"/>
      <c r="O28" s="336"/>
      <c r="P28" s="336"/>
      <c r="Q28" s="336"/>
      <c r="R28" s="336"/>
      <c r="S28" s="336"/>
      <c r="T28" s="336"/>
      <c r="U28" s="336"/>
      <c r="V28" s="336"/>
      <c r="W28" s="336"/>
      <c r="X28" s="336"/>
      <c r="Y28" s="336"/>
      <c r="Z28" s="336"/>
      <c r="AA28" s="336"/>
      <c r="AB28" s="342"/>
      <c r="AC28" s="326"/>
      <c r="AD28" s="326"/>
    </row>
    <row r="29" spans="1:30" ht="29.25" customHeight="1" x14ac:dyDescent="0.25">
      <c r="A29" s="326"/>
      <c r="B29" s="31"/>
      <c r="C29" s="609" t="s">
        <v>135</v>
      </c>
      <c r="D29" s="603"/>
      <c r="E29" s="603"/>
      <c r="F29" s="603"/>
      <c r="G29" s="603"/>
      <c r="H29" s="603"/>
      <c r="I29" s="603"/>
      <c r="J29" s="603"/>
      <c r="K29" s="591"/>
      <c r="L29" s="336"/>
      <c r="M29" s="609" t="s">
        <v>136</v>
      </c>
      <c r="N29" s="603"/>
      <c r="O29" s="603"/>
      <c r="P29" s="603"/>
      <c r="Q29" s="603"/>
      <c r="R29" s="603"/>
      <c r="S29" s="603"/>
      <c r="T29" s="603"/>
      <c r="U29" s="603"/>
      <c r="V29" s="603"/>
      <c r="W29" s="603"/>
      <c r="X29" s="603"/>
      <c r="Y29" s="603"/>
      <c r="Z29" s="603"/>
      <c r="AA29" s="591"/>
      <c r="AB29" s="342"/>
      <c r="AC29" s="326"/>
      <c r="AD29" s="326"/>
    </row>
    <row r="30" spans="1:30" ht="15" customHeight="1" x14ac:dyDescent="0.25">
      <c r="A30" s="326"/>
      <c r="B30" s="31"/>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34"/>
      <c r="AC30" s="326"/>
      <c r="AD30" s="326"/>
    </row>
    <row r="31" spans="1:30" ht="15" customHeight="1" x14ac:dyDescent="0.25">
      <c r="A31" s="326"/>
      <c r="B31" s="31"/>
      <c r="C31" s="343" t="s">
        <v>137</v>
      </c>
      <c r="D31" s="343"/>
      <c r="E31" s="343"/>
      <c r="F31" s="343"/>
      <c r="G31" s="344"/>
      <c r="H31" s="345"/>
      <c r="I31" s="345"/>
      <c r="J31" s="345"/>
      <c r="K31" s="345"/>
      <c r="L31" s="345"/>
      <c r="M31" s="345"/>
      <c r="N31" s="345"/>
      <c r="O31" s="345"/>
      <c r="P31" s="345"/>
      <c r="Q31" s="345"/>
      <c r="R31" s="345"/>
      <c r="S31" s="345"/>
      <c r="T31" s="345"/>
      <c r="U31" s="345"/>
      <c r="V31" s="345"/>
      <c r="W31" s="345"/>
      <c r="X31" s="345"/>
      <c r="Y31" s="345"/>
      <c r="Z31" s="345"/>
      <c r="AA31" s="345"/>
      <c r="AB31" s="334"/>
      <c r="AC31" s="326"/>
      <c r="AD31" s="326"/>
    </row>
    <row r="32" spans="1:30" ht="90" customHeight="1" x14ac:dyDescent="0.25">
      <c r="A32" s="326"/>
      <c r="B32" s="31"/>
      <c r="C32" s="608" t="s">
        <v>138</v>
      </c>
      <c r="D32" s="603"/>
      <c r="E32" s="603"/>
      <c r="F32" s="603"/>
      <c r="G32" s="603"/>
      <c r="H32" s="603"/>
      <c r="I32" s="603"/>
      <c r="J32" s="603"/>
      <c r="K32" s="603"/>
      <c r="L32" s="603"/>
      <c r="M32" s="603"/>
      <c r="N32" s="603"/>
      <c r="O32" s="603"/>
      <c r="P32" s="603"/>
      <c r="Q32" s="603"/>
      <c r="R32" s="603"/>
      <c r="S32" s="603"/>
      <c r="T32" s="603"/>
      <c r="U32" s="603"/>
      <c r="V32" s="603"/>
      <c r="W32" s="603"/>
      <c r="X32" s="603"/>
      <c r="Y32" s="603"/>
      <c r="Z32" s="603"/>
      <c r="AA32" s="591"/>
      <c r="AB32" s="334"/>
      <c r="AC32" s="326"/>
      <c r="AD32" s="326"/>
    </row>
    <row r="33" spans="1:30" ht="15" customHeight="1" x14ac:dyDescent="0.25">
      <c r="A33" s="326"/>
      <c r="B33" s="31"/>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34"/>
      <c r="AC33" s="326"/>
      <c r="AD33" s="326"/>
    </row>
    <row r="34" spans="1:30" ht="15.75" customHeight="1" x14ac:dyDescent="0.25">
      <c r="A34" s="326"/>
      <c r="B34" s="31"/>
      <c r="C34" s="607" t="s">
        <v>139</v>
      </c>
      <c r="D34" s="599"/>
      <c r="E34" s="339"/>
      <c r="F34" s="601" t="s">
        <v>22</v>
      </c>
      <c r="G34" s="591"/>
      <c r="H34" s="339"/>
      <c r="I34" s="326"/>
      <c r="J34" s="346" t="s">
        <v>140</v>
      </c>
      <c r="K34" s="601">
        <v>1</v>
      </c>
      <c r="L34" s="603"/>
      <c r="M34" s="603"/>
      <c r="N34" s="591"/>
      <c r="O34" s="339"/>
      <c r="P34" s="339"/>
      <c r="Q34" s="330" t="s">
        <v>141</v>
      </c>
      <c r="R34" s="326"/>
      <c r="S34" s="339"/>
      <c r="T34" s="339"/>
      <c r="U34" s="339"/>
      <c r="V34" s="339"/>
      <c r="W34" s="601" t="s">
        <v>20</v>
      </c>
      <c r="X34" s="603"/>
      <c r="Y34" s="603"/>
      <c r="Z34" s="603"/>
      <c r="AA34" s="591"/>
      <c r="AB34" s="338"/>
      <c r="AC34" s="326"/>
      <c r="AD34" s="326"/>
    </row>
    <row r="35" spans="1:30" ht="15.75" customHeight="1" x14ac:dyDescent="0.25">
      <c r="A35" s="326"/>
      <c r="B35" s="31"/>
      <c r="C35" s="326"/>
      <c r="D35" s="326"/>
      <c r="E35" s="326"/>
      <c r="F35" s="341"/>
      <c r="G35" s="341"/>
      <c r="H35" s="341"/>
      <c r="I35" s="341"/>
      <c r="J35" s="341"/>
      <c r="K35" s="341"/>
      <c r="L35" s="341"/>
      <c r="M35" s="326"/>
      <c r="N35" s="326"/>
      <c r="O35" s="326"/>
      <c r="P35" s="326"/>
      <c r="Q35" s="326"/>
      <c r="R35" s="326"/>
      <c r="S35" s="326"/>
      <c r="T35" s="326"/>
      <c r="U35" s="326"/>
      <c r="V35" s="326"/>
      <c r="W35" s="326"/>
      <c r="X35" s="326"/>
      <c r="Y35" s="326"/>
      <c r="Z35" s="326"/>
      <c r="AA35" s="326"/>
      <c r="AB35" s="334"/>
      <c r="AC35" s="326"/>
      <c r="AD35" s="326"/>
    </row>
    <row r="36" spans="1:30" ht="32.25" customHeight="1" x14ac:dyDescent="0.25">
      <c r="A36" s="326"/>
      <c r="B36" s="31"/>
      <c r="C36" s="326"/>
      <c r="D36" s="346" t="s">
        <v>142</v>
      </c>
      <c r="E36" s="339"/>
      <c r="F36" s="608" t="s">
        <v>143</v>
      </c>
      <c r="G36" s="603"/>
      <c r="H36" s="603"/>
      <c r="I36" s="603"/>
      <c r="J36" s="603"/>
      <c r="K36" s="603"/>
      <c r="L36" s="603"/>
      <c r="M36" s="591"/>
      <c r="N36" s="326"/>
      <c r="O36" s="346" t="s">
        <v>144</v>
      </c>
      <c r="P36" s="609">
        <v>1</v>
      </c>
      <c r="Q36" s="603"/>
      <c r="R36" s="603"/>
      <c r="S36" s="603"/>
      <c r="T36" s="603"/>
      <c r="U36" s="603"/>
      <c r="V36" s="603"/>
      <c r="W36" s="603"/>
      <c r="X36" s="603"/>
      <c r="Y36" s="603"/>
      <c r="Z36" s="603"/>
      <c r="AA36" s="591"/>
      <c r="AB36" s="334"/>
      <c r="AC36" s="326"/>
      <c r="AD36" s="326"/>
    </row>
    <row r="37" spans="1:30" ht="15.75" customHeight="1" x14ac:dyDescent="0.25">
      <c r="A37" s="326"/>
      <c r="B37" s="31"/>
      <c r="C37" s="339"/>
      <c r="D37" s="339"/>
      <c r="E37" s="339"/>
      <c r="F37" s="341"/>
      <c r="G37" s="341"/>
      <c r="H37" s="341"/>
      <c r="I37" s="341"/>
      <c r="J37" s="341"/>
      <c r="K37" s="341"/>
      <c r="L37" s="341"/>
      <c r="M37" s="339"/>
      <c r="N37" s="339"/>
      <c r="O37" s="339"/>
      <c r="P37" s="339"/>
      <c r="Q37" s="339"/>
      <c r="R37" s="339"/>
      <c r="S37" s="339"/>
      <c r="T37" s="339"/>
      <c r="U37" s="339"/>
      <c r="V37" s="339"/>
      <c r="W37" s="339"/>
      <c r="X37" s="339"/>
      <c r="Y37" s="339"/>
      <c r="Z37" s="339"/>
      <c r="AA37" s="339"/>
      <c r="AB37" s="338"/>
      <c r="AC37" s="326"/>
      <c r="AD37" s="326"/>
    </row>
    <row r="38" spans="1:30" ht="15.75" customHeight="1" x14ac:dyDescent="0.25">
      <c r="A38" s="326"/>
      <c r="B38" s="31"/>
      <c r="C38" s="326"/>
      <c r="D38" s="346" t="s">
        <v>145</v>
      </c>
      <c r="E38" s="326"/>
      <c r="F38" s="602" t="s">
        <v>146</v>
      </c>
      <c r="G38" s="591"/>
      <c r="H38" s="326"/>
      <c r="I38" s="326"/>
      <c r="J38" s="339" t="s">
        <v>147</v>
      </c>
      <c r="K38" s="326"/>
      <c r="L38" s="602" t="s">
        <v>148</v>
      </c>
      <c r="M38" s="603"/>
      <c r="N38" s="591"/>
      <c r="O38" s="339"/>
      <c r="P38" s="339"/>
      <c r="Q38" s="326"/>
      <c r="R38" s="339" t="s">
        <v>149</v>
      </c>
      <c r="S38" s="339"/>
      <c r="T38" s="339"/>
      <c r="U38" s="339"/>
      <c r="V38" s="339"/>
      <c r="W38" s="610"/>
      <c r="X38" s="603"/>
      <c r="Y38" s="603"/>
      <c r="Z38" s="603"/>
      <c r="AA38" s="591"/>
      <c r="AB38" s="338"/>
      <c r="AC38" s="326"/>
      <c r="AD38" s="326"/>
    </row>
    <row r="39" spans="1:30" ht="15.75" customHeight="1" x14ac:dyDescent="0.25">
      <c r="A39" s="326"/>
      <c r="B39" s="31"/>
      <c r="C39" s="326"/>
      <c r="D39" s="326"/>
      <c r="E39" s="326"/>
      <c r="F39" s="29"/>
      <c r="G39" s="326"/>
      <c r="H39" s="326"/>
      <c r="I39" s="330"/>
      <c r="J39" s="330"/>
      <c r="K39" s="330"/>
      <c r="L39" s="330"/>
      <c r="M39" s="330"/>
      <c r="N39" s="330"/>
      <c r="O39" s="330"/>
      <c r="P39" s="330"/>
      <c r="Q39" s="330"/>
      <c r="R39" s="330"/>
      <c r="S39" s="330"/>
      <c r="T39" s="330"/>
      <c r="U39" s="330"/>
      <c r="V39" s="330"/>
      <c r="W39" s="330"/>
      <c r="X39" s="330"/>
      <c r="Y39" s="330"/>
      <c r="Z39" s="330"/>
      <c r="AA39" s="330"/>
      <c r="AB39" s="331"/>
      <c r="AC39" s="326"/>
      <c r="AD39" s="326"/>
    </row>
    <row r="40" spans="1:30" ht="15.75" customHeight="1" x14ac:dyDescent="0.25">
      <c r="A40" s="326"/>
      <c r="B40" s="31"/>
      <c r="C40" s="347" t="s">
        <v>150</v>
      </c>
      <c r="D40" s="604">
        <v>2024</v>
      </c>
      <c r="E40" s="605"/>
      <c r="F40" s="606"/>
      <c r="G40" s="35"/>
      <c r="H40" s="330"/>
      <c r="I40" s="330"/>
      <c r="J40" s="330"/>
      <c r="K40" s="330"/>
      <c r="L40" s="330"/>
      <c r="M40" s="330"/>
      <c r="N40" s="330"/>
      <c r="O40" s="330"/>
      <c r="P40" s="330"/>
      <c r="Q40" s="598"/>
      <c r="R40" s="599"/>
      <c r="S40" s="599"/>
      <c r="T40" s="599"/>
      <c r="U40" s="599"/>
      <c r="V40" s="330"/>
      <c r="W40" s="330"/>
      <c r="X40" s="600"/>
      <c r="Y40" s="599"/>
      <c r="Z40" s="599"/>
      <c r="AA40" s="599"/>
      <c r="AB40" s="338"/>
      <c r="AC40" s="326"/>
      <c r="AD40" s="326"/>
    </row>
    <row r="41" spans="1:30" ht="5.25" customHeight="1" x14ac:dyDescent="0.25">
      <c r="A41" s="326"/>
      <c r="B41" s="31"/>
      <c r="C41" s="339"/>
      <c r="D41" s="38"/>
      <c r="E41" s="38"/>
      <c r="F41" s="38"/>
      <c r="G41" s="326"/>
      <c r="H41" s="330"/>
      <c r="I41" s="330"/>
      <c r="J41" s="330"/>
      <c r="K41" s="330"/>
      <c r="L41" s="330"/>
      <c r="M41" s="330"/>
      <c r="N41" s="330"/>
      <c r="O41" s="330"/>
      <c r="P41" s="330"/>
      <c r="Q41" s="336"/>
      <c r="R41" s="336"/>
      <c r="S41" s="336"/>
      <c r="T41" s="336"/>
      <c r="U41" s="336"/>
      <c r="V41" s="330"/>
      <c r="W41" s="330"/>
      <c r="X41" s="332"/>
      <c r="Y41" s="332"/>
      <c r="Z41" s="332"/>
      <c r="AA41" s="332"/>
      <c r="AB41" s="338"/>
      <c r="AC41" s="326"/>
      <c r="AD41" s="326"/>
    </row>
    <row r="42" spans="1:30" ht="15.75" customHeight="1" x14ac:dyDescent="0.25">
      <c r="A42" s="326"/>
      <c r="B42" s="31"/>
      <c r="C42" s="339" t="s">
        <v>140</v>
      </c>
      <c r="D42" s="609">
        <v>1</v>
      </c>
      <c r="E42" s="603"/>
      <c r="F42" s="591"/>
      <c r="G42" s="326"/>
      <c r="H42" s="330"/>
      <c r="I42" s="330"/>
      <c r="J42" s="330"/>
      <c r="K42" s="330"/>
      <c r="L42" s="330"/>
      <c r="M42" s="330"/>
      <c r="N42" s="330"/>
      <c r="O42" s="330"/>
      <c r="P42" s="330"/>
      <c r="Q42" s="598"/>
      <c r="R42" s="599"/>
      <c r="S42" s="599"/>
      <c r="T42" s="599"/>
      <c r="U42" s="599"/>
      <c r="V42" s="330"/>
      <c r="W42" s="330"/>
      <c r="X42" s="600"/>
      <c r="Y42" s="599"/>
      <c r="Z42" s="599"/>
      <c r="AA42" s="599"/>
      <c r="AB42" s="331"/>
      <c r="AC42" s="326"/>
      <c r="AD42" s="326"/>
    </row>
    <row r="43" spans="1:30" ht="15.75" customHeight="1" x14ac:dyDescent="0.25">
      <c r="A43" s="326"/>
      <c r="B43" s="31"/>
      <c r="C43" s="326"/>
      <c r="D43" s="326"/>
      <c r="E43" s="326"/>
      <c r="F43" s="326"/>
      <c r="G43" s="326"/>
      <c r="H43" s="326"/>
      <c r="I43" s="330"/>
      <c r="J43" s="330"/>
      <c r="K43" s="339"/>
      <c r="L43" s="339"/>
      <c r="M43" s="339"/>
      <c r="N43" s="339"/>
      <c r="O43" s="339"/>
      <c r="P43" s="339"/>
      <c r="Q43" s="339"/>
      <c r="R43" s="339"/>
      <c r="S43" s="339"/>
      <c r="T43" s="339"/>
      <c r="U43" s="339"/>
      <c r="V43" s="339"/>
      <c r="W43" s="339"/>
      <c r="X43" s="339"/>
      <c r="Y43" s="339"/>
      <c r="Z43" s="339"/>
      <c r="AA43" s="339"/>
      <c r="AB43" s="331"/>
      <c r="AC43" s="326"/>
      <c r="AD43" s="326"/>
    </row>
    <row r="44" spans="1:30" ht="15.75" customHeight="1" x14ac:dyDescent="0.25">
      <c r="A44" s="326"/>
      <c r="B44" s="31"/>
      <c r="C44" s="339"/>
      <c r="D44" s="601" t="s">
        <v>151</v>
      </c>
      <c r="E44" s="603"/>
      <c r="F44" s="603"/>
      <c r="G44" s="603"/>
      <c r="H44" s="603"/>
      <c r="I44" s="603"/>
      <c r="J44" s="603"/>
      <c r="K44" s="603"/>
      <c r="L44" s="603"/>
      <c r="M44" s="603"/>
      <c r="N44" s="603"/>
      <c r="O44" s="603"/>
      <c r="P44" s="603"/>
      <c r="Q44" s="603"/>
      <c r="R44" s="603"/>
      <c r="S44" s="603"/>
      <c r="T44" s="603"/>
      <c r="U44" s="603"/>
      <c r="V44" s="603"/>
      <c r="W44" s="603"/>
      <c r="X44" s="603"/>
      <c r="Y44" s="591"/>
      <c r="Z44" s="340"/>
      <c r="AA44" s="340"/>
      <c r="AB44" s="348"/>
      <c r="AC44" s="326"/>
      <c r="AD44" s="326"/>
    </row>
    <row r="45" spans="1:30" ht="15.75" customHeight="1" x14ac:dyDescent="0.25">
      <c r="A45" s="326"/>
      <c r="B45" s="31"/>
      <c r="C45" s="326"/>
      <c r="D45" s="640" t="s">
        <v>152</v>
      </c>
      <c r="E45" s="603"/>
      <c r="F45" s="603"/>
      <c r="G45" s="603"/>
      <c r="H45" s="591"/>
      <c r="I45" s="636" t="s">
        <v>153</v>
      </c>
      <c r="J45" s="603"/>
      <c r="K45" s="603"/>
      <c r="L45" s="603"/>
      <c r="M45" s="603"/>
      <c r="N45" s="603"/>
      <c r="O45" s="603"/>
      <c r="P45" s="591"/>
      <c r="Q45" s="637" t="s">
        <v>154</v>
      </c>
      <c r="R45" s="603"/>
      <c r="S45" s="603"/>
      <c r="T45" s="603"/>
      <c r="U45" s="603"/>
      <c r="V45" s="603"/>
      <c r="W45" s="603"/>
      <c r="X45" s="603"/>
      <c r="Y45" s="591"/>
      <c r="Z45" s="340"/>
      <c r="AA45" s="340"/>
      <c r="AB45" s="348"/>
      <c r="AC45" s="326"/>
      <c r="AD45" s="326"/>
    </row>
    <row r="46" spans="1:30" ht="15.75" customHeight="1" x14ac:dyDescent="0.25">
      <c r="A46" s="349"/>
      <c r="B46" s="39"/>
      <c r="C46" s="40"/>
      <c r="D46" s="641" t="s">
        <v>155</v>
      </c>
      <c r="E46" s="603"/>
      <c r="F46" s="603"/>
      <c r="G46" s="603"/>
      <c r="H46" s="591"/>
      <c r="I46" s="638" t="s">
        <v>156</v>
      </c>
      <c r="J46" s="603"/>
      <c r="K46" s="603"/>
      <c r="L46" s="603"/>
      <c r="M46" s="603"/>
      <c r="N46" s="603"/>
      <c r="O46" s="603"/>
      <c r="P46" s="591"/>
      <c r="Q46" s="639" t="s">
        <v>157</v>
      </c>
      <c r="R46" s="603"/>
      <c r="S46" s="603"/>
      <c r="T46" s="603"/>
      <c r="U46" s="603"/>
      <c r="V46" s="603"/>
      <c r="W46" s="603"/>
      <c r="X46" s="603"/>
      <c r="Y46" s="591"/>
      <c r="Z46" s="349"/>
      <c r="AA46" s="349"/>
      <c r="AB46" s="350"/>
      <c r="AC46" s="349"/>
      <c r="AD46" s="349"/>
    </row>
    <row r="47" spans="1:30" ht="15.75" customHeight="1" x14ac:dyDescent="0.25">
      <c r="A47" s="326"/>
      <c r="B47" s="31"/>
      <c r="C47" s="351"/>
      <c r="D47" s="351"/>
      <c r="E47" s="351"/>
      <c r="F47" s="351"/>
      <c r="G47" s="352"/>
      <c r="H47" s="352"/>
      <c r="I47" s="352"/>
      <c r="J47" s="352"/>
      <c r="K47" s="352"/>
      <c r="L47" s="352"/>
      <c r="M47" s="352"/>
      <c r="N47" s="352"/>
      <c r="O47" s="352"/>
      <c r="P47" s="352"/>
      <c r="Q47" s="352"/>
      <c r="R47" s="352"/>
      <c r="S47" s="352"/>
      <c r="T47" s="352"/>
      <c r="U47" s="352"/>
      <c r="V47" s="352"/>
      <c r="W47" s="352"/>
      <c r="X47" s="352"/>
      <c r="Y47" s="352"/>
      <c r="Z47" s="351"/>
      <c r="AA47" s="351"/>
      <c r="AB47" s="335"/>
      <c r="AC47" s="326"/>
      <c r="AD47" s="326"/>
    </row>
    <row r="48" spans="1:30" ht="15.75" customHeight="1" x14ac:dyDescent="0.25">
      <c r="A48" s="353"/>
      <c r="B48" s="41"/>
      <c r="C48" s="629" t="s">
        <v>158</v>
      </c>
      <c r="D48" s="603"/>
      <c r="E48" s="603"/>
      <c r="F48" s="591"/>
      <c r="G48" s="634" t="s">
        <v>159</v>
      </c>
      <c r="H48" s="635" t="s">
        <v>160</v>
      </c>
      <c r="I48" s="617"/>
      <c r="J48" s="617"/>
      <c r="K48" s="617"/>
      <c r="L48" s="617"/>
      <c r="M48" s="617"/>
      <c r="N48" s="617"/>
      <c r="O48" s="617"/>
      <c r="P48" s="617"/>
      <c r="Q48" s="617"/>
      <c r="R48" s="617"/>
      <c r="S48" s="617"/>
      <c r="T48" s="617"/>
      <c r="U48" s="617"/>
      <c r="V48" s="617"/>
      <c r="W48" s="617"/>
      <c r="X48" s="617"/>
      <c r="Y48" s="617"/>
      <c r="Z48" s="617"/>
      <c r="AA48" s="618"/>
      <c r="AB48" s="348"/>
      <c r="AC48" s="353"/>
      <c r="AD48" s="353"/>
    </row>
    <row r="49" spans="1:30" ht="15.75" customHeight="1" x14ac:dyDescent="0.25">
      <c r="A49" s="353"/>
      <c r="B49" s="41"/>
      <c r="C49" s="42" t="s">
        <v>161</v>
      </c>
      <c r="D49" s="43">
        <v>1.2</v>
      </c>
      <c r="E49" s="629" t="s">
        <v>162</v>
      </c>
      <c r="F49" s="591"/>
      <c r="G49" s="575"/>
      <c r="H49" s="620"/>
      <c r="I49" s="621"/>
      <c r="J49" s="621"/>
      <c r="K49" s="621"/>
      <c r="L49" s="621"/>
      <c r="M49" s="621"/>
      <c r="N49" s="621"/>
      <c r="O49" s="621"/>
      <c r="P49" s="621"/>
      <c r="Q49" s="621"/>
      <c r="R49" s="621"/>
      <c r="S49" s="621"/>
      <c r="T49" s="621"/>
      <c r="U49" s="621"/>
      <c r="V49" s="621"/>
      <c r="W49" s="621"/>
      <c r="X49" s="621"/>
      <c r="Y49" s="621"/>
      <c r="Z49" s="621"/>
      <c r="AA49" s="622"/>
      <c r="AB49" s="348"/>
      <c r="AC49" s="353"/>
      <c r="AD49" s="353"/>
    </row>
    <row r="50" spans="1:30" ht="15.75" customHeight="1" x14ac:dyDescent="0.25">
      <c r="A50" s="353"/>
      <c r="B50" s="41"/>
      <c r="C50" s="44">
        <v>2024</v>
      </c>
      <c r="D50" s="45">
        <v>45474</v>
      </c>
      <c r="E50" s="628">
        <v>45656</v>
      </c>
      <c r="F50" s="591"/>
      <c r="G50" s="46">
        <v>1</v>
      </c>
      <c r="H50" s="633" t="s">
        <v>124</v>
      </c>
      <c r="I50" s="603"/>
      <c r="J50" s="603"/>
      <c r="K50" s="603"/>
      <c r="L50" s="603"/>
      <c r="M50" s="603"/>
      <c r="N50" s="603"/>
      <c r="O50" s="603"/>
      <c r="P50" s="603"/>
      <c r="Q50" s="603"/>
      <c r="R50" s="603"/>
      <c r="S50" s="603"/>
      <c r="T50" s="603"/>
      <c r="U50" s="603"/>
      <c r="V50" s="603"/>
      <c r="W50" s="603"/>
      <c r="X50" s="603"/>
      <c r="Y50" s="603"/>
      <c r="Z50" s="603"/>
      <c r="AA50" s="591"/>
      <c r="AB50" s="348"/>
      <c r="AC50" s="353"/>
      <c r="AD50" s="353"/>
    </row>
    <row r="51" spans="1:30" ht="15.75" customHeight="1" x14ac:dyDescent="0.25">
      <c r="A51" s="353"/>
      <c r="B51" s="41"/>
      <c r="C51" s="44">
        <v>2025</v>
      </c>
      <c r="D51" s="45">
        <v>45658</v>
      </c>
      <c r="E51" s="628">
        <v>46021</v>
      </c>
      <c r="F51" s="591"/>
      <c r="G51" s="46">
        <v>1</v>
      </c>
      <c r="H51" s="633" t="s">
        <v>124</v>
      </c>
      <c r="I51" s="603"/>
      <c r="J51" s="603"/>
      <c r="K51" s="603"/>
      <c r="L51" s="603"/>
      <c r="M51" s="603"/>
      <c r="N51" s="603"/>
      <c r="O51" s="603"/>
      <c r="P51" s="603"/>
      <c r="Q51" s="603"/>
      <c r="R51" s="603"/>
      <c r="S51" s="603"/>
      <c r="T51" s="603"/>
      <c r="U51" s="603"/>
      <c r="V51" s="603"/>
      <c r="W51" s="603"/>
      <c r="X51" s="603"/>
      <c r="Y51" s="603"/>
      <c r="Z51" s="603"/>
      <c r="AA51" s="591"/>
      <c r="AB51" s="348"/>
      <c r="AC51" s="353"/>
      <c r="AD51" s="353"/>
    </row>
    <row r="52" spans="1:30" ht="15.75" customHeight="1" x14ac:dyDescent="0.25">
      <c r="A52" s="353"/>
      <c r="B52" s="41"/>
      <c r="C52" s="44">
        <v>2026</v>
      </c>
      <c r="D52" s="45">
        <v>46023</v>
      </c>
      <c r="E52" s="628">
        <v>46386</v>
      </c>
      <c r="F52" s="591"/>
      <c r="G52" s="46">
        <v>1</v>
      </c>
      <c r="H52" s="633" t="s">
        <v>124</v>
      </c>
      <c r="I52" s="603"/>
      <c r="J52" s="603"/>
      <c r="K52" s="603"/>
      <c r="L52" s="603"/>
      <c r="M52" s="603"/>
      <c r="N52" s="603"/>
      <c r="O52" s="603"/>
      <c r="P52" s="603"/>
      <c r="Q52" s="603"/>
      <c r="R52" s="603"/>
      <c r="S52" s="603"/>
      <c r="T52" s="603"/>
      <c r="U52" s="603"/>
      <c r="V52" s="603"/>
      <c r="W52" s="603"/>
      <c r="X52" s="603"/>
      <c r="Y52" s="603"/>
      <c r="Z52" s="603"/>
      <c r="AA52" s="591"/>
      <c r="AB52" s="348"/>
      <c r="AC52" s="353"/>
      <c r="AD52" s="353"/>
    </row>
    <row r="53" spans="1:30" ht="15.75" customHeight="1" x14ac:dyDescent="0.25">
      <c r="A53" s="353"/>
      <c r="B53" s="41"/>
      <c r="C53" s="44">
        <v>2027</v>
      </c>
      <c r="D53" s="45">
        <v>46388</v>
      </c>
      <c r="E53" s="628">
        <v>46751</v>
      </c>
      <c r="F53" s="591"/>
      <c r="G53" s="46">
        <v>1</v>
      </c>
      <c r="H53" s="633" t="s">
        <v>124</v>
      </c>
      <c r="I53" s="603"/>
      <c r="J53" s="603"/>
      <c r="K53" s="603"/>
      <c r="L53" s="603"/>
      <c r="M53" s="603"/>
      <c r="N53" s="603"/>
      <c r="O53" s="603"/>
      <c r="P53" s="603"/>
      <c r="Q53" s="603"/>
      <c r="R53" s="603"/>
      <c r="S53" s="603"/>
      <c r="T53" s="603"/>
      <c r="U53" s="603"/>
      <c r="V53" s="603"/>
      <c r="W53" s="603"/>
      <c r="X53" s="603"/>
      <c r="Y53" s="603"/>
      <c r="Z53" s="603"/>
      <c r="AA53" s="591"/>
      <c r="AB53" s="348"/>
      <c r="AC53" s="353"/>
      <c r="AD53" s="353"/>
    </row>
    <row r="54" spans="1:30" ht="15.75" customHeight="1" x14ac:dyDescent="0.25">
      <c r="A54" s="353"/>
      <c r="B54" s="41"/>
      <c r="C54" s="44"/>
      <c r="D54" s="44"/>
      <c r="E54" s="629"/>
      <c r="F54" s="591"/>
      <c r="G54" s="43"/>
      <c r="H54" s="629"/>
      <c r="I54" s="603"/>
      <c r="J54" s="603"/>
      <c r="K54" s="603"/>
      <c r="L54" s="603"/>
      <c r="M54" s="603"/>
      <c r="N54" s="603"/>
      <c r="O54" s="603"/>
      <c r="P54" s="603"/>
      <c r="Q54" s="603"/>
      <c r="R54" s="603"/>
      <c r="S54" s="603"/>
      <c r="T54" s="603"/>
      <c r="U54" s="603"/>
      <c r="V54" s="603"/>
      <c r="W54" s="603"/>
      <c r="X54" s="603"/>
      <c r="Y54" s="603"/>
      <c r="Z54" s="603"/>
      <c r="AA54" s="591"/>
      <c r="AB54" s="348"/>
      <c r="AC54" s="353"/>
      <c r="AD54" s="353"/>
    </row>
    <row r="55" spans="1:30" ht="15.75" customHeight="1" x14ac:dyDescent="0.25">
      <c r="A55" s="326"/>
      <c r="B55" s="31"/>
      <c r="C55" s="326"/>
      <c r="D55" s="326"/>
      <c r="E55" s="326"/>
      <c r="F55" s="326"/>
      <c r="G55" s="326"/>
      <c r="H55" s="326"/>
      <c r="I55" s="326"/>
      <c r="J55" s="326"/>
      <c r="K55" s="326"/>
      <c r="L55" s="326"/>
      <c r="M55" s="326"/>
      <c r="N55" s="326"/>
      <c r="O55" s="326"/>
      <c r="P55" s="326"/>
      <c r="Q55" s="326"/>
      <c r="R55" s="326"/>
      <c r="S55" s="326"/>
      <c r="T55" s="326"/>
      <c r="U55" s="326"/>
      <c r="V55" s="326"/>
      <c r="W55" s="326"/>
      <c r="X55" s="326"/>
      <c r="Y55" s="326"/>
      <c r="Z55" s="326"/>
      <c r="AA55" s="326"/>
      <c r="AB55" s="334"/>
      <c r="AC55" s="326"/>
      <c r="AD55" s="326"/>
    </row>
    <row r="56" spans="1:30" ht="15.75" customHeight="1" x14ac:dyDescent="0.25">
      <c r="A56" s="326"/>
      <c r="B56" s="31"/>
      <c r="C56" s="607" t="s">
        <v>163</v>
      </c>
      <c r="D56" s="599"/>
      <c r="E56" s="339"/>
      <c r="F56" s="330" t="s">
        <v>164</v>
      </c>
      <c r="G56" s="47"/>
      <c r="H56" s="341"/>
      <c r="I56" s="330" t="s">
        <v>165</v>
      </c>
      <c r="J56" s="326"/>
      <c r="K56" s="602"/>
      <c r="L56" s="591"/>
      <c r="M56" s="339"/>
      <c r="N56" s="326"/>
      <c r="O56" s="326"/>
      <c r="P56" s="326"/>
      <c r="Q56" s="326"/>
      <c r="R56" s="326"/>
      <c r="S56" s="326"/>
      <c r="T56" s="326"/>
      <c r="U56" s="326"/>
      <c r="V56" s="326"/>
      <c r="W56" s="326"/>
      <c r="X56" s="326"/>
      <c r="Y56" s="326"/>
      <c r="Z56" s="326"/>
      <c r="AA56" s="326"/>
      <c r="AB56" s="334"/>
      <c r="AC56" s="326"/>
      <c r="AD56" s="326"/>
    </row>
    <row r="57" spans="1:30" ht="15.75" customHeight="1" x14ac:dyDescent="0.25">
      <c r="A57" s="326"/>
      <c r="B57" s="354"/>
      <c r="C57" s="345"/>
      <c r="D57" s="345"/>
      <c r="E57" s="345"/>
      <c r="F57" s="345"/>
      <c r="G57" s="345"/>
      <c r="H57" s="345"/>
      <c r="I57" s="345"/>
      <c r="J57" s="345"/>
      <c r="K57" s="345"/>
      <c r="L57" s="345"/>
      <c r="M57" s="345"/>
      <c r="N57" s="345"/>
      <c r="O57" s="345"/>
      <c r="P57" s="345"/>
      <c r="Q57" s="345"/>
      <c r="R57" s="345"/>
      <c r="S57" s="345"/>
      <c r="T57" s="345"/>
      <c r="U57" s="345"/>
      <c r="V57" s="345"/>
      <c r="W57" s="345"/>
      <c r="X57" s="345"/>
      <c r="Y57" s="345"/>
      <c r="Z57" s="345"/>
      <c r="AA57" s="345"/>
      <c r="AB57" s="355"/>
      <c r="AC57" s="326"/>
      <c r="AD57" s="326"/>
    </row>
    <row r="58" spans="1:30" ht="15.75" customHeight="1" x14ac:dyDescent="0.25">
      <c r="A58" s="326"/>
      <c r="B58" s="627" t="s">
        <v>166</v>
      </c>
      <c r="C58" s="603"/>
      <c r="D58" s="603"/>
      <c r="E58" s="603"/>
      <c r="F58" s="603"/>
      <c r="G58" s="603"/>
      <c r="H58" s="603"/>
      <c r="I58" s="603"/>
      <c r="J58" s="603"/>
      <c r="K58" s="603"/>
      <c r="L58" s="603"/>
      <c r="M58" s="603"/>
      <c r="N58" s="603"/>
      <c r="O58" s="603"/>
      <c r="P58" s="603"/>
      <c r="Q58" s="603"/>
      <c r="R58" s="603"/>
      <c r="S58" s="603"/>
      <c r="T58" s="603"/>
      <c r="U58" s="603"/>
      <c r="V58" s="603"/>
      <c r="W58" s="603"/>
      <c r="X58" s="603"/>
      <c r="Y58" s="603"/>
      <c r="Z58" s="603"/>
      <c r="AA58" s="603"/>
      <c r="AB58" s="591"/>
      <c r="AC58" s="326"/>
      <c r="AD58" s="326"/>
    </row>
    <row r="59" spans="1:30" ht="15.75" customHeight="1" x14ac:dyDescent="0.25">
      <c r="A59" s="326"/>
      <c r="B59" s="48"/>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49"/>
      <c r="AC59" s="326"/>
      <c r="AD59" s="326"/>
    </row>
    <row r="60" spans="1:30" ht="29.25" customHeight="1" x14ac:dyDescent="0.25">
      <c r="A60" s="326"/>
      <c r="B60" s="629" t="s">
        <v>161</v>
      </c>
      <c r="C60" s="591"/>
      <c r="D60" s="43"/>
      <c r="E60" s="629" t="s">
        <v>167</v>
      </c>
      <c r="F60" s="591"/>
      <c r="G60" s="43"/>
      <c r="H60" s="601" t="s">
        <v>168</v>
      </c>
      <c r="I60" s="591"/>
      <c r="J60" s="629"/>
      <c r="K60" s="591"/>
      <c r="L60" s="632"/>
      <c r="M60" s="599"/>
      <c r="N60" s="43" t="s">
        <v>169</v>
      </c>
      <c r="O60" s="629"/>
      <c r="P60" s="603"/>
      <c r="Q60" s="591"/>
      <c r="R60" s="629" t="s">
        <v>170</v>
      </c>
      <c r="S60" s="603"/>
      <c r="T60" s="591"/>
      <c r="U60" s="629"/>
      <c r="V60" s="603"/>
      <c r="W60" s="591"/>
      <c r="X60" s="629" t="s">
        <v>171</v>
      </c>
      <c r="Y60" s="591"/>
      <c r="Z60" s="629"/>
      <c r="AA60" s="603"/>
      <c r="AB60" s="591"/>
      <c r="AC60" s="326"/>
      <c r="AD60" s="326"/>
    </row>
    <row r="61" spans="1:30" ht="15.75" customHeight="1" x14ac:dyDescent="0.25">
      <c r="A61" s="326"/>
      <c r="B61" s="48"/>
      <c r="C61" s="356"/>
      <c r="D61" s="356"/>
      <c r="E61" s="356"/>
      <c r="F61" s="349"/>
      <c r="G61" s="357"/>
      <c r="H61" s="358"/>
      <c r="I61" s="358"/>
      <c r="J61" s="349"/>
      <c r="K61" s="349"/>
      <c r="L61" s="349"/>
      <c r="M61" s="349"/>
      <c r="N61" s="358"/>
      <c r="O61" s="349"/>
      <c r="P61" s="349"/>
      <c r="Q61" s="349"/>
      <c r="R61" s="349"/>
      <c r="S61" s="358"/>
      <c r="T61" s="336"/>
      <c r="U61" s="336"/>
      <c r="V61" s="326"/>
      <c r="W61" s="358"/>
      <c r="X61" s="346"/>
      <c r="Y61" s="346"/>
      <c r="Z61" s="50"/>
      <c r="AA61" s="28"/>
      <c r="AB61" s="51"/>
      <c r="AC61" s="326"/>
      <c r="AD61" s="326"/>
    </row>
    <row r="62" spans="1:30" ht="15.75" customHeight="1" x14ac:dyDescent="0.25">
      <c r="A62" s="326"/>
      <c r="B62" s="627" t="s">
        <v>172</v>
      </c>
      <c r="C62" s="591"/>
      <c r="D62" s="630"/>
      <c r="E62" s="621"/>
      <c r="F62" s="621"/>
      <c r="G62" s="621"/>
      <c r="H62" s="621"/>
      <c r="I62" s="621"/>
      <c r="J62" s="621"/>
      <c r="K62" s="621"/>
      <c r="L62" s="621"/>
      <c r="M62" s="621"/>
      <c r="N62" s="621"/>
      <c r="O62" s="621"/>
      <c r="P62" s="621"/>
      <c r="Q62" s="621"/>
      <c r="R62" s="621"/>
      <c r="S62" s="621"/>
      <c r="T62" s="621"/>
      <c r="U62" s="621"/>
      <c r="V62" s="621"/>
      <c r="W62" s="621"/>
      <c r="X62" s="621"/>
      <c r="Y62" s="621"/>
      <c r="Z62" s="621"/>
      <c r="AA62" s="621"/>
      <c r="AB62" s="622"/>
      <c r="AC62" s="326"/>
      <c r="AD62" s="326"/>
    </row>
    <row r="63" spans="1:30" ht="15.75" customHeight="1" x14ac:dyDescent="0.25">
      <c r="A63" s="326"/>
      <c r="B63" s="48"/>
      <c r="C63" s="356"/>
      <c r="D63" s="356"/>
      <c r="E63" s="356"/>
      <c r="F63" s="349"/>
      <c r="G63" s="357"/>
      <c r="H63" s="358"/>
      <c r="I63" s="358"/>
      <c r="J63" s="349"/>
      <c r="K63" s="349"/>
      <c r="L63" s="349"/>
      <c r="M63" s="349"/>
      <c r="N63" s="358"/>
      <c r="O63" s="349"/>
      <c r="P63" s="349"/>
      <c r="Q63" s="349"/>
      <c r="R63" s="349"/>
      <c r="S63" s="358"/>
      <c r="T63" s="336"/>
      <c r="U63" s="336"/>
      <c r="V63" s="326"/>
      <c r="W63" s="358"/>
      <c r="X63" s="346"/>
      <c r="Y63" s="346"/>
      <c r="Z63" s="50"/>
      <c r="AA63" s="28"/>
      <c r="AB63" s="51"/>
      <c r="AC63" s="326"/>
      <c r="AD63" s="326"/>
    </row>
    <row r="64" spans="1:30" ht="15.75" customHeight="1" x14ac:dyDescent="0.25">
      <c r="A64" s="326"/>
      <c r="B64" s="627" t="s">
        <v>173</v>
      </c>
      <c r="C64" s="591"/>
      <c r="D64" s="631"/>
      <c r="E64" s="621"/>
      <c r="F64" s="621"/>
      <c r="G64" s="621"/>
      <c r="H64" s="621"/>
      <c r="I64" s="621"/>
      <c r="J64" s="621"/>
      <c r="K64" s="621"/>
      <c r="L64" s="621"/>
      <c r="M64" s="621"/>
      <c r="N64" s="621"/>
      <c r="O64" s="621"/>
      <c r="P64" s="621"/>
      <c r="Q64" s="621"/>
      <c r="R64" s="621"/>
      <c r="S64" s="621"/>
      <c r="T64" s="621"/>
      <c r="U64" s="621"/>
      <c r="V64" s="621"/>
      <c r="W64" s="621"/>
      <c r="X64" s="621"/>
      <c r="Y64" s="621"/>
      <c r="Z64" s="621"/>
      <c r="AA64" s="621"/>
      <c r="AB64" s="622"/>
      <c r="AC64" s="326"/>
      <c r="AD64" s="326"/>
    </row>
    <row r="65" spans="1:30" ht="15.75" customHeight="1" x14ac:dyDescent="0.25">
      <c r="A65" s="326"/>
      <c r="B65" s="48"/>
      <c r="C65" s="356"/>
      <c r="D65" s="356"/>
      <c r="E65" s="356"/>
      <c r="F65" s="349"/>
      <c r="G65" s="357"/>
      <c r="H65" s="358"/>
      <c r="I65" s="358"/>
      <c r="J65" s="349"/>
      <c r="K65" s="349"/>
      <c r="L65" s="349"/>
      <c r="M65" s="349"/>
      <c r="N65" s="358"/>
      <c r="O65" s="349"/>
      <c r="P65" s="349"/>
      <c r="Q65" s="349"/>
      <c r="R65" s="349"/>
      <c r="S65" s="358"/>
      <c r="T65" s="336"/>
      <c r="U65" s="336"/>
      <c r="V65" s="326"/>
      <c r="W65" s="358"/>
      <c r="X65" s="346"/>
      <c r="Y65" s="346"/>
      <c r="Z65" s="346"/>
      <c r="AA65" s="336"/>
      <c r="AB65" s="342"/>
      <c r="AC65" s="326"/>
      <c r="AD65" s="326"/>
    </row>
    <row r="66" spans="1:30" ht="15.75" customHeight="1" x14ac:dyDescent="0.25">
      <c r="A66" s="326"/>
      <c r="B66" s="627" t="s">
        <v>174</v>
      </c>
      <c r="C66" s="591"/>
      <c r="D66" s="631"/>
      <c r="E66" s="621"/>
      <c r="F66" s="621"/>
      <c r="G66" s="621"/>
      <c r="H66" s="621"/>
      <c r="I66" s="621"/>
      <c r="J66" s="621"/>
      <c r="K66" s="621"/>
      <c r="L66" s="621"/>
      <c r="M66" s="621"/>
      <c r="N66" s="621"/>
      <c r="O66" s="621"/>
      <c r="P66" s="621"/>
      <c r="Q66" s="621"/>
      <c r="R66" s="621"/>
      <c r="S66" s="621"/>
      <c r="T66" s="621"/>
      <c r="U66" s="621"/>
      <c r="V66" s="621"/>
      <c r="W66" s="621"/>
      <c r="X66" s="621"/>
      <c r="Y66" s="621"/>
      <c r="Z66" s="621"/>
      <c r="AA66" s="621"/>
      <c r="AB66" s="622"/>
      <c r="AC66" s="326"/>
      <c r="AD66" s="326"/>
    </row>
    <row r="67" spans="1:30" ht="15.75" customHeight="1" x14ac:dyDescent="0.25">
      <c r="A67" s="326"/>
      <c r="B67" s="48"/>
      <c r="C67" s="356"/>
      <c r="D67" s="356"/>
      <c r="E67" s="356"/>
      <c r="F67" s="349"/>
      <c r="G67" s="357"/>
      <c r="H67" s="358"/>
      <c r="I67" s="358"/>
      <c r="J67" s="349"/>
      <c r="K67" s="349"/>
      <c r="L67" s="349"/>
      <c r="M67" s="349"/>
      <c r="N67" s="358"/>
      <c r="O67" s="349"/>
      <c r="P67" s="349"/>
      <c r="Q67" s="349"/>
      <c r="R67" s="349"/>
      <c r="S67" s="358"/>
      <c r="T67" s="336"/>
      <c r="U67" s="336"/>
      <c r="V67" s="326"/>
      <c r="W67" s="358"/>
      <c r="X67" s="346"/>
      <c r="Y67" s="346"/>
      <c r="Z67" s="50"/>
      <c r="AA67" s="28"/>
      <c r="AB67" s="51"/>
      <c r="AC67" s="326"/>
      <c r="AD67" s="326"/>
    </row>
    <row r="68" spans="1:30" ht="15.75" customHeight="1" x14ac:dyDescent="0.25">
      <c r="A68" s="326"/>
      <c r="B68" s="627" t="s">
        <v>175</v>
      </c>
      <c r="C68" s="591"/>
      <c r="D68" s="631"/>
      <c r="E68" s="621"/>
      <c r="F68" s="621"/>
      <c r="G68" s="621"/>
      <c r="H68" s="621"/>
      <c r="I68" s="621"/>
      <c r="J68" s="621"/>
      <c r="K68" s="621"/>
      <c r="L68" s="621"/>
      <c r="M68" s="621"/>
      <c r="N68" s="621"/>
      <c r="O68" s="621"/>
      <c r="P68" s="621"/>
      <c r="Q68" s="621"/>
      <c r="R68" s="621"/>
      <c r="S68" s="621"/>
      <c r="T68" s="621"/>
      <c r="U68" s="621"/>
      <c r="V68" s="621"/>
      <c r="W68" s="621"/>
      <c r="X68" s="621"/>
      <c r="Y68" s="621"/>
      <c r="Z68" s="621"/>
      <c r="AA68" s="621"/>
      <c r="AB68" s="622"/>
      <c r="AC68" s="326"/>
      <c r="AD68" s="326"/>
    </row>
    <row r="69" spans="1:30" ht="15.75" customHeight="1" x14ac:dyDescent="0.25">
      <c r="A69" s="326"/>
      <c r="B69" s="48"/>
      <c r="C69" s="356"/>
      <c r="D69" s="356"/>
      <c r="E69" s="356"/>
      <c r="F69" s="349"/>
      <c r="G69" s="357"/>
      <c r="H69" s="358"/>
      <c r="I69" s="358"/>
      <c r="J69" s="349"/>
      <c r="K69" s="349"/>
      <c r="L69" s="349"/>
      <c r="M69" s="349"/>
      <c r="N69" s="358"/>
      <c r="O69" s="349"/>
      <c r="P69" s="349"/>
      <c r="Q69" s="349"/>
      <c r="R69" s="349"/>
      <c r="S69" s="358"/>
      <c r="T69" s="336"/>
      <c r="U69" s="336"/>
      <c r="V69" s="326"/>
      <c r="W69" s="358"/>
      <c r="X69" s="346"/>
      <c r="Y69" s="346"/>
      <c r="Z69" s="50"/>
      <c r="AA69" s="28"/>
      <c r="AB69" s="51"/>
      <c r="AC69" s="326"/>
      <c r="AD69" s="326"/>
    </row>
    <row r="70" spans="1:30" ht="15.75" customHeight="1" x14ac:dyDescent="0.25">
      <c r="A70" s="326"/>
      <c r="B70" s="627" t="s">
        <v>176</v>
      </c>
      <c r="C70" s="591"/>
      <c r="D70" s="631"/>
      <c r="E70" s="621"/>
      <c r="F70" s="621"/>
      <c r="G70" s="621"/>
      <c r="H70" s="621"/>
      <c r="I70" s="621"/>
      <c r="J70" s="621"/>
      <c r="K70" s="621"/>
      <c r="L70" s="621"/>
      <c r="M70" s="621"/>
      <c r="N70" s="621"/>
      <c r="O70" s="621"/>
      <c r="P70" s="621"/>
      <c r="Q70" s="621"/>
      <c r="R70" s="621"/>
      <c r="S70" s="621"/>
      <c r="T70" s="621"/>
      <c r="U70" s="621"/>
      <c r="V70" s="621"/>
      <c r="W70" s="621"/>
      <c r="X70" s="621"/>
      <c r="Y70" s="621"/>
      <c r="Z70" s="621"/>
      <c r="AA70" s="621"/>
      <c r="AB70" s="622"/>
      <c r="AC70" s="326"/>
      <c r="AD70" s="326"/>
    </row>
    <row r="71" spans="1:30" ht="15.75" customHeight="1" x14ac:dyDescent="0.25">
      <c r="A71" s="326"/>
      <c r="B71" s="48"/>
      <c r="C71" s="356"/>
      <c r="D71" s="356"/>
      <c r="E71" s="356"/>
      <c r="F71" s="349"/>
      <c r="G71" s="357"/>
      <c r="H71" s="358"/>
      <c r="I71" s="358"/>
      <c r="J71" s="349"/>
      <c r="K71" s="349"/>
      <c r="L71" s="349"/>
      <c r="M71" s="349"/>
      <c r="N71" s="358"/>
      <c r="O71" s="349"/>
      <c r="P71" s="349"/>
      <c r="Q71" s="349"/>
      <c r="R71" s="349"/>
      <c r="S71" s="358"/>
      <c r="T71" s="336"/>
      <c r="U71" s="336"/>
      <c r="V71" s="326"/>
      <c r="W71" s="358"/>
      <c r="X71" s="346"/>
      <c r="Y71" s="346"/>
      <c r="Z71" s="50"/>
      <c r="AA71" s="28"/>
      <c r="AB71" s="51"/>
      <c r="AC71" s="326"/>
      <c r="AD71" s="326"/>
    </row>
    <row r="72" spans="1:30" ht="15.75" customHeight="1" x14ac:dyDescent="0.25">
      <c r="A72" s="326"/>
      <c r="B72" s="627" t="s">
        <v>177</v>
      </c>
      <c r="C72" s="603"/>
      <c r="D72" s="603"/>
      <c r="E72" s="603"/>
      <c r="F72" s="603"/>
      <c r="G72" s="603"/>
      <c r="H72" s="603"/>
      <c r="I72" s="603"/>
      <c r="J72" s="603"/>
      <c r="K72" s="603"/>
      <c r="L72" s="603"/>
      <c r="M72" s="603"/>
      <c r="N72" s="603"/>
      <c r="O72" s="603"/>
      <c r="P72" s="603"/>
      <c r="Q72" s="603"/>
      <c r="R72" s="603"/>
      <c r="S72" s="603"/>
      <c r="T72" s="603"/>
      <c r="U72" s="603"/>
      <c r="V72" s="603"/>
      <c r="W72" s="603"/>
      <c r="X72" s="603"/>
      <c r="Y72" s="603"/>
      <c r="Z72" s="603"/>
      <c r="AA72" s="603"/>
      <c r="AB72" s="591"/>
      <c r="AC72" s="326"/>
      <c r="AD72" s="326"/>
    </row>
    <row r="73" spans="1:30" ht="15.75" customHeight="1" x14ac:dyDescent="0.25">
      <c r="A73" s="326"/>
      <c r="B73" s="601" t="s">
        <v>122</v>
      </c>
      <c r="C73" s="591"/>
      <c r="D73" s="52" t="s">
        <v>178</v>
      </c>
      <c r="E73" s="601" t="s">
        <v>179</v>
      </c>
      <c r="F73" s="591"/>
      <c r="G73" s="601" t="s">
        <v>177</v>
      </c>
      <c r="H73" s="603"/>
      <c r="I73" s="603"/>
      <c r="J73" s="603"/>
      <c r="K73" s="603"/>
      <c r="L73" s="603"/>
      <c r="M73" s="603"/>
      <c r="N73" s="603"/>
      <c r="O73" s="591"/>
      <c r="P73" s="601" t="s">
        <v>180</v>
      </c>
      <c r="Q73" s="603"/>
      <c r="R73" s="603"/>
      <c r="S73" s="603"/>
      <c r="T73" s="603"/>
      <c r="U73" s="603"/>
      <c r="V73" s="603"/>
      <c r="W73" s="603"/>
      <c r="X73" s="603"/>
      <c r="Y73" s="603"/>
      <c r="Z73" s="603"/>
      <c r="AA73" s="603"/>
      <c r="AB73" s="591"/>
      <c r="AC73" s="326"/>
      <c r="AD73" s="326"/>
    </row>
    <row r="74" spans="1:30" ht="15.75" customHeight="1" x14ac:dyDescent="0.25">
      <c r="A74" s="326"/>
      <c r="B74" s="601"/>
      <c r="C74" s="591"/>
      <c r="D74" s="37"/>
      <c r="E74" s="601"/>
      <c r="F74" s="591"/>
      <c r="G74" s="626"/>
      <c r="H74" s="603"/>
      <c r="I74" s="603"/>
      <c r="J74" s="603"/>
      <c r="K74" s="603"/>
      <c r="L74" s="603"/>
      <c r="M74" s="603"/>
      <c r="N74" s="603"/>
      <c r="O74" s="591"/>
      <c r="P74" s="626"/>
      <c r="Q74" s="603"/>
      <c r="R74" s="603"/>
      <c r="S74" s="603"/>
      <c r="T74" s="603"/>
      <c r="U74" s="603"/>
      <c r="V74" s="603"/>
      <c r="W74" s="603"/>
      <c r="X74" s="603"/>
      <c r="Y74" s="603"/>
      <c r="Z74" s="603"/>
      <c r="AA74" s="603"/>
      <c r="AB74" s="591"/>
      <c r="AC74" s="326"/>
      <c r="AD74" s="326"/>
    </row>
    <row r="75" spans="1:30" ht="15.75" customHeight="1" x14ac:dyDescent="0.25">
      <c r="A75" s="326"/>
      <c r="B75" s="601"/>
      <c r="C75" s="591"/>
      <c r="D75" s="37"/>
      <c r="E75" s="601"/>
      <c r="F75" s="591"/>
      <c r="G75" s="626"/>
      <c r="H75" s="603"/>
      <c r="I75" s="603"/>
      <c r="J75" s="603"/>
      <c r="K75" s="603"/>
      <c r="L75" s="603"/>
      <c r="M75" s="603"/>
      <c r="N75" s="603"/>
      <c r="O75" s="591"/>
      <c r="P75" s="626"/>
      <c r="Q75" s="603"/>
      <c r="R75" s="603"/>
      <c r="S75" s="603"/>
      <c r="T75" s="603"/>
      <c r="U75" s="603"/>
      <c r="V75" s="603"/>
      <c r="W75" s="603"/>
      <c r="X75" s="603"/>
      <c r="Y75" s="603"/>
      <c r="Z75" s="603"/>
      <c r="AA75" s="603"/>
      <c r="AB75" s="591"/>
      <c r="AC75" s="326"/>
      <c r="AD75" s="326"/>
    </row>
    <row r="76" spans="1:30" ht="26.25" customHeight="1" x14ac:dyDescent="0.25">
      <c r="A76" s="326"/>
      <c r="B76" s="625" t="s">
        <v>181</v>
      </c>
      <c r="C76" s="603"/>
      <c r="D76" s="603"/>
      <c r="E76" s="603"/>
      <c r="F76" s="603"/>
      <c r="G76" s="603"/>
      <c r="H76" s="603"/>
      <c r="I76" s="603"/>
      <c r="J76" s="603"/>
      <c r="K76" s="603"/>
      <c r="L76" s="603"/>
      <c r="M76" s="603"/>
      <c r="N76" s="603"/>
      <c r="O76" s="603"/>
      <c r="P76" s="603"/>
      <c r="Q76" s="603"/>
      <c r="R76" s="603"/>
      <c r="S76" s="603"/>
      <c r="T76" s="603"/>
      <c r="U76" s="603"/>
      <c r="V76" s="603"/>
      <c r="W76" s="603"/>
      <c r="X76" s="603"/>
      <c r="Y76" s="603"/>
      <c r="Z76" s="603"/>
      <c r="AA76" s="603"/>
      <c r="AB76" s="591"/>
      <c r="AC76" s="326"/>
      <c r="AD76" s="359"/>
    </row>
    <row r="77" spans="1:30" ht="12.75" customHeight="1" x14ac:dyDescent="0.25">
      <c r="A77" s="326"/>
      <c r="B77" s="326"/>
      <c r="C77" s="326"/>
      <c r="D77" s="326"/>
      <c r="E77" s="326"/>
      <c r="F77" s="326"/>
      <c r="G77" s="326"/>
      <c r="H77" s="326"/>
      <c r="I77" s="326"/>
      <c r="J77" s="326"/>
      <c r="K77" s="326"/>
      <c r="L77" s="326"/>
      <c r="M77" s="326"/>
      <c r="N77" s="326"/>
      <c r="O77" s="326"/>
      <c r="P77" s="326"/>
      <c r="Q77" s="326"/>
      <c r="R77" s="326"/>
      <c r="S77" s="326"/>
      <c r="T77" s="326"/>
      <c r="U77" s="326"/>
      <c r="V77" s="326"/>
      <c r="W77" s="326"/>
      <c r="X77" s="326"/>
      <c r="Y77" s="326"/>
      <c r="Z77" s="326"/>
      <c r="AA77" s="326"/>
      <c r="AB77" s="326"/>
      <c r="AC77" s="326"/>
      <c r="AD77" s="326"/>
    </row>
    <row r="78" spans="1:30" ht="12.75" customHeight="1" x14ac:dyDescent="0.25">
      <c r="A78" s="326"/>
      <c r="B78" s="326"/>
      <c r="C78" s="326"/>
      <c r="D78" s="326"/>
      <c r="E78" s="326"/>
      <c r="F78" s="326"/>
      <c r="G78" s="326"/>
      <c r="H78" s="326"/>
      <c r="I78" s="326"/>
      <c r="J78" s="326"/>
      <c r="K78" s="326"/>
      <c r="L78" s="326"/>
      <c r="M78" s="326"/>
      <c r="N78" s="326"/>
      <c r="O78" s="326"/>
      <c r="P78" s="326"/>
      <c r="Q78" s="326"/>
      <c r="R78" s="326"/>
      <c r="S78" s="326"/>
      <c r="T78" s="326"/>
      <c r="U78" s="326"/>
      <c r="V78" s="326"/>
      <c r="W78" s="326"/>
      <c r="X78" s="326"/>
      <c r="Y78" s="326"/>
      <c r="Z78" s="326"/>
      <c r="AA78" s="326"/>
      <c r="AB78" s="326"/>
      <c r="AC78" s="326"/>
      <c r="AD78" s="326"/>
    </row>
    <row r="79" spans="1:30" ht="12.75" customHeight="1" x14ac:dyDescent="0.25">
      <c r="A79" s="326"/>
      <c r="B79" s="326"/>
      <c r="C79" s="326"/>
      <c r="D79" s="326"/>
      <c r="E79" s="326"/>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326"/>
    </row>
    <row r="80" spans="1:30" ht="12.75" customHeight="1" x14ac:dyDescent="0.25">
      <c r="A80" s="326"/>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row>
    <row r="81" spans="1:30" ht="12.75" customHeight="1" x14ac:dyDescent="0.25">
      <c r="A81" s="326"/>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row>
    <row r="82" spans="1:30" ht="12.75" customHeight="1" x14ac:dyDescent="0.25">
      <c r="A82" s="326"/>
      <c r="B82" s="326"/>
      <c r="C82" s="326"/>
      <c r="D82" s="326"/>
      <c r="E82" s="326"/>
      <c r="F82" s="326"/>
      <c r="G82" s="326"/>
      <c r="H82" s="326"/>
      <c r="I82" s="326"/>
      <c r="J82" s="326"/>
      <c r="K82" s="326"/>
      <c r="L82" s="326"/>
      <c r="M82" s="326"/>
      <c r="N82" s="326"/>
      <c r="O82" s="326"/>
      <c r="P82" s="326"/>
      <c r="Q82" s="326"/>
      <c r="R82" s="326"/>
      <c r="S82" s="326"/>
      <c r="T82" s="326"/>
      <c r="U82" s="326"/>
      <c r="V82" s="326"/>
      <c r="W82" s="326"/>
      <c r="X82" s="326"/>
      <c r="Y82" s="326"/>
      <c r="Z82" s="326"/>
      <c r="AA82" s="326"/>
      <c r="AB82" s="326"/>
      <c r="AC82" s="326"/>
      <c r="AD82" s="326"/>
    </row>
    <row r="83" spans="1:30" ht="12.75" customHeight="1" x14ac:dyDescent="0.25">
      <c r="A83" s="326"/>
      <c r="B83" s="326"/>
      <c r="C83" s="326"/>
      <c r="D83" s="326"/>
      <c r="E83" s="326"/>
      <c r="F83" s="326"/>
      <c r="G83" s="326"/>
      <c r="H83" s="326"/>
      <c r="I83" s="326"/>
      <c r="J83" s="326"/>
      <c r="K83" s="326"/>
      <c r="L83" s="326"/>
      <c r="M83" s="326"/>
      <c r="N83" s="326"/>
      <c r="O83" s="326"/>
      <c r="P83" s="326"/>
      <c r="Q83" s="326"/>
      <c r="R83" s="326"/>
      <c r="S83" s="326"/>
      <c r="T83" s="326"/>
      <c r="U83" s="326"/>
      <c r="V83" s="326"/>
      <c r="W83" s="326"/>
      <c r="X83" s="326"/>
      <c r="Y83" s="326"/>
      <c r="Z83" s="326"/>
      <c r="AA83" s="326"/>
      <c r="AB83" s="326"/>
      <c r="AC83" s="326"/>
      <c r="AD83" s="326"/>
    </row>
    <row r="84" spans="1:30" ht="12.75" customHeight="1" x14ac:dyDescent="0.25">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row>
    <row r="85" spans="1:30" ht="12.75" customHeight="1" x14ac:dyDescent="0.25">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row>
    <row r="86" spans="1:30" ht="12.75" customHeight="1" x14ac:dyDescent="0.25">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row>
    <row r="87" spans="1:30" ht="12.75" customHeight="1" x14ac:dyDescent="0.25">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row>
    <row r="88" spans="1:30" ht="12.75" customHeight="1" x14ac:dyDescent="0.25">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row>
    <row r="89" spans="1:30" ht="12.75" customHeight="1" x14ac:dyDescent="0.25">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row>
    <row r="90" spans="1:30" ht="12.75" customHeight="1" x14ac:dyDescent="0.25">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row>
    <row r="91" spans="1:30" ht="12.75" customHeight="1" x14ac:dyDescent="0.25">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row>
    <row r="92" spans="1:30" ht="12.75" customHeight="1" x14ac:dyDescent="0.25">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row>
    <row r="93" spans="1:30" ht="12.75" customHeight="1" x14ac:dyDescent="0.25">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row>
    <row r="94" spans="1:30" ht="12.75" customHeight="1" x14ac:dyDescent="0.25">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row>
    <row r="95" spans="1:30" ht="12.75" customHeight="1" x14ac:dyDescent="0.25">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row>
    <row r="96" spans="1:30" ht="12.75" customHeight="1" x14ac:dyDescent="0.25">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row>
    <row r="97" spans="1:30" ht="12.75" customHeight="1" x14ac:dyDescent="0.25">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row>
    <row r="98" spans="1:30" ht="12.75" customHeight="1" x14ac:dyDescent="0.25">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row>
    <row r="99" spans="1:30" ht="12.75" customHeight="1" x14ac:dyDescent="0.25">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row>
    <row r="100" spans="1:30" ht="12.75" customHeight="1" x14ac:dyDescent="0.25">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row>
    <row r="101" spans="1:30" ht="12.75" customHeight="1" x14ac:dyDescent="0.25">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row>
    <row r="102" spans="1:30" ht="12.75" customHeight="1" x14ac:dyDescent="0.25">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row>
    <row r="103" spans="1:30" ht="12.75" customHeight="1" x14ac:dyDescent="0.25">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row>
    <row r="104" spans="1:30" ht="12.75" customHeight="1" x14ac:dyDescent="0.25">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row>
    <row r="105" spans="1:30" ht="12.75" customHeight="1" x14ac:dyDescent="0.25">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row>
    <row r="106" spans="1:30" ht="12.75" customHeight="1" x14ac:dyDescent="0.25">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row>
    <row r="107" spans="1:30" ht="12.75" customHeight="1" x14ac:dyDescent="0.25">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row>
    <row r="108" spans="1:30" ht="12.75" customHeight="1" x14ac:dyDescent="0.25">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row>
    <row r="109" spans="1:30" ht="12.75" customHeight="1" x14ac:dyDescent="0.25">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row>
    <row r="110" spans="1:30" ht="12.75" customHeight="1" x14ac:dyDescent="0.25">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row>
    <row r="111" spans="1:30" ht="12.75" customHeight="1" x14ac:dyDescent="0.25">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row>
    <row r="112" spans="1:30" ht="12.75" customHeight="1" x14ac:dyDescent="0.25">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row>
    <row r="113" spans="1:30" ht="12.75" customHeight="1" x14ac:dyDescent="0.25">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row>
    <row r="114" spans="1:30" ht="12.75" customHeight="1" x14ac:dyDescent="0.25">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row>
    <row r="115" spans="1:30" ht="12.75" customHeight="1" x14ac:dyDescent="0.25">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row>
    <row r="116" spans="1:30" ht="12.75" customHeight="1" x14ac:dyDescent="0.25">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row>
    <row r="117" spans="1:30" ht="12.75" customHeight="1" x14ac:dyDescent="0.25">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row>
    <row r="118" spans="1:30" ht="12.75" customHeight="1" x14ac:dyDescent="0.25">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row>
    <row r="119" spans="1:30" ht="12.75" customHeight="1" x14ac:dyDescent="0.25">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row>
    <row r="120" spans="1:30" ht="12.75" customHeight="1" x14ac:dyDescent="0.25">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row>
    <row r="121" spans="1:30" ht="12.75" customHeight="1" x14ac:dyDescent="0.25">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row>
    <row r="122" spans="1:30" ht="12.75" customHeight="1" x14ac:dyDescent="0.25">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row>
    <row r="123" spans="1:30" ht="12.75" customHeight="1" x14ac:dyDescent="0.25">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row>
    <row r="124" spans="1:30" ht="12.75" customHeight="1" x14ac:dyDescent="0.25">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row>
    <row r="125" spans="1:30" ht="12.75" customHeight="1" x14ac:dyDescent="0.25">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row>
    <row r="126" spans="1:30" ht="12.75" customHeight="1" x14ac:dyDescent="0.25">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row>
    <row r="127" spans="1:30" ht="12.75" customHeight="1" x14ac:dyDescent="0.25">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row>
    <row r="128" spans="1:30" ht="12.75" customHeight="1" x14ac:dyDescent="0.25">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row>
    <row r="129" spans="1:30" ht="12.75" customHeight="1" x14ac:dyDescent="0.25">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row>
    <row r="130" spans="1:30" ht="12.75" customHeight="1" x14ac:dyDescent="0.25">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row>
    <row r="131" spans="1:30" ht="12.75" customHeight="1" x14ac:dyDescent="0.25">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row>
    <row r="132" spans="1:30" ht="12.75" customHeight="1" x14ac:dyDescent="0.25">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row>
    <row r="133" spans="1:30" ht="12.75" customHeight="1" x14ac:dyDescent="0.25">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row>
    <row r="134" spans="1:30" ht="12.75" customHeight="1" x14ac:dyDescent="0.25">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row>
    <row r="135" spans="1:30" ht="12.75" customHeight="1" x14ac:dyDescent="0.25">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row>
    <row r="136" spans="1:30" ht="12.75" customHeight="1" x14ac:dyDescent="0.25">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row>
    <row r="137" spans="1:30" ht="12.75" customHeight="1" x14ac:dyDescent="0.25">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row>
    <row r="138" spans="1:30" ht="12.75" customHeight="1" x14ac:dyDescent="0.25">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row>
    <row r="139" spans="1:30" ht="12.75" customHeight="1" x14ac:dyDescent="0.25">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row>
    <row r="140" spans="1:30" ht="12.75" customHeight="1" x14ac:dyDescent="0.25">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row>
    <row r="141" spans="1:30" ht="12.75" customHeight="1" x14ac:dyDescent="0.25">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row>
    <row r="142" spans="1:30" ht="12.75" customHeight="1" x14ac:dyDescent="0.25">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row>
    <row r="143" spans="1:30" ht="12.75" customHeight="1" x14ac:dyDescent="0.25">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row>
    <row r="144" spans="1:30" ht="12.75" customHeight="1" x14ac:dyDescent="0.25">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row>
    <row r="145" spans="1:30" ht="12.75" customHeight="1" x14ac:dyDescent="0.25">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row>
    <row r="146" spans="1:30" ht="12.75" customHeight="1" x14ac:dyDescent="0.25">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row>
    <row r="147" spans="1:30" ht="12.75" customHeight="1" x14ac:dyDescent="0.25">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row>
    <row r="148" spans="1:30" ht="12.75" customHeight="1" x14ac:dyDescent="0.25">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row>
    <row r="149" spans="1:30" ht="12.75" customHeight="1" x14ac:dyDescent="0.25">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row>
    <row r="150" spans="1:30" ht="12.75" customHeight="1" x14ac:dyDescent="0.25">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row>
    <row r="151" spans="1:30" ht="12.75" customHeight="1" x14ac:dyDescent="0.25">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row>
    <row r="152" spans="1:30" ht="12.75" customHeight="1" x14ac:dyDescent="0.25">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row>
    <row r="153" spans="1:30" ht="12.75" customHeight="1" x14ac:dyDescent="0.25">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row>
    <row r="154" spans="1:30" ht="12.75" customHeight="1" x14ac:dyDescent="0.25">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row>
    <row r="155" spans="1:30" ht="12.75" customHeight="1" x14ac:dyDescent="0.25">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row>
    <row r="156" spans="1:30" ht="12.75" customHeight="1" x14ac:dyDescent="0.25">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row>
    <row r="157" spans="1:30" ht="12.75" customHeight="1" x14ac:dyDescent="0.25">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row>
    <row r="158" spans="1:30" ht="12.75" customHeight="1" x14ac:dyDescent="0.25">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row>
    <row r="159" spans="1:30" ht="12.75" customHeight="1" x14ac:dyDescent="0.25">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row>
    <row r="160" spans="1:30" ht="12.75" customHeight="1" x14ac:dyDescent="0.25">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row>
    <row r="161" spans="1:30" ht="12.75" customHeight="1" x14ac:dyDescent="0.25">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row>
    <row r="162" spans="1:30" ht="12.75" customHeight="1" x14ac:dyDescent="0.25">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row>
    <row r="163" spans="1:30" ht="12.75" customHeight="1" x14ac:dyDescent="0.25">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row>
    <row r="164" spans="1:30" ht="12.75" customHeight="1" x14ac:dyDescent="0.25">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row>
    <row r="165" spans="1:30" ht="12.75" customHeight="1" x14ac:dyDescent="0.25">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row>
    <row r="166" spans="1:30" ht="12.75" customHeight="1" x14ac:dyDescent="0.25">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row>
    <row r="167" spans="1:30" ht="12.75" customHeight="1" x14ac:dyDescent="0.25">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row>
    <row r="168" spans="1:30" ht="12.75" customHeight="1" x14ac:dyDescent="0.25">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row>
    <row r="169" spans="1:30" ht="12.75" customHeight="1" x14ac:dyDescent="0.25">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row>
    <row r="170" spans="1:30" ht="12.75" customHeight="1" x14ac:dyDescent="0.25">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row>
    <row r="171" spans="1:30" ht="12.75" customHeight="1" x14ac:dyDescent="0.25">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row>
    <row r="172" spans="1:30" ht="12.75" customHeight="1" x14ac:dyDescent="0.25">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row>
    <row r="173" spans="1:30" ht="12.75" customHeight="1" x14ac:dyDescent="0.25">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row>
    <row r="174" spans="1:30" ht="12.75" customHeight="1" x14ac:dyDescent="0.25">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row>
    <row r="175" spans="1:30" ht="12.75" customHeight="1" x14ac:dyDescent="0.25">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row>
    <row r="176" spans="1:30" ht="12.75" customHeight="1" x14ac:dyDescent="0.25">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row>
    <row r="177" spans="1:30" ht="12.75" customHeight="1" x14ac:dyDescent="0.25">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row>
    <row r="178" spans="1:30" ht="12.75" customHeight="1" x14ac:dyDescent="0.25">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row>
    <row r="179" spans="1:30" ht="12.75" customHeight="1" x14ac:dyDescent="0.25">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row>
    <row r="180" spans="1:30" ht="12.75" customHeight="1" x14ac:dyDescent="0.25">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row>
    <row r="181" spans="1:30" ht="12.75" customHeight="1" x14ac:dyDescent="0.25">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row>
    <row r="182" spans="1:30" ht="12.75" customHeight="1" x14ac:dyDescent="0.25">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row>
    <row r="183" spans="1:30" ht="12.75" customHeight="1" x14ac:dyDescent="0.25">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row>
    <row r="184" spans="1:30" ht="12.75" customHeight="1" x14ac:dyDescent="0.25">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row>
    <row r="185" spans="1:30" ht="12.75" customHeight="1" x14ac:dyDescent="0.25">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row>
    <row r="186" spans="1:30" ht="12.75" customHeight="1" x14ac:dyDescent="0.25">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row>
    <row r="187" spans="1:30" ht="12.75" customHeight="1" x14ac:dyDescent="0.25">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row>
    <row r="188" spans="1:30" ht="12.75" customHeight="1" x14ac:dyDescent="0.25">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row>
    <row r="189" spans="1:30" ht="12.75" customHeight="1" x14ac:dyDescent="0.25">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row>
    <row r="190" spans="1:30" ht="12.75" customHeight="1" x14ac:dyDescent="0.25">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row>
    <row r="191" spans="1:30" ht="12.75" customHeight="1" x14ac:dyDescent="0.25">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row>
    <row r="192" spans="1:30" ht="12.75" customHeight="1" x14ac:dyDescent="0.25">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row>
    <row r="193" spans="1:30" ht="12.75" customHeight="1" x14ac:dyDescent="0.25">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row>
    <row r="194" spans="1:30" ht="12.75" customHeight="1" x14ac:dyDescent="0.25">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row>
    <row r="195" spans="1:30" ht="12.75" customHeight="1" x14ac:dyDescent="0.25">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row>
    <row r="196" spans="1:30" ht="12.75" customHeight="1" x14ac:dyDescent="0.25">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row>
    <row r="197" spans="1:30" ht="12.75" customHeight="1" x14ac:dyDescent="0.25">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row>
    <row r="198" spans="1:30" ht="12.75" customHeight="1" x14ac:dyDescent="0.25">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row>
    <row r="199" spans="1:30" ht="12.75" customHeight="1" x14ac:dyDescent="0.25">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row>
    <row r="200" spans="1:30" ht="12.75" customHeight="1" x14ac:dyDescent="0.25">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row>
    <row r="201" spans="1:30" ht="12.75" customHeight="1" x14ac:dyDescent="0.25">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row>
    <row r="202" spans="1:30" ht="12.75" customHeight="1" x14ac:dyDescent="0.25">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row>
    <row r="203" spans="1:30" ht="12.75" customHeight="1" x14ac:dyDescent="0.25">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row>
    <row r="204" spans="1:30" ht="12.75" customHeight="1" x14ac:dyDescent="0.25">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row>
    <row r="205" spans="1:30" ht="12.75" customHeight="1" x14ac:dyDescent="0.25">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row>
    <row r="206" spans="1:30" ht="12.75" customHeight="1" x14ac:dyDescent="0.25">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row>
    <row r="207" spans="1:30" ht="12.75" customHeight="1" x14ac:dyDescent="0.25">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row>
    <row r="208" spans="1:30" ht="12.75" customHeight="1" x14ac:dyDescent="0.25">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row>
    <row r="209" spans="1:30" ht="12.75" customHeight="1" x14ac:dyDescent="0.25">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row>
    <row r="210" spans="1:30" ht="12.75" customHeight="1" x14ac:dyDescent="0.25">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row>
    <row r="211" spans="1:30" ht="12.75" customHeight="1" x14ac:dyDescent="0.25">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row>
    <row r="212" spans="1:30" ht="12.75" customHeight="1" x14ac:dyDescent="0.25">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row>
    <row r="213" spans="1:30" ht="12.75" customHeight="1" x14ac:dyDescent="0.25">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row>
    <row r="214" spans="1:30" ht="12.75" customHeight="1" x14ac:dyDescent="0.25">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row>
    <row r="215" spans="1:30" ht="12.75" customHeight="1" x14ac:dyDescent="0.25">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row>
    <row r="216" spans="1:30" ht="12.75" customHeight="1" x14ac:dyDescent="0.25">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row>
    <row r="217" spans="1:30" ht="12.75" customHeight="1" x14ac:dyDescent="0.25">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row>
    <row r="218" spans="1:30" ht="12.75" customHeight="1" x14ac:dyDescent="0.25">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row>
    <row r="219" spans="1:30" ht="12.75" customHeight="1" x14ac:dyDescent="0.25">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row>
    <row r="220" spans="1:30" ht="12.75" customHeight="1" x14ac:dyDescent="0.25">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row>
    <row r="221" spans="1:30" ht="12.75" customHeight="1" x14ac:dyDescent="0.25">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row>
    <row r="222" spans="1:30" ht="12.75" customHeight="1" x14ac:dyDescent="0.25">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row>
    <row r="223" spans="1:30" ht="12.75" customHeight="1" x14ac:dyDescent="0.25">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row>
    <row r="224" spans="1:30" ht="12.75" customHeight="1" x14ac:dyDescent="0.25">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row>
    <row r="225" spans="1:30" ht="12.75" customHeight="1" x14ac:dyDescent="0.25">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row>
    <row r="226" spans="1:30" ht="12.75" customHeight="1" x14ac:dyDescent="0.25">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row>
    <row r="227" spans="1:30" ht="12.75" customHeight="1" x14ac:dyDescent="0.25">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row>
    <row r="228" spans="1:30" ht="12.75" customHeight="1" x14ac:dyDescent="0.25">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row>
    <row r="229" spans="1:30" ht="12.75" customHeight="1" x14ac:dyDescent="0.25">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row>
    <row r="230" spans="1:30" ht="12.75" customHeight="1" x14ac:dyDescent="0.25">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row>
    <row r="231" spans="1:30" ht="12.75" customHeight="1" x14ac:dyDescent="0.25">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row>
    <row r="232" spans="1:30" ht="12.75" customHeight="1" x14ac:dyDescent="0.25">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row>
    <row r="233" spans="1:30" ht="12.75" customHeight="1" x14ac:dyDescent="0.25">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row>
    <row r="234" spans="1:30" ht="12.75" customHeight="1" x14ac:dyDescent="0.25">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row>
    <row r="235" spans="1:30" ht="12.75" customHeight="1" x14ac:dyDescent="0.25">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row>
    <row r="236" spans="1:30" ht="12.75" customHeight="1" x14ac:dyDescent="0.25">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row>
    <row r="237" spans="1:30" ht="12.75" customHeight="1" x14ac:dyDescent="0.25">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row>
    <row r="238" spans="1:30" ht="12.75" customHeight="1" x14ac:dyDescent="0.25">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row>
    <row r="239" spans="1:30" ht="12.75" customHeight="1" x14ac:dyDescent="0.25">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row>
    <row r="240" spans="1:30" ht="12.75" customHeight="1" x14ac:dyDescent="0.25">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row>
    <row r="241" spans="1:30" ht="12.75" customHeight="1" x14ac:dyDescent="0.25">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row>
    <row r="242" spans="1:30" ht="12.75" customHeight="1" x14ac:dyDescent="0.25">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row>
    <row r="243" spans="1:30" ht="12.75" customHeight="1" x14ac:dyDescent="0.25">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row>
    <row r="244" spans="1:30" ht="12.75" customHeight="1" x14ac:dyDescent="0.25">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row>
    <row r="245" spans="1:30" ht="12.75" customHeight="1" x14ac:dyDescent="0.25">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row>
    <row r="246" spans="1:30" ht="12.75" customHeight="1" x14ac:dyDescent="0.25">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row>
    <row r="247" spans="1:30" ht="12.75" customHeight="1" x14ac:dyDescent="0.25">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row>
    <row r="248" spans="1:30" ht="12.75" customHeight="1" x14ac:dyDescent="0.25">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row>
    <row r="249" spans="1:30" ht="12.75" customHeight="1" x14ac:dyDescent="0.25">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row>
    <row r="250" spans="1:30" ht="12.75" customHeight="1" x14ac:dyDescent="0.25">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row>
    <row r="251" spans="1:30" ht="12.75" customHeight="1" x14ac:dyDescent="0.25">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row>
    <row r="252" spans="1:30" ht="12.75" customHeight="1" x14ac:dyDescent="0.25">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row>
    <row r="253" spans="1:30" ht="12.75" customHeight="1" x14ac:dyDescent="0.25">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row>
    <row r="254" spans="1:30" ht="12.75" customHeight="1" x14ac:dyDescent="0.25">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row>
    <row r="255" spans="1:30" ht="12.75" customHeight="1" x14ac:dyDescent="0.25">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row>
    <row r="256" spans="1:30" ht="12.75" customHeight="1" x14ac:dyDescent="0.25">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row>
    <row r="257" spans="1:30" ht="12.75" customHeight="1" x14ac:dyDescent="0.25">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row>
    <row r="258" spans="1:30" ht="12.75" customHeight="1" x14ac:dyDescent="0.25">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row>
    <row r="259" spans="1:30" ht="12.75" customHeight="1" x14ac:dyDescent="0.25">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row>
    <row r="260" spans="1:30" ht="12.75" customHeight="1" x14ac:dyDescent="0.25">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row>
    <row r="261" spans="1:30" ht="12.75" customHeight="1" x14ac:dyDescent="0.25">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row>
    <row r="262" spans="1:30" ht="12.75" customHeight="1" x14ac:dyDescent="0.25">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row>
    <row r="263" spans="1:30" ht="12.75" customHeight="1" x14ac:dyDescent="0.25">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row>
    <row r="264" spans="1:30" ht="12.75" customHeight="1" x14ac:dyDescent="0.25">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row>
    <row r="265" spans="1:30" ht="12.75" customHeight="1" x14ac:dyDescent="0.25">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row>
    <row r="266" spans="1:30" ht="12.75" customHeight="1" x14ac:dyDescent="0.25">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row>
    <row r="267" spans="1:30" ht="12.75" customHeight="1" x14ac:dyDescent="0.25">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row>
    <row r="268" spans="1:30" ht="12.75" customHeight="1" x14ac:dyDescent="0.25">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row>
    <row r="269" spans="1:30" ht="12.75" customHeight="1" x14ac:dyDescent="0.25">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row>
    <row r="270" spans="1:30" ht="12.75" customHeight="1" x14ac:dyDescent="0.25">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row>
    <row r="271" spans="1:30" ht="12.75" customHeight="1" x14ac:dyDescent="0.25">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row>
    <row r="272" spans="1:30" ht="12.75" customHeight="1" x14ac:dyDescent="0.25">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row>
    <row r="273" spans="1:30" ht="12.75" customHeight="1" x14ac:dyDescent="0.25">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row>
    <row r="274" spans="1:30" ht="12.75" customHeight="1" x14ac:dyDescent="0.25">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row>
    <row r="275" spans="1:30" ht="12.75" customHeight="1" x14ac:dyDescent="0.25">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row>
    <row r="276" spans="1:30" ht="12.75" customHeight="1" x14ac:dyDescent="0.25">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row>
    <row r="277" spans="1:30" ht="12.75" customHeight="1" x14ac:dyDescent="0.25">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row>
    <row r="278" spans="1:30" ht="12.75" customHeight="1" x14ac:dyDescent="0.25">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row>
    <row r="279" spans="1:30" ht="12.75" customHeight="1" x14ac:dyDescent="0.25">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row>
    <row r="280" spans="1:30" ht="12.75" customHeight="1" x14ac:dyDescent="0.25">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row>
    <row r="281" spans="1:30" ht="12.75" customHeight="1" x14ac:dyDescent="0.25">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row>
    <row r="282" spans="1:30" ht="12.75" customHeight="1" x14ac:dyDescent="0.25">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row>
    <row r="283" spans="1:30" ht="12.75" customHeight="1" x14ac:dyDescent="0.25">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row>
    <row r="284" spans="1:30" ht="12.75" customHeight="1" x14ac:dyDescent="0.25">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row>
    <row r="285" spans="1:30" ht="12.75" customHeight="1" x14ac:dyDescent="0.25">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row>
    <row r="286" spans="1:30" ht="12.75" customHeight="1" x14ac:dyDescent="0.25">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row>
    <row r="287" spans="1:30" ht="12.75" customHeight="1" x14ac:dyDescent="0.25">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row>
    <row r="288" spans="1:30" ht="12.75" customHeight="1" x14ac:dyDescent="0.25">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row>
    <row r="289" spans="1:30" ht="12.75" customHeight="1" x14ac:dyDescent="0.25">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row>
    <row r="290" spans="1:30" ht="12.75" customHeight="1" x14ac:dyDescent="0.25">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row>
    <row r="291" spans="1:30" ht="12.75" customHeight="1" x14ac:dyDescent="0.25">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row>
    <row r="292" spans="1:30" ht="12.75" customHeight="1" x14ac:dyDescent="0.25">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row>
    <row r="293" spans="1:30" ht="12.75" customHeight="1" x14ac:dyDescent="0.25">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row>
    <row r="294" spans="1:30" ht="12.75" customHeight="1" x14ac:dyDescent="0.25">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row>
    <row r="295" spans="1:30" ht="12.75" customHeight="1" x14ac:dyDescent="0.25">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row>
    <row r="296" spans="1:30" ht="12.75" customHeight="1" x14ac:dyDescent="0.25">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row>
    <row r="297" spans="1:30" ht="12.75" customHeight="1" x14ac:dyDescent="0.25">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row>
    <row r="298" spans="1:30" ht="12.75" customHeight="1" x14ac:dyDescent="0.25">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row>
    <row r="299" spans="1:30" ht="12.75" customHeight="1" x14ac:dyDescent="0.25">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row>
    <row r="300" spans="1:30" ht="12.75" customHeight="1" x14ac:dyDescent="0.25">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row>
    <row r="301" spans="1:30" ht="12.75" customHeight="1" x14ac:dyDescent="0.25">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row>
    <row r="302" spans="1:30" ht="12.75" customHeight="1" x14ac:dyDescent="0.25">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row>
    <row r="303" spans="1:30" ht="12.75" customHeight="1" x14ac:dyDescent="0.25">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row>
    <row r="304" spans="1:30" ht="12.75" customHeight="1" x14ac:dyDescent="0.25">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row>
    <row r="305" spans="1:30" ht="12.75" customHeight="1" x14ac:dyDescent="0.25">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row>
    <row r="306" spans="1:30" ht="12.75" customHeight="1" x14ac:dyDescent="0.25">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row>
    <row r="307" spans="1:30" ht="12.75" customHeight="1" x14ac:dyDescent="0.25">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row>
    <row r="308" spans="1:30" ht="12.75" customHeight="1" x14ac:dyDescent="0.25">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row>
    <row r="309" spans="1:30" ht="12.75" customHeight="1" x14ac:dyDescent="0.25">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row>
    <row r="310" spans="1:30" ht="12.75" customHeight="1" x14ac:dyDescent="0.25">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row>
    <row r="311" spans="1:30" ht="12.75" customHeight="1" x14ac:dyDescent="0.25">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row>
    <row r="312" spans="1:30" ht="12.75" customHeight="1" x14ac:dyDescent="0.25">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row>
    <row r="313" spans="1:30" ht="12.75" customHeight="1" x14ac:dyDescent="0.25">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row>
    <row r="314" spans="1:30" ht="12.75" customHeight="1" x14ac:dyDescent="0.25">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row>
    <row r="315" spans="1:30" ht="12.75" customHeight="1" x14ac:dyDescent="0.25">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row>
    <row r="316" spans="1:30" ht="12.75" customHeight="1" x14ac:dyDescent="0.25">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row>
    <row r="317" spans="1:30" ht="12.75" customHeight="1" x14ac:dyDescent="0.25">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row>
    <row r="318" spans="1:30" ht="12.75" customHeight="1" x14ac:dyDescent="0.25">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row>
    <row r="319" spans="1:30" ht="12.75" customHeight="1" x14ac:dyDescent="0.25">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row>
    <row r="320" spans="1:30" ht="12.75" customHeight="1" x14ac:dyDescent="0.25">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row>
    <row r="321" spans="1:30" ht="12.75" customHeight="1" x14ac:dyDescent="0.25">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row>
    <row r="322" spans="1:30" ht="12.75" customHeight="1" x14ac:dyDescent="0.25">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row>
    <row r="323" spans="1:30" ht="12.75" customHeight="1" x14ac:dyDescent="0.25">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row>
    <row r="324" spans="1:30" ht="12.75" customHeight="1" x14ac:dyDescent="0.25">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row>
    <row r="325" spans="1:30" ht="12.75" customHeight="1" x14ac:dyDescent="0.25">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row>
    <row r="326" spans="1:30" ht="12.75" customHeight="1" x14ac:dyDescent="0.25">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row>
    <row r="327" spans="1:30" ht="12.75" customHeight="1" x14ac:dyDescent="0.25">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row>
    <row r="328" spans="1:30" ht="12.75" customHeight="1" x14ac:dyDescent="0.25">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row>
    <row r="329" spans="1:30" ht="12.75" customHeight="1" x14ac:dyDescent="0.25">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row>
    <row r="330" spans="1:30" ht="12.75" customHeight="1" x14ac:dyDescent="0.25">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row>
    <row r="331" spans="1:30" ht="12.75" customHeight="1" x14ac:dyDescent="0.25">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row>
    <row r="332" spans="1:30" ht="12.75" customHeight="1" x14ac:dyDescent="0.25">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row>
    <row r="333" spans="1:30" ht="12.75" customHeight="1" x14ac:dyDescent="0.25">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row>
    <row r="334" spans="1:30" ht="12.75" customHeight="1" x14ac:dyDescent="0.25">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row>
    <row r="335" spans="1:30" ht="12.75" customHeight="1" x14ac:dyDescent="0.25">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row>
    <row r="336" spans="1:30" ht="12.75" customHeight="1" x14ac:dyDescent="0.25">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row>
    <row r="337" spans="1:30" ht="12.75" customHeight="1" x14ac:dyDescent="0.25">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row>
    <row r="338" spans="1:30" ht="12.75" customHeight="1" x14ac:dyDescent="0.25">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row>
    <row r="339" spans="1:30" ht="12.75" customHeight="1" x14ac:dyDescent="0.25">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row>
    <row r="340" spans="1:30" ht="12.75" customHeight="1" x14ac:dyDescent="0.25">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row>
    <row r="341" spans="1:30" ht="12.75" customHeight="1" x14ac:dyDescent="0.25">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row>
    <row r="342" spans="1:30" ht="12.75" customHeight="1" x14ac:dyDescent="0.25">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row>
    <row r="343" spans="1:30" ht="12.75" customHeight="1" x14ac:dyDescent="0.25">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row>
    <row r="344" spans="1:30" ht="12.75" customHeight="1" x14ac:dyDescent="0.25">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row>
    <row r="345" spans="1:30" ht="12.75" customHeight="1" x14ac:dyDescent="0.25">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row>
    <row r="346" spans="1:30" ht="12.75" customHeight="1" x14ac:dyDescent="0.25">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row>
    <row r="347" spans="1:30" ht="12.75" customHeight="1" x14ac:dyDescent="0.25">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row>
    <row r="348" spans="1:30" ht="12.75" customHeight="1" x14ac:dyDescent="0.25">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row>
    <row r="349" spans="1:30" ht="12.75" customHeight="1" x14ac:dyDescent="0.25">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row>
    <row r="350" spans="1:30" ht="12.75" customHeight="1" x14ac:dyDescent="0.25">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row>
    <row r="351" spans="1:30" ht="12.75" customHeight="1" x14ac:dyDescent="0.25">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row>
    <row r="352" spans="1:30" ht="12.75" customHeight="1" x14ac:dyDescent="0.25">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row>
    <row r="353" spans="1:30" ht="12.75" customHeight="1" x14ac:dyDescent="0.25">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row>
    <row r="354" spans="1:30" ht="12.75" customHeight="1" x14ac:dyDescent="0.25">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row>
    <row r="355" spans="1:30" ht="12.75" customHeight="1" x14ac:dyDescent="0.25">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row>
    <row r="356" spans="1:30" ht="12.75" customHeight="1" x14ac:dyDescent="0.25">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row>
    <row r="357" spans="1:30" ht="12.75" customHeight="1" x14ac:dyDescent="0.25">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row>
    <row r="358" spans="1:30" ht="12.75" customHeight="1" x14ac:dyDescent="0.25">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row>
    <row r="359" spans="1:30" ht="12.75" customHeight="1" x14ac:dyDescent="0.25">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row>
    <row r="360" spans="1:30" ht="12.75" customHeight="1" x14ac:dyDescent="0.25">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row>
    <row r="361" spans="1:30" ht="12.75" customHeight="1" x14ac:dyDescent="0.25">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row>
    <row r="362" spans="1:30" ht="12.75" customHeight="1" x14ac:dyDescent="0.25">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row>
    <row r="363" spans="1:30" ht="12.75" customHeight="1" x14ac:dyDescent="0.25">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row>
    <row r="364" spans="1:30" ht="12.75" customHeight="1" x14ac:dyDescent="0.25">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row>
    <row r="365" spans="1:30" ht="12.75" customHeight="1" x14ac:dyDescent="0.25">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row>
    <row r="366" spans="1:30" ht="12.75" customHeight="1" x14ac:dyDescent="0.25">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row>
    <row r="367" spans="1:30" ht="12.75" customHeight="1" x14ac:dyDescent="0.25">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row>
    <row r="368" spans="1:30" ht="12.75" customHeight="1" x14ac:dyDescent="0.25">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row>
    <row r="369" spans="1:30" ht="12.75" customHeight="1" x14ac:dyDescent="0.25">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row>
    <row r="370" spans="1:30" ht="12.75" customHeight="1" x14ac:dyDescent="0.25">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row>
    <row r="371" spans="1:30" ht="12.75" customHeight="1" x14ac:dyDescent="0.25">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row>
    <row r="372" spans="1:30" ht="12.75" customHeight="1" x14ac:dyDescent="0.25">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row>
    <row r="373" spans="1:30" ht="12.75" customHeight="1" x14ac:dyDescent="0.25">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row>
    <row r="374" spans="1:30" ht="12.75" customHeight="1" x14ac:dyDescent="0.25">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row>
    <row r="375" spans="1:30" ht="12.75" customHeight="1" x14ac:dyDescent="0.25">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row>
    <row r="376" spans="1:30" ht="12.75" customHeight="1" x14ac:dyDescent="0.25">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row>
    <row r="377" spans="1:30" ht="12.75" customHeight="1" x14ac:dyDescent="0.25">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row>
    <row r="378" spans="1:30" ht="12.75" customHeight="1" x14ac:dyDescent="0.25">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row>
    <row r="379" spans="1:30" ht="12.75" customHeight="1" x14ac:dyDescent="0.25">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row>
    <row r="380" spans="1:30" ht="12.75" customHeight="1" x14ac:dyDescent="0.25">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row>
    <row r="381" spans="1:30" ht="12.75" customHeight="1" x14ac:dyDescent="0.25">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row>
    <row r="382" spans="1:30" ht="12.75" customHeight="1" x14ac:dyDescent="0.25">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row>
    <row r="383" spans="1:30" ht="12.75" customHeight="1" x14ac:dyDescent="0.25">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row>
    <row r="384" spans="1:30" ht="12.75" customHeight="1" x14ac:dyDescent="0.25">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row>
    <row r="385" spans="1:30" ht="12.75" customHeight="1" x14ac:dyDescent="0.25">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row>
    <row r="386" spans="1:30" ht="12.75" customHeight="1" x14ac:dyDescent="0.25">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row>
    <row r="387" spans="1:30" ht="12.75" customHeight="1" x14ac:dyDescent="0.25">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row>
    <row r="388" spans="1:30" ht="12.75" customHeight="1" x14ac:dyDescent="0.25">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row>
    <row r="389" spans="1:30" ht="12.75" customHeight="1" x14ac:dyDescent="0.25">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row>
    <row r="390" spans="1:30" ht="12.75" customHeight="1" x14ac:dyDescent="0.25">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row>
    <row r="391" spans="1:30" ht="12.75" customHeight="1" x14ac:dyDescent="0.25">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row>
    <row r="392" spans="1:30" ht="12.75" customHeight="1" x14ac:dyDescent="0.25">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row>
    <row r="393" spans="1:30" ht="12.75" customHeight="1" x14ac:dyDescent="0.25">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row>
    <row r="394" spans="1:30" ht="12.75" customHeight="1" x14ac:dyDescent="0.25">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row>
    <row r="395" spans="1:30" ht="12.75" customHeight="1" x14ac:dyDescent="0.25">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row>
    <row r="396" spans="1:30" ht="12.75" customHeight="1" x14ac:dyDescent="0.25">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row>
    <row r="397" spans="1:30" ht="12.75" customHeight="1" x14ac:dyDescent="0.25">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row>
    <row r="398" spans="1:30" ht="12.75" customHeight="1" x14ac:dyDescent="0.25">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row>
    <row r="399" spans="1:30" ht="12.75" customHeight="1" x14ac:dyDescent="0.25">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row>
    <row r="400" spans="1:30" ht="12.75" customHeight="1" x14ac:dyDescent="0.25">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row>
    <row r="401" spans="1:30" ht="12.75" customHeight="1" x14ac:dyDescent="0.25">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row>
    <row r="402" spans="1:30" ht="12.75" customHeight="1" x14ac:dyDescent="0.25">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row>
    <row r="403" spans="1:30" ht="12.75" customHeight="1" x14ac:dyDescent="0.25">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row>
    <row r="404" spans="1:30" ht="12.75" customHeight="1" x14ac:dyDescent="0.25">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row>
    <row r="405" spans="1:30" ht="12.75" customHeight="1" x14ac:dyDescent="0.25">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row>
    <row r="406" spans="1:30" ht="12.75" customHeight="1" x14ac:dyDescent="0.25">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row>
    <row r="407" spans="1:30" ht="12.75" customHeight="1" x14ac:dyDescent="0.25">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row>
    <row r="408" spans="1:30" ht="12.75" customHeight="1" x14ac:dyDescent="0.25">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row>
    <row r="409" spans="1:30" ht="12.75" customHeight="1" x14ac:dyDescent="0.25">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row>
    <row r="410" spans="1:30" ht="12.75" customHeight="1" x14ac:dyDescent="0.25">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row>
    <row r="411" spans="1:30" ht="12.75" customHeight="1" x14ac:dyDescent="0.25">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row>
    <row r="412" spans="1:30" ht="12.75" customHeight="1" x14ac:dyDescent="0.25">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row>
    <row r="413" spans="1:30" ht="12.75" customHeight="1" x14ac:dyDescent="0.25">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row>
    <row r="414" spans="1:30" ht="12.75" customHeight="1" x14ac:dyDescent="0.25">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row>
    <row r="415" spans="1:30" ht="12.75" customHeight="1" x14ac:dyDescent="0.25">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row>
    <row r="416" spans="1:30" ht="12.75" customHeight="1" x14ac:dyDescent="0.25">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row>
    <row r="417" spans="1:30" ht="12.75" customHeight="1" x14ac:dyDescent="0.25">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row>
    <row r="418" spans="1:30" ht="12.75" customHeight="1" x14ac:dyDescent="0.25">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row>
    <row r="419" spans="1:30" ht="12.75" customHeight="1" x14ac:dyDescent="0.25">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row>
    <row r="420" spans="1:30" ht="12.75" customHeight="1" x14ac:dyDescent="0.25">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row>
    <row r="421" spans="1:30" ht="12.75" customHeight="1" x14ac:dyDescent="0.25">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row>
    <row r="422" spans="1:30" ht="12.75" customHeight="1" x14ac:dyDescent="0.25">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row>
    <row r="423" spans="1:30" ht="12.75" customHeight="1" x14ac:dyDescent="0.25">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row>
    <row r="424" spans="1:30" ht="12.75" customHeight="1" x14ac:dyDescent="0.25">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row>
    <row r="425" spans="1:30" ht="12.75" customHeight="1" x14ac:dyDescent="0.25">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row>
    <row r="426" spans="1:30" ht="12.75" customHeight="1" x14ac:dyDescent="0.25">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row>
    <row r="427" spans="1:30" ht="12.75" customHeight="1" x14ac:dyDescent="0.25">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row>
    <row r="428" spans="1:30" ht="12.75" customHeight="1" x14ac:dyDescent="0.25">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row>
    <row r="429" spans="1:30" ht="12.75" customHeight="1" x14ac:dyDescent="0.25">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row>
    <row r="430" spans="1:30" ht="12.75" customHeight="1" x14ac:dyDescent="0.25">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row>
    <row r="431" spans="1:30" ht="12.75" customHeight="1" x14ac:dyDescent="0.25">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row>
    <row r="432" spans="1:30" ht="12.75" customHeight="1" x14ac:dyDescent="0.25">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row>
    <row r="433" spans="1:30" ht="12.75" customHeight="1" x14ac:dyDescent="0.25">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row>
    <row r="434" spans="1:30" ht="12.75" customHeight="1" x14ac:dyDescent="0.25">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row>
    <row r="435" spans="1:30" ht="12.75" customHeight="1" x14ac:dyDescent="0.25">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row>
    <row r="436" spans="1:30" ht="12.75" customHeight="1" x14ac:dyDescent="0.25">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row>
    <row r="437" spans="1:30" ht="12.75" customHeight="1" x14ac:dyDescent="0.25">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row>
    <row r="438" spans="1:30" ht="12.75" customHeight="1" x14ac:dyDescent="0.25">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row>
    <row r="439" spans="1:30" ht="12.75" customHeight="1" x14ac:dyDescent="0.25">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row>
    <row r="440" spans="1:30" ht="12.75" customHeight="1" x14ac:dyDescent="0.25">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row>
    <row r="441" spans="1:30" ht="12.75" customHeight="1" x14ac:dyDescent="0.25">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row>
    <row r="442" spans="1:30" ht="12.75" customHeight="1" x14ac:dyDescent="0.25">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row>
    <row r="443" spans="1:30" ht="12.75" customHeight="1" x14ac:dyDescent="0.25">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row>
    <row r="444" spans="1:30" ht="12.75" customHeight="1" x14ac:dyDescent="0.25">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row>
    <row r="445" spans="1:30" ht="12.75" customHeight="1" x14ac:dyDescent="0.25">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row>
    <row r="446" spans="1:30" ht="12.75" customHeight="1" x14ac:dyDescent="0.25">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row>
    <row r="447" spans="1:30" ht="12.75" customHeight="1" x14ac:dyDescent="0.25">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row>
    <row r="448" spans="1:30" ht="12.75" customHeight="1" x14ac:dyDescent="0.25">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row>
    <row r="449" spans="1:30" ht="12.75" customHeight="1" x14ac:dyDescent="0.25">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row>
    <row r="450" spans="1:30" ht="12.75" customHeight="1" x14ac:dyDescent="0.25">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row>
    <row r="451" spans="1:30" ht="12.75" customHeight="1" x14ac:dyDescent="0.25">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row>
    <row r="452" spans="1:30" ht="12.75" customHeight="1" x14ac:dyDescent="0.25">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row>
    <row r="453" spans="1:30" ht="12.75" customHeight="1" x14ac:dyDescent="0.25">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row>
    <row r="454" spans="1:30" ht="12.75" customHeight="1" x14ac:dyDescent="0.25">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row>
    <row r="455" spans="1:30" ht="12.75" customHeight="1" x14ac:dyDescent="0.25">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row>
    <row r="456" spans="1:30" ht="12.75" customHeight="1" x14ac:dyDescent="0.25">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row>
    <row r="457" spans="1:30" ht="12.75" customHeight="1" x14ac:dyDescent="0.25">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row>
    <row r="458" spans="1:30" ht="12.75" customHeight="1" x14ac:dyDescent="0.25">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row>
    <row r="459" spans="1:30" ht="12.75" customHeight="1" x14ac:dyDescent="0.25">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row>
    <row r="460" spans="1:30" ht="12.75" customHeight="1" x14ac:dyDescent="0.25">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row>
    <row r="461" spans="1:30" ht="12.75" customHeight="1" x14ac:dyDescent="0.25">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row>
    <row r="462" spans="1:30" ht="12.75" customHeight="1" x14ac:dyDescent="0.25">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row>
    <row r="463" spans="1:30" ht="12.75" customHeight="1" x14ac:dyDescent="0.25">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row>
    <row r="464" spans="1:30" ht="12.75" customHeight="1" x14ac:dyDescent="0.25">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row>
    <row r="465" spans="1:30" ht="12.75" customHeight="1" x14ac:dyDescent="0.25">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row>
    <row r="466" spans="1:30" ht="12.75" customHeight="1" x14ac:dyDescent="0.25">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row>
    <row r="467" spans="1:30" ht="12.75" customHeight="1" x14ac:dyDescent="0.25">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row>
    <row r="468" spans="1:30" ht="12.75" customHeight="1" x14ac:dyDescent="0.25">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row>
    <row r="469" spans="1:30" ht="12.75" customHeight="1" x14ac:dyDescent="0.25">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row>
    <row r="470" spans="1:30" ht="12.75" customHeight="1" x14ac:dyDescent="0.25">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row>
    <row r="471" spans="1:30" ht="12.75" customHeight="1" x14ac:dyDescent="0.25">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row>
    <row r="472" spans="1:30" ht="12.75" customHeight="1" x14ac:dyDescent="0.25">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row>
    <row r="473" spans="1:30" ht="12.75" customHeight="1" x14ac:dyDescent="0.25">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row>
    <row r="474" spans="1:30" ht="12.75" customHeight="1" x14ac:dyDescent="0.25">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row>
    <row r="475" spans="1:30" ht="12.75" customHeight="1" x14ac:dyDescent="0.25">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row>
    <row r="476" spans="1:30" ht="12.75" customHeight="1" x14ac:dyDescent="0.25">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row>
    <row r="477" spans="1:30" ht="12.75" customHeight="1" x14ac:dyDescent="0.25">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row>
    <row r="478" spans="1:30" ht="12.75" customHeight="1" x14ac:dyDescent="0.25">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row>
    <row r="479" spans="1:30" ht="12.75" customHeight="1" x14ac:dyDescent="0.25">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row>
    <row r="480" spans="1:30" ht="12.75" customHeight="1" x14ac:dyDescent="0.25">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row>
    <row r="481" spans="1:30" ht="12.75" customHeight="1" x14ac:dyDescent="0.25">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row>
    <row r="482" spans="1:30" ht="12.75" customHeight="1" x14ac:dyDescent="0.25">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row>
    <row r="483" spans="1:30" ht="12.75" customHeight="1" x14ac:dyDescent="0.25">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row>
    <row r="484" spans="1:30" ht="12.75" customHeight="1" x14ac:dyDescent="0.25">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row>
    <row r="485" spans="1:30" ht="12.75" customHeight="1" x14ac:dyDescent="0.25">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row>
    <row r="486" spans="1:30" ht="12.75" customHeight="1" x14ac:dyDescent="0.25">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row>
    <row r="487" spans="1:30" ht="12.75" customHeight="1" x14ac:dyDescent="0.25">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row>
    <row r="488" spans="1:30" ht="12.75" customHeight="1" x14ac:dyDescent="0.25">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row>
    <row r="489" spans="1:30" ht="12.75" customHeight="1" x14ac:dyDescent="0.25">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row>
    <row r="490" spans="1:30" ht="12.75" customHeight="1" x14ac:dyDescent="0.25">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row>
    <row r="491" spans="1:30" ht="12.75" customHeight="1" x14ac:dyDescent="0.25">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row>
    <row r="492" spans="1:30" ht="12.75" customHeight="1" x14ac:dyDescent="0.25">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row>
    <row r="493" spans="1:30" ht="12.75" customHeight="1" x14ac:dyDescent="0.25">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row>
    <row r="494" spans="1:30" ht="12.75" customHeight="1" x14ac:dyDescent="0.25">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row>
    <row r="495" spans="1:30" ht="12.75" customHeight="1" x14ac:dyDescent="0.25">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row>
    <row r="496" spans="1:30" ht="12.75" customHeight="1" x14ac:dyDescent="0.25">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row>
    <row r="497" spans="1:30" ht="12.75" customHeight="1" x14ac:dyDescent="0.25">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row>
    <row r="498" spans="1:30" ht="12.75" customHeight="1" x14ac:dyDescent="0.25">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row>
    <row r="499" spans="1:30" ht="12.75" customHeight="1" x14ac:dyDescent="0.25">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row>
    <row r="500" spans="1:30" ht="12.75" customHeight="1" x14ac:dyDescent="0.25">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row>
    <row r="501" spans="1:30" ht="12.75" customHeight="1" x14ac:dyDescent="0.25">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row>
    <row r="502" spans="1:30" ht="12.75" customHeight="1" x14ac:dyDescent="0.25">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row>
    <row r="503" spans="1:30" ht="12.75" customHeight="1" x14ac:dyDescent="0.25">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row>
    <row r="504" spans="1:30" ht="12.75" customHeight="1" x14ac:dyDescent="0.25">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row>
    <row r="505" spans="1:30" ht="12.75" customHeight="1" x14ac:dyDescent="0.25">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row>
    <row r="506" spans="1:30" ht="12.75" customHeight="1" x14ac:dyDescent="0.25">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row>
    <row r="507" spans="1:30" ht="12.75" customHeight="1" x14ac:dyDescent="0.25">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row>
    <row r="508" spans="1:30" ht="12.75" customHeight="1" x14ac:dyDescent="0.25">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row>
    <row r="509" spans="1:30" ht="12.75" customHeight="1" x14ac:dyDescent="0.25">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row>
    <row r="510" spans="1:30" ht="12.75" customHeight="1" x14ac:dyDescent="0.25">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row>
    <row r="511" spans="1:30" ht="12.75" customHeight="1" x14ac:dyDescent="0.25">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row>
    <row r="512" spans="1:30" ht="12.75" customHeight="1" x14ac:dyDescent="0.25">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row>
    <row r="513" spans="1:30" ht="12.75" customHeight="1" x14ac:dyDescent="0.25">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row>
    <row r="514" spans="1:30" ht="12.75" customHeight="1" x14ac:dyDescent="0.25">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row>
    <row r="515" spans="1:30" ht="12.75" customHeight="1" x14ac:dyDescent="0.25">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row>
    <row r="516" spans="1:30" ht="12.75" customHeight="1" x14ac:dyDescent="0.25">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row>
    <row r="517" spans="1:30" ht="12.75" customHeight="1" x14ac:dyDescent="0.25">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row>
    <row r="518" spans="1:30" ht="12.75" customHeight="1" x14ac:dyDescent="0.25">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row>
    <row r="519" spans="1:30" ht="12.75" customHeight="1" x14ac:dyDescent="0.25">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row>
    <row r="520" spans="1:30" ht="12.75" customHeight="1" x14ac:dyDescent="0.25">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row>
    <row r="521" spans="1:30" ht="12.75" customHeight="1" x14ac:dyDescent="0.25">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row>
    <row r="522" spans="1:30" ht="12.75" customHeight="1" x14ac:dyDescent="0.25">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row>
    <row r="523" spans="1:30" ht="12.75" customHeight="1" x14ac:dyDescent="0.25">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row>
    <row r="524" spans="1:30" ht="12.75" customHeight="1" x14ac:dyDescent="0.25">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row>
    <row r="525" spans="1:30" ht="12.75" customHeight="1" x14ac:dyDescent="0.25">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row>
    <row r="526" spans="1:30" ht="12.75" customHeight="1" x14ac:dyDescent="0.25">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row>
    <row r="527" spans="1:30" ht="12.75" customHeight="1" x14ac:dyDescent="0.25">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row>
    <row r="528" spans="1:30" ht="12.75" customHeight="1" x14ac:dyDescent="0.25">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row>
    <row r="529" spans="1:30" ht="12.75" customHeight="1" x14ac:dyDescent="0.25">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row>
    <row r="530" spans="1:30" ht="12.75" customHeight="1" x14ac:dyDescent="0.25">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row>
    <row r="531" spans="1:30" ht="12.75" customHeight="1" x14ac:dyDescent="0.25">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row>
    <row r="532" spans="1:30" ht="12.75" customHeight="1" x14ac:dyDescent="0.25">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row>
    <row r="533" spans="1:30" ht="12.75" customHeight="1" x14ac:dyDescent="0.25">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row>
    <row r="534" spans="1:30" ht="12.75" customHeight="1" x14ac:dyDescent="0.25">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row>
    <row r="535" spans="1:30" ht="12.75" customHeight="1" x14ac:dyDescent="0.25">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row>
    <row r="536" spans="1:30" ht="12.75" customHeight="1" x14ac:dyDescent="0.25">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row>
    <row r="537" spans="1:30" ht="12.75" customHeight="1" x14ac:dyDescent="0.25">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row>
    <row r="538" spans="1:30" ht="12.75" customHeight="1" x14ac:dyDescent="0.25">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row>
    <row r="539" spans="1:30" ht="12.75" customHeight="1" x14ac:dyDescent="0.25">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row>
    <row r="540" spans="1:30" ht="12.75" customHeight="1" x14ac:dyDescent="0.25">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row>
    <row r="541" spans="1:30" ht="12.75" customHeight="1" x14ac:dyDescent="0.25">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row>
    <row r="542" spans="1:30" ht="12.75" customHeight="1" x14ac:dyDescent="0.25">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row>
    <row r="543" spans="1:30" ht="12.75" customHeight="1" x14ac:dyDescent="0.25">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row>
    <row r="544" spans="1:30" ht="12.75" customHeight="1" x14ac:dyDescent="0.25">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row>
    <row r="545" spans="1:30" ht="12.75" customHeight="1" x14ac:dyDescent="0.25">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row>
    <row r="546" spans="1:30" ht="12.75" customHeight="1" x14ac:dyDescent="0.25">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row>
    <row r="547" spans="1:30" ht="12.75" customHeight="1" x14ac:dyDescent="0.25">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row>
    <row r="548" spans="1:30" ht="12.75" customHeight="1" x14ac:dyDescent="0.25">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row>
    <row r="549" spans="1:30" ht="12.75" customHeight="1" x14ac:dyDescent="0.25">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row>
    <row r="550" spans="1:30" ht="12.75" customHeight="1" x14ac:dyDescent="0.25">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row>
    <row r="551" spans="1:30" ht="12.75" customHeight="1" x14ac:dyDescent="0.25">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row>
    <row r="552" spans="1:30" ht="12.75" customHeight="1" x14ac:dyDescent="0.25">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row>
    <row r="553" spans="1:30" ht="12.75" customHeight="1" x14ac:dyDescent="0.25">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row>
    <row r="554" spans="1:30" ht="12.75" customHeight="1" x14ac:dyDescent="0.25">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row>
    <row r="555" spans="1:30" ht="12.75" customHeight="1" x14ac:dyDescent="0.25">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row>
    <row r="556" spans="1:30" ht="12.75" customHeight="1" x14ac:dyDescent="0.25">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row>
    <row r="557" spans="1:30" ht="12.75" customHeight="1" x14ac:dyDescent="0.25">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row>
    <row r="558" spans="1:30" ht="12.75" customHeight="1" x14ac:dyDescent="0.25">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row>
    <row r="559" spans="1:30" ht="12.75" customHeight="1" x14ac:dyDescent="0.25">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row>
    <row r="560" spans="1:30" ht="12.75" customHeight="1" x14ac:dyDescent="0.25">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row>
    <row r="561" spans="1:30" ht="12.75" customHeight="1" x14ac:dyDescent="0.25">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row>
    <row r="562" spans="1:30" ht="12.75" customHeight="1" x14ac:dyDescent="0.25">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row>
    <row r="563" spans="1:30" ht="12.75" customHeight="1" x14ac:dyDescent="0.25">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row>
    <row r="564" spans="1:30" ht="12.75" customHeight="1" x14ac:dyDescent="0.25">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row>
    <row r="565" spans="1:30" ht="12.75" customHeight="1" x14ac:dyDescent="0.25">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row>
    <row r="566" spans="1:30" ht="12.75" customHeight="1" x14ac:dyDescent="0.25">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row>
    <row r="567" spans="1:30" ht="12.75" customHeight="1" x14ac:dyDescent="0.25">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row>
    <row r="568" spans="1:30" ht="12.75" customHeight="1" x14ac:dyDescent="0.25">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row>
    <row r="569" spans="1:30" ht="12.75" customHeight="1" x14ac:dyDescent="0.25">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row>
    <row r="570" spans="1:30" ht="12.75" customHeight="1" x14ac:dyDescent="0.25">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row>
    <row r="571" spans="1:30" ht="12.75" customHeight="1" x14ac:dyDescent="0.25">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row>
    <row r="572" spans="1:30" ht="12.75" customHeight="1" x14ac:dyDescent="0.25">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row>
    <row r="573" spans="1:30" ht="12.75" customHeight="1" x14ac:dyDescent="0.25">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row>
    <row r="574" spans="1:30" ht="12.75" customHeight="1" x14ac:dyDescent="0.25">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row>
    <row r="575" spans="1:30" ht="12.75" customHeight="1" x14ac:dyDescent="0.25">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row>
    <row r="576" spans="1:30" ht="12.75" customHeight="1" x14ac:dyDescent="0.25">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row>
    <row r="577" spans="1:30" ht="12.75" customHeight="1" x14ac:dyDescent="0.25">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row>
    <row r="578" spans="1:30" ht="12.75" customHeight="1" x14ac:dyDescent="0.25">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row>
    <row r="579" spans="1:30" ht="12.75" customHeight="1" x14ac:dyDescent="0.25">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row>
    <row r="580" spans="1:30" ht="12.75" customHeight="1" x14ac:dyDescent="0.25">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row>
    <row r="581" spans="1:30" ht="12.75" customHeight="1" x14ac:dyDescent="0.25">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row>
    <row r="582" spans="1:30" ht="12.75" customHeight="1" x14ac:dyDescent="0.25">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row>
    <row r="583" spans="1:30" ht="12.75" customHeight="1" x14ac:dyDescent="0.25">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row>
    <row r="584" spans="1:30" ht="12.75" customHeight="1" x14ac:dyDescent="0.25">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row>
    <row r="585" spans="1:30" ht="12.75" customHeight="1" x14ac:dyDescent="0.25">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row>
    <row r="586" spans="1:30" ht="12.75" customHeight="1" x14ac:dyDescent="0.25">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row>
    <row r="587" spans="1:30" ht="12.75" customHeight="1" x14ac:dyDescent="0.25">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row>
    <row r="588" spans="1:30" ht="12.75" customHeight="1" x14ac:dyDescent="0.25">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row>
    <row r="589" spans="1:30" ht="12.75" customHeight="1" x14ac:dyDescent="0.25">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row>
    <row r="590" spans="1:30" ht="12.75" customHeight="1" x14ac:dyDescent="0.25">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row>
    <row r="591" spans="1:30" ht="12.75" customHeight="1" x14ac:dyDescent="0.25">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row>
    <row r="592" spans="1:30" ht="12.75" customHeight="1" x14ac:dyDescent="0.25">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row>
    <row r="593" spans="1:30" ht="12.75" customHeight="1" x14ac:dyDescent="0.25">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row>
    <row r="594" spans="1:30" ht="12.75" customHeight="1" x14ac:dyDescent="0.25">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row>
    <row r="595" spans="1:30" ht="12.75" customHeight="1" x14ac:dyDescent="0.25">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row>
    <row r="596" spans="1:30" ht="12.75" customHeight="1" x14ac:dyDescent="0.25">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row>
    <row r="597" spans="1:30" ht="12.75" customHeight="1" x14ac:dyDescent="0.25">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row>
    <row r="598" spans="1:30" ht="12.75" customHeight="1" x14ac:dyDescent="0.25">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row>
    <row r="599" spans="1:30" ht="12.75" customHeight="1" x14ac:dyDescent="0.25">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row>
    <row r="600" spans="1:30" ht="12.75" customHeight="1" x14ac:dyDescent="0.25">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row>
    <row r="601" spans="1:30" ht="12.75" customHeight="1" x14ac:dyDescent="0.25">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row>
    <row r="602" spans="1:30" ht="12.75" customHeight="1" x14ac:dyDescent="0.25">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row>
    <row r="603" spans="1:30" ht="12.75" customHeight="1" x14ac:dyDescent="0.25">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row>
    <row r="604" spans="1:30" ht="12.75" customHeight="1" x14ac:dyDescent="0.25">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row>
    <row r="605" spans="1:30" ht="12.75" customHeight="1" x14ac:dyDescent="0.25">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row>
    <row r="606" spans="1:30" ht="12.75" customHeight="1" x14ac:dyDescent="0.25">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row>
    <row r="607" spans="1:30" ht="12.75" customHeight="1" x14ac:dyDescent="0.25">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row>
    <row r="608" spans="1:30" ht="12.75" customHeight="1" x14ac:dyDescent="0.25">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row>
    <row r="609" spans="1:30" ht="12.75" customHeight="1" x14ac:dyDescent="0.25">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row>
    <row r="610" spans="1:30" ht="12.75" customHeight="1" x14ac:dyDescent="0.25">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row>
    <row r="611" spans="1:30" ht="12.75" customHeight="1" x14ac:dyDescent="0.25">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row>
    <row r="612" spans="1:30" ht="12.75" customHeight="1" x14ac:dyDescent="0.25">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row>
    <row r="613" spans="1:30" ht="12.75" customHeight="1" x14ac:dyDescent="0.25">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row>
    <row r="614" spans="1:30" ht="12.75" customHeight="1" x14ac:dyDescent="0.25">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row>
    <row r="615" spans="1:30" ht="12.75" customHeight="1" x14ac:dyDescent="0.25">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row>
    <row r="616" spans="1:30" ht="12.75" customHeight="1" x14ac:dyDescent="0.25">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row>
    <row r="617" spans="1:30" ht="12.75" customHeight="1" x14ac:dyDescent="0.25">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row>
    <row r="618" spans="1:30" ht="12.75" customHeight="1" x14ac:dyDescent="0.25">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row>
    <row r="619" spans="1:30" ht="12.75" customHeight="1" x14ac:dyDescent="0.25">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row>
    <row r="620" spans="1:30" ht="12.75" customHeight="1" x14ac:dyDescent="0.25">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row>
    <row r="621" spans="1:30" ht="12.75" customHeight="1" x14ac:dyDescent="0.25">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row>
    <row r="622" spans="1:30" ht="12.75" customHeight="1" x14ac:dyDescent="0.25">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row>
    <row r="623" spans="1:30" ht="12.75" customHeight="1" x14ac:dyDescent="0.25">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row>
    <row r="624" spans="1:30" ht="12.75" customHeight="1" x14ac:dyDescent="0.25">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row>
    <row r="625" spans="1:30" ht="12.75" customHeight="1" x14ac:dyDescent="0.25">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row>
    <row r="626" spans="1:30" ht="12.75" customHeight="1" x14ac:dyDescent="0.25">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row>
    <row r="627" spans="1:30" ht="12.75" customHeight="1" x14ac:dyDescent="0.25">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row>
    <row r="628" spans="1:30" ht="12.75" customHeight="1" x14ac:dyDescent="0.25">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row>
    <row r="629" spans="1:30" ht="12.75" customHeight="1" x14ac:dyDescent="0.25">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row>
    <row r="630" spans="1:30" ht="12.75" customHeight="1" x14ac:dyDescent="0.25">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row>
    <row r="631" spans="1:30" ht="12.75" customHeight="1" x14ac:dyDescent="0.25">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row>
    <row r="632" spans="1:30" ht="12.75" customHeight="1" x14ac:dyDescent="0.25">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row>
    <row r="633" spans="1:30" ht="12.75" customHeight="1" x14ac:dyDescent="0.25">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row>
    <row r="634" spans="1:30" ht="12.75" customHeight="1" x14ac:dyDescent="0.25">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row>
    <row r="635" spans="1:30" ht="12.75" customHeight="1" x14ac:dyDescent="0.25">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row>
    <row r="636" spans="1:30" ht="12.75" customHeight="1" x14ac:dyDescent="0.25">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row>
    <row r="637" spans="1:30" ht="12.75" customHeight="1" x14ac:dyDescent="0.25">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row>
    <row r="638" spans="1:30" ht="12.75" customHeight="1" x14ac:dyDescent="0.25">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row>
    <row r="639" spans="1:30" ht="12.75" customHeight="1" x14ac:dyDescent="0.25">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row>
    <row r="640" spans="1:30" ht="12.75" customHeight="1" x14ac:dyDescent="0.25">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row>
    <row r="641" spans="1:30" ht="12.75" customHeight="1" x14ac:dyDescent="0.25">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row>
    <row r="642" spans="1:30" ht="12.75" customHeight="1" x14ac:dyDescent="0.25">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row>
    <row r="643" spans="1:30" ht="12.75" customHeight="1" x14ac:dyDescent="0.25">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row>
    <row r="644" spans="1:30" ht="12.75" customHeight="1" x14ac:dyDescent="0.25">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row>
    <row r="645" spans="1:30" ht="12.75" customHeight="1" x14ac:dyDescent="0.25">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row>
    <row r="646" spans="1:30" ht="12.75" customHeight="1" x14ac:dyDescent="0.25">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row>
    <row r="647" spans="1:30" ht="12.75" customHeight="1" x14ac:dyDescent="0.25">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row>
    <row r="648" spans="1:30" ht="12.75" customHeight="1" x14ac:dyDescent="0.25">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row>
    <row r="649" spans="1:30" ht="12.75" customHeight="1" x14ac:dyDescent="0.25">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row>
    <row r="650" spans="1:30" ht="12.75" customHeight="1" x14ac:dyDescent="0.25">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row>
    <row r="651" spans="1:30" ht="12.75" customHeight="1" x14ac:dyDescent="0.25">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row>
    <row r="652" spans="1:30" ht="12.75" customHeight="1" x14ac:dyDescent="0.25">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row>
    <row r="653" spans="1:30" ht="12.75" customHeight="1" x14ac:dyDescent="0.25">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row>
    <row r="654" spans="1:30" ht="12.75" customHeight="1" x14ac:dyDescent="0.25">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row>
    <row r="655" spans="1:30" ht="12.75" customHeight="1" x14ac:dyDescent="0.25">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row>
    <row r="656" spans="1:30" ht="12.75" customHeight="1" x14ac:dyDescent="0.25">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row>
    <row r="657" spans="1:30" ht="12.75" customHeight="1" x14ac:dyDescent="0.25">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row>
    <row r="658" spans="1:30" ht="12.75" customHeight="1" x14ac:dyDescent="0.25">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row>
    <row r="659" spans="1:30" ht="12.75" customHeight="1" x14ac:dyDescent="0.25">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row>
    <row r="660" spans="1:30" ht="12.75" customHeight="1" x14ac:dyDescent="0.25">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row>
    <row r="661" spans="1:30" ht="12.75" customHeight="1" x14ac:dyDescent="0.25">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row>
    <row r="662" spans="1:30" ht="12.75" customHeight="1" x14ac:dyDescent="0.25">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row>
    <row r="663" spans="1:30" ht="12.75" customHeight="1" x14ac:dyDescent="0.25">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row>
    <row r="664" spans="1:30" ht="12.75" customHeight="1" x14ac:dyDescent="0.25">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row>
    <row r="665" spans="1:30" ht="12.75" customHeight="1" x14ac:dyDescent="0.25">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row>
    <row r="666" spans="1:30" ht="12.75" customHeight="1" x14ac:dyDescent="0.25">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row>
    <row r="667" spans="1:30" ht="12.75" customHeight="1" x14ac:dyDescent="0.25">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row>
    <row r="668" spans="1:30" ht="12.75" customHeight="1" x14ac:dyDescent="0.25">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row>
    <row r="669" spans="1:30" ht="12.75" customHeight="1" x14ac:dyDescent="0.25">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row>
    <row r="670" spans="1:30" ht="12.75" customHeight="1" x14ac:dyDescent="0.25">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row>
    <row r="671" spans="1:30" ht="12.75" customHeight="1" x14ac:dyDescent="0.25">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row>
    <row r="672" spans="1:30" ht="12.75" customHeight="1" x14ac:dyDescent="0.25">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row>
    <row r="673" spans="1:30" ht="12.75" customHeight="1" x14ac:dyDescent="0.25">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row>
    <row r="674" spans="1:30" ht="12.75" customHeight="1" x14ac:dyDescent="0.25">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row>
    <row r="675" spans="1:30" ht="12.75" customHeight="1" x14ac:dyDescent="0.25">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row>
    <row r="676" spans="1:30" ht="12.75" customHeight="1" x14ac:dyDescent="0.25">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row>
    <row r="677" spans="1:30" ht="12.75" customHeight="1" x14ac:dyDescent="0.25">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row>
    <row r="678" spans="1:30" ht="12.75" customHeight="1" x14ac:dyDescent="0.25">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row>
    <row r="679" spans="1:30" ht="12.75" customHeight="1" x14ac:dyDescent="0.25">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row>
    <row r="680" spans="1:30" ht="12.75" customHeight="1" x14ac:dyDescent="0.25">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row>
    <row r="681" spans="1:30" ht="12.75" customHeight="1" x14ac:dyDescent="0.25">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row>
    <row r="682" spans="1:30" ht="12.75" customHeight="1" x14ac:dyDescent="0.25">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row>
    <row r="683" spans="1:30" ht="12.75" customHeight="1" x14ac:dyDescent="0.25">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row>
    <row r="684" spans="1:30" ht="12.75" customHeight="1" x14ac:dyDescent="0.25">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row>
    <row r="685" spans="1:30" ht="12.75" customHeight="1" x14ac:dyDescent="0.25">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row>
    <row r="686" spans="1:30" ht="12.75" customHeight="1" x14ac:dyDescent="0.25">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row>
    <row r="687" spans="1:30" ht="12.75" customHeight="1" x14ac:dyDescent="0.25">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row>
    <row r="688" spans="1:30" ht="12.75" customHeight="1" x14ac:dyDescent="0.25">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row>
    <row r="689" spans="1:30" ht="12.75" customHeight="1" x14ac:dyDescent="0.25">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row>
    <row r="690" spans="1:30" ht="12.75" customHeight="1" x14ac:dyDescent="0.25">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row>
    <row r="691" spans="1:30" ht="12.75" customHeight="1" x14ac:dyDescent="0.25">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row>
    <row r="692" spans="1:30" ht="12.75" customHeight="1" x14ac:dyDescent="0.25">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row>
    <row r="693" spans="1:30" ht="12.75" customHeight="1" x14ac:dyDescent="0.25">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row>
    <row r="694" spans="1:30" ht="12.75" customHeight="1" x14ac:dyDescent="0.25">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row>
    <row r="695" spans="1:30" ht="12.75" customHeight="1" x14ac:dyDescent="0.25">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row>
    <row r="696" spans="1:30" ht="12.75" customHeight="1" x14ac:dyDescent="0.25">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row>
    <row r="697" spans="1:30" ht="12.75" customHeight="1" x14ac:dyDescent="0.25">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row>
    <row r="698" spans="1:30" ht="12.75" customHeight="1" x14ac:dyDescent="0.25">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row>
    <row r="699" spans="1:30" ht="12.75" customHeight="1" x14ac:dyDescent="0.25">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row>
    <row r="700" spans="1:30" ht="12.75" customHeight="1" x14ac:dyDescent="0.25">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row>
    <row r="701" spans="1:30" ht="12.75" customHeight="1" x14ac:dyDescent="0.25">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row>
    <row r="702" spans="1:30" ht="12.75" customHeight="1" x14ac:dyDescent="0.25">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row>
    <row r="703" spans="1:30" ht="12.75" customHeight="1" x14ac:dyDescent="0.25">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row>
    <row r="704" spans="1:30" ht="12.75" customHeight="1" x14ac:dyDescent="0.25">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row>
    <row r="705" spans="1:30" ht="12.75" customHeight="1" x14ac:dyDescent="0.25">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row>
    <row r="706" spans="1:30" ht="12.75" customHeight="1" x14ac:dyDescent="0.25">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row>
    <row r="707" spans="1:30" ht="12.75" customHeight="1" x14ac:dyDescent="0.25">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row>
    <row r="708" spans="1:30" ht="12.75" customHeight="1" x14ac:dyDescent="0.25">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row>
    <row r="709" spans="1:30" ht="12.75" customHeight="1" x14ac:dyDescent="0.25">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row>
    <row r="710" spans="1:30" ht="12.75" customHeight="1" x14ac:dyDescent="0.25">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row>
    <row r="711" spans="1:30" ht="12.75" customHeight="1" x14ac:dyDescent="0.25">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row>
    <row r="712" spans="1:30" ht="12.75" customHeight="1" x14ac:dyDescent="0.25">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row>
    <row r="713" spans="1:30" ht="12.75" customHeight="1" x14ac:dyDescent="0.25">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row>
    <row r="714" spans="1:30" ht="12.75" customHeight="1" x14ac:dyDescent="0.25">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row>
    <row r="715" spans="1:30" ht="12.75" customHeight="1" x14ac:dyDescent="0.25">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row>
    <row r="716" spans="1:30" ht="12.75" customHeight="1" x14ac:dyDescent="0.25">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row>
    <row r="717" spans="1:30" ht="12.75" customHeight="1" x14ac:dyDescent="0.25">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row>
    <row r="718" spans="1:30" ht="12.75" customHeight="1" x14ac:dyDescent="0.25">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row>
    <row r="719" spans="1:30" ht="12.75" customHeight="1" x14ac:dyDescent="0.25">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row>
    <row r="720" spans="1:30" ht="12.75" customHeight="1" x14ac:dyDescent="0.25">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row>
    <row r="721" spans="1:30" ht="12.75" customHeight="1" x14ac:dyDescent="0.25">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row>
    <row r="722" spans="1:30" ht="12.75" customHeight="1" x14ac:dyDescent="0.25">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row>
    <row r="723" spans="1:30" ht="12.75" customHeight="1" x14ac:dyDescent="0.25">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row>
    <row r="724" spans="1:30" ht="12.75" customHeight="1" x14ac:dyDescent="0.25">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row>
    <row r="725" spans="1:30" ht="12.75" customHeight="1" x14ac:dyDescent="0.25">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row>
    <row r="726" spans="1:30" ht="12.75" customHeight="1" x14ac:dyDescent="0.25">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row>
    <row r="727" spans="1:30" ht="12.75" customHeight="1" x14ac:dyDescent="0.25">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row>
    <row r="728" spans="1:30" ht="12.75" customHeight="1" x14ac:dyDescent="0.25">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row>
    <row r="729" spans="1:30" ht="12.75" customHeight="1" x14ac:dyDescent="0.25">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row>
    <row r="730" spans="1:30" ht="12.75" customHeight="1" x14ac:dyDescent="0.25">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row>
    <row r="731" spans="1:30" ht="12.75" customHeight="1" x14ac:dyDescent="0.25">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row>
    <row r="732" spans="1:30" ht="12.75" customHeight="1" x14ac:dyDescent="0.25">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row>
    <row r="733" spans="1:30" ht="12.75" customHeight="1" x14ac:dyDescent="0.25">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row>
    <row r="734" spans="1:30" ht="12.75" customHeight="1" x14ac:dyDescent="0.25">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row>
    <row r="735" spans="1:30" ht="12.75" customHeight="1" x14ac:dyDescent="0.25">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row>
    <row r="736" spans="1:30" ht="12.75" customHeight="1" x14ac:dyDescent="0.25">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row>
    <row r="737" spans="1:30" ht="12.75" customHeight="1" x14ac:dyDescent="0.25">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row>
    <row r="738" spans="1:30" ht="12.75" customHeight="1" x14ac:dyDescent="0.25">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row>
    <row r="739" spans="1:30" ht="12.75" customHeight="1" x14ac:dyDescent="0.25">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row>
    <row r="740" spans="1:30" ht="12.75" customHeight="1" x14ac:dyDescent="0.25">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row>
    <row r="741" spans="1:30" ht="12.75" customHeight="1" x14ac:dyDescent="0.25">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row>
    <row r="742" spans="1:30" ht="12.75" customHeight="1" x14ac:dyDescent="0.25">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row>
    <row r="743" spans="1:30" ht="12.75" customHeight="1" x14ac:dyDescent="0.25">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row>
    <row r="744" spans="1:30" ht="12.75" customHeight="1" x14ac:dyDescent="0.25">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row>
    <row r="745" spans="1:30" ht="12.75" customHeight="1" x14ac:dyDescent="0.25">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row>
    <row r="746" spans="1:30" ht="12.75" customHeight="1" x14ac:dyDescent="0.25">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row>
    <row r="747" spans="1:30" ht="12.75" customHeight="1" x14ac:dyDescent="0.25">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row>
    <row r="748" spans="1:30" ht="12.75" customHeight="1" x14ac:dyDescent="0.25">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row>
    <row r="749" spans="1:30" ht="12.75" customHeight="1" x14ac:dyDescent="0.25">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row>
    <row r="750" spans="1:30" ht="12.75" customHeight="1" x14ac:dyDescent="0.25">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row>
    <row r="751" spans="1:30" ht="12.75" customHeight="1" x14ac:dyDescent="0.25">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row>
    <row r="752" spans="1:30" ht="12.75" customHeight="1" x14ac:dyDescent="0.25">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row>
    <row r="753" spans="1:30" ht="12.75" customHeight="1" x14ac:dyDescent="0.25">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row>
    <row r="754" spans="1:30" ht="12.75" customHeight="1" x14ac:dyDescent="0.25">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row>
    <row r="755" spans="1:30" ht="12.75" customHeight="1" x14ac:dyDescent="0.25">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row>
    <row r="756" spans="1:30" ht="12.75" customHeight="1" x14ac:dyDescent="0.25">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row>
    <row r="757" spans="1:30" ht="12.75" customHeight="1" x14ac:dyDescent="0.25">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row>
    <row r="758" spans="1:30" ht="12.75" customHeight="1" x14ac:dyDescent="0.25">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row>
    <row r="759" spans="1:30" ht="12.75" customHeight="1" x14ac:dyDescent="0.25">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row>
    <row r="760" spans="1:30" ht="12.75" customHeight="1" x14ac:dyDescent="0.25">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row>
    <row r="761" spans="1:30" ht="12.75" customHeight="1" x14ac:dyDescent="0.25">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row>
    <row r="762" spans="1:30" ht="12.75" customHeight="1" x14ac:dyDescent="0.25">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row>
    <row r="763" spans="1:30" ht="12.75" customHeight="1" x14ac:dyDescent="0.25">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row>
    <row r="764" spans="1:30" ht="12.75" customHeight="1" x14ac:dyDescent="0.25">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row>
    <row r="765" spans="1:30" ht="12.75" customHeight="1" x14ac:dyDescent="0.25">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row>
    <row r="766" spans="1:30" ht="12.75" customHeight="1" x14ac:dyDescent="0.25">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row>
    <row r="767" spans="1:30" ht="12.75" customHeight="1" x14ac:dyDescent="0.25">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row>
    <row r="768" spans="1:30" ht="12.75" customHeight="1" x14ac:dyDescent="0.25">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row>
    <row r="769" spans="1:30" ht="12.75" customHeight="1" x14ac:dyDescent="0.25">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row>
    <row r="770" spans="1:30" ht="12.75" customHeight="1" x14ac:dyDescent="0.25">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row>
    <row r="771" spans="1:30" ht="12.75" customHeight="1" x14ac:dyDescent="0.25">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row>
    <row r="772" spans="1:30" ht="12.75" customHeight="1" x14ac:dyDescent="0.25">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row>
    <row r="773" spans="1:30" ht="12.75" customHeight="1" x14ac:dyDescent="0.25">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row>
    <row r="774" spans="1:30" ht="12.75" customHeight="1" x14ac:dyDescent="0.25">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row>
    <row r="775" spans="1:30" ht="12.75" customHeight="1" x14ac:dyDescent="0.25">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row>
    <row r="776" spans="1:30" ht="12.75" customHeight="1" x14ac:dyDescent="0.25">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row>
    <row r="777" spans="1:30" ht="12.75" customHeight="1" x14ac:dyDescent="0.25">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row>
    <row r="778" spans="1:30" ht="12.75" customHeight="1" x14ac:dyDescent="0.25">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row>
    <row r="779" spans="1:30" ht="12.75" customHeight="1" x14ac:dyDescent="0.25">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row>
    <row r="780" spans="1:30" ht="12.75" customHeight="1" x14ac:dyDescent="0.25">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row>
    <row r="781" spans="1:30" ht="12.75" customHeight="1" x14ac:dyDescent="0.25">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row>
    <row r="782" spans="1:30" ht="12.75" customHeight="1" x14ac:dyDescent="0.25">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row>
    <row r="783" spans="1:30" ht="12.75" customHeight="1" x14ac:dyDescent="0.25">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row>
    <row r="784" spans="1:30" ht="12.75" customHeight="1" x14ac:dyDescent="0.25">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row>
    <row r="785" spans="1:30" ht="12.75" customHeight="1" x14ac:dyDescent="0.25">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row>
    <row r="786" spans="1:30" ht="12.75" customHeight="1" x14ac:dyDescent="0.25">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row>
    <row r="787" spans="1:30" ht="12.75" customHeight="1" x14ac:dyDescent="0.25">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row>
    <row r="788" spans="1:30" ht="12.75" customHeight="1" x14ac:dyDescent="0.25">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row>
    <row r="789" spans="1:30" ht="12.75" customHeight="1" x14ac:dyDescent="0.25">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row>
    <row r="790" spans="1:30" ht="12.75" customHeight="1" x14ac:dyDescent="0.25">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row>
    <row r="791" spans="1:30" ht="12.75" customHeight="1" x14ac:dyDescent="0.25">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row>
    <row r="792" spans="1:30" ht="12.75" customHeight="1" x14ac:dyDescent="0.25">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row>
    <row r="793" spans="1:30" ht="12.75" customHeight="1" x14ac:dyDescent="0.25">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row>
    <row r="794" spans="1:30" ht="12.75" customHeight="1" x14ac:dyDescent="0.25">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row>
    <row r="795" spans="1:30" ht="12.75" customHeight="1" x14ac:dyDescent="0.25">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row>
    <row r="796" spans="1:30" ht="12.75" customHeight="1" x14ac:dyDescent="0.25">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row>
    <row r="797" spans="1:30" ht="12.75" customHeight="1" x14ac:dyDescent="0.25">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row>
    <row r="798" spans="1:30" ht="12.75" customHeight="1" x14ac:dyDescent="0.25">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row>
    <row r="799" spans="1:30" ht="12.75" customHeight="1" x14ac:dyDescent="0.25">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row>
    <row r="800" spans="1:30" ht="12.75" customHeight="1" x14ac:dyDescent="0.25">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row>
    <row r="801" spans="1:30" ht="12.75" customHeight="1" x14ac:dyDescent="0.25">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row>
    <row r="802" spans="1:30" ht="12.75" customHeight="1" x14ac:dyDescent="0.25">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row>
    <row r="803" spans="1:30" ht="12.75" customHeight="1" x14ac:dyDescent="0.25">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row>
    <row r="804" spans="1:30" ht="12.75" customHeight="1" x14ac:dyDescent="0.25">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row>
    <row r="805" spans="1:30" ht="12.75" customHeight="1" x14ac:dyDescent="0.25">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row>
    <row r="806" spans="1:30" ht="12.75" customHeight="1" x14ac:dyDescent="0.25">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row>
    <row r="807" spans="1:30" ht="12.75" customHeight="1" x14ac:dyDescent="0.25">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row>
    <row r="808" spans="1:30" ht="12.75" customHeight="1" x14ac:dyDescent="0.25">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row>
    <row r="809" spans="1:30" ht="12.75" customHeight="1" x14ac:dyDescent="0.25">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row>
    <row r="810" spans="1:30" ht="12.75" customHeight="1" x14ac:dyDescent="0.25">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row>
    <row r="811" spans="1:30" ht="12.75" customHeight="1" x14ac:dyDescent="0.25">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row>
    <row r="812" spans="1:30" ht="12.75" customHeight="1" x14ac:dyDescent="0.25">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row>
    <row r="813" spans="1:30" ht="12.75" customHeight="1" x14ac:dyDescent="0.25">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row>
    <row r="814" spans="1:30" ht="12.75" customHeight="1" x14ac:dyDescent="0.25">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row>
    <row r="815" spans="1:30" ht="12.75" customHeight="1" x14ac:dyDescent="0.25">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row>
    <row r="816" spans="1:30" ht="12.75" customHeight="1" x14ac:dyDescent="0.25">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row>
    <row r="817" spans="1:30" ht="12.75" customHeight="1" x14ac:dyDescent="0.25">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row>
    <row r="818" spans="1:30" ht="12.75" customHeight="1" x14ac:dyDescent="0.25">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row>
    <row r="819" spans="1:30" ht="12.75" customHeight="1" x14ac:dyDescent="0.25">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row>
    <row r="820" spans="1:30" ht="12.75" customHeight="1" x14ac:dyDescent="0.25">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row>
    <row r="821" spans="1:30" ht="12.75" customHeight="1" x14ac:dyDescent="0.25">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row>
    <row r="822" spans="1:30" ht="12.75" customHeight="1" x14ac:dyDescent="0.25">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row>
    <row r="823" spans="1:30" ht="12.75" customHeight="1" x14ac:dyDescent="0.25">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row>
    <row r="824" spans="1:30" ht="12.75" customHeight="1" x14ac:dyDescent="0.25">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row>
    <row r="825" spans="1:30" ht="12.75" customHeight="1" x14ac:dyDescent="0.25">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row>
    <row r="826" spans="1:30" ht="12.75" customHeight="1" x14ac:dyDescent="0.25">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row>
    <row r="827" spans="1:30" ht="12.75" customHeight="1" x14ac:dyDescent="0.25">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row>
    <row r="828" spans="1:30" ht="12.75" customHeight="1" x14ac:dyDescent="0.25">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row>
    <row r="829" spans="1:30" ht="12.75" customHeight="1" x14ac:dyDescent="0.25">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row>
    <row r="830" spans="1:30" ht="12.75" customHeight="1" x14ac:dyDescent="0.25">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row>
    <row r="831" spans="1:30" ht="12.75" customHeight="1" x14ac:dyDescent="0.25">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row>
    <row r="832" spans="1:30" ht="12.75" customHeight="1" x14ac:dyDescent="0.25">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row>
    <row r="833" spans="1:30" ht="12.75" customHeight="1" x14ac:dyDescent="0.25">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row>
    <row r="834" spans="1:30" ht="12.75" customHeight="1" x14ac:dyDescent="0.25">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row>
    <row r="835" spans="1:30" ht="12.75" customHeight="1" x14ac:dyDescent="0.25">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row>
    <row r="836" spans="1:30" ht="12.75" customHeight="1" x14ac:dyDescent="0.25">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row>
    <row r="837" spans="1:30" ht="12.75" customHeight="1" x14ac:dyDescent="0.25">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row>
    <row r="838" spans="1:30" ht="12.75" customHeight="1" x14ac:dyDescent="0.25">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row>
    <row r="839" spans="1:30" ht="12.75" customHeight="1" x14ac:dyDescent="0.25">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row>
    <row r="840" spans="1:30" ht="12.75" customHeight="1" x14ac:dyDescent="0.25">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row>
    <row r="841" spans="1:30" ht="12.75" customHeight="1" x14ac:dyDescent="0.25">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row>
    <row r="842" spans="1:30" ht="12.75" customHeight="1" x14ac:dyDescent="0.25">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row>
    <row r="843" spans="1:30" ht="12.75" customHeight="1" x14ac:dyDescent="0.25">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row>
    <row r="844" spans="1:30" ht="12.75" customHeight="1" x14ac:dyDescent="0.25">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row>
    <row r="845" spans="1:30" ht="12.75" customHeight="1" x14ac:dyDescent="0.25">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row>
    <row r="846" spans="1:30" ht="12.75" customHeight="1" x14ac:dyDescent="0.25">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row>
    <row r="847" spans="1:30" ht="12.75" customHeight="1" x14ac:dyDescent="0.25">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row>
    <row r="848" spans="1:30" ht="12.75" customHeight="1" x14ac:dyDescent="0.25">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row>
    <row r="849" spans="1:30" ht="12.75" customHeight="1" x14ac:dyDescent="0.25">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row>
    <row r="850" spans="1:30" ht="12.75" customHeight="1" x14ac:dyDescent="0.25">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row>
    <row r="851" spans="1:30" ht="12.75" customHeight="1" x14ac:dyDescent="0.25">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row>
    <row r="852" spans="1:30" ht="12.75" customHeight="1" x14ac:dyDescent="0.25">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row>
    <row r="853" spans="1:30" ht="12.75" customHeight="1" x14ac:dyDescent="0.25">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row>
    <row r="854" spans="1:30" ht="12.75" customHeight="1" x14ac:dyDescent="0.25">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row>
    <row r="855" spans="1:30" ht="12.75" customHeight="1" x14ac:dyDescent="0.25">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row>
    <row r="856" spans="1:30" ht="12.75" customHeight="1" x14ac:dyDescent="0.25">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row>
    <row r="857" spans="1:30" ht="12.75" customHeight="1" x14ac:dyDescent="0.25">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row>
    <row r="858" spans="1:30" ht="12.75" customHeight="1" x14ac:dyDescent="0.25">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row>
    <row r="859" spans="1:30" ht="12.75" customHeight="1" x14ac:dyDescent="0.25">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row>
    <row r="860" spans="1:30" ht="12.75" customHeight="1" x14ac:dyDescent="0.25">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row>
    <row r="861" spans="1:30" ht="12.75" customHeight="1" x14ac:dyDescent="0.25">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row>
    <row r="862" spans="1:30" ht="12.75" customHeight="1" x14ac:dyDescent="0.25">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row>
    <row r="863" spans="1:30" ht="12.75" customHeight="1" x14ac:dyDescent="0.25">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row>
    <row r="864" spans="1:30" ht="12.75" customHeight="1" x14ac:dyDescent="0.25">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row>
    <row r="865" spans="1:30" ht="12.75" customHeight="1" x14ac:dyDescent="0.25">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row>
    <row r="866" spans="1:30" ht="12.75" customHeight="1" x14ac:dyDescent="0.25">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row>
    <row r="867" spans="1:30" ht="12.75" customHeight="1" x14ac:dyDescent="0.25">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row>
    <row r="868" spans="1:30" ht="12.75" customHeight="1" x14ac:dyDescent="0.25">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row>
    <row r="869" spans="1:30" ht="12.75" customHeight="1" x14ac:dyDescent="0.25">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row>
    <row r="870" spans="1:30" ht="12.75" customHeight="1" x14ac:dyDescent="0.25">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row>
    <row r="871" spans="1:30" ht="12.75" customHeight="1" x14ac:dyDescent="0.25">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row>
    <row r="872" spans="1:30" ht="12.75" customHeight="1" x14ac:dyDescent="0.25">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row>
    <row r="873" spans="1:30" ht="12.75" customHeight="1" x14ac:dyDescent="0.25">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row>
    <row r="874" spans="1:30" ht="12.75" customHeight="1" x14ac:dyDescent="0.25">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row>
    <row r="875" spans="1:30" ht="12.75" customHeight="1" x14ac:dyDescent="0.25">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row>
    <row r="876" spans="1:30" ht="12.75" customHeight="1" x14ac:dyDescent="0.25">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row>
    <row r="877" spans="1:30" ht="12.75" customHeight="1" x14ac:dyDescent="0.25">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row>
    <row r="878" spans="1:30" ht="12.75" customHeight="1" x14ac:dyDescent="0.25">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row>
    <row r="879" spans="1:30" ht="12.75" customHeight="1" x14ac:dyDescent="0.25">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row>
    <row r="880" spans="1:30" ht="12.75" customHeight="1" x14ac:dyDescent="0.25">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row>
    <row r="881" spans="1:30" ht="12.75" customHeight="1" x14ac:dyDescent="0.25">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row>
    <row r="882" spans="1:30" ht="12.75" customHeight="1" x14ac:dyDescent="0.25">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row>
    <row r="883" spans="1:30" ht="12.75" customHeight="1" x14ac:dyDescent="0.25">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row>
    <row r="884" spans="1:30" ht="12.75" customHeight="1" x14ac:dyDescent="0.25">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row>
    <row r="885" spans="1:30" ht="12.75" customHeight="1" x14ac:dyDescent="0.25">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row>
    <row r="886" spans="1:30" ht="12.75" customHeight="1" x14ac:dyDescent="0.25">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row>
    <row r="887" spans="1:30" ht="12.75" customHeight="1" x14ac:dyDescent="0.25">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row>
    <row r="888" spans="1:30" ht="12.75" customHeight="1" x14ac:dyDescent="0.25">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row>
    <row r="889" spans="1:30" ht="12.75" customHeight="1" x14ac:dyDescent="0.25">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row>
    <row r="890" spans="1:30" ht="12.75" customHeight="1" x14ac:dyDescent="0.25">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row>
    <row r="891" spans="1:30" ht="12.75" customHeight="1" x14ac:dyDescent="0.25">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row>
    <row r="892" spans="1:30" ht="12.75" customHeight="1" x14ac:dyDescent="0.25">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row>
    <row r="893" spans="1:30" ht="12.75" customHeight="1" x14ac:dyDescent="0.25">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row>
    <row r="894" spans="1:30" ht="12.75" customHeight="1" x14ac:dyDescent="0.25">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row>
    <row r="895" spans="1:30" ht="12.75" customHeight="1" x14ac:dyDescent="0.25">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row>
    <row r="896" spans="1:30" ht="12.75" customHeight="1" x14ac:dyDescent="0.25">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row>
    <row r="897" spans="1:30" ht="12.75" customHeight="1" x14ac:dyDescent="0.25">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row>
    <row r="898" spans="1:30" ht="12.75" customHeight="1" x14ac:dyDescent="0.25">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row>
    <row r="899" spans="1:30" ht="12.75" customHeight="1" x14ac:dyDescent="0.25">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row>
    <row r="900" spans="1:30" ht="12.75" customHeight="1" x14ac:dyDescent="0.25">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row>
    <row r="901" spans="1:30" ht="12.75" customHeight="1" x14ac:dyDescent="0.25">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row>
    <row r="902" spans="1:30" ht="12.75" customHeight="1" x14ac:dyDescent="0.25">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row>
    <row r="903" spans="1:30" ht="12.75" customHeight="1" x14ac:dyDescent="0.25">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row>
    <row r="904" spans="1:30" ht="12.75" customHeight="1" x14ac:dyDescent="0.25">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row>
    <row r="905" spans="1:30" ht="12.75" customHeight="1" x14ac:dyDescent="0.25">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row>
    <row r="906" spans="1:30" ht="12.75" customHeight="1" x14ac:dyDescent="0.25">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row>
    <row r="907" spans="1:30" ht="12.75" customHeight="1" x14ac:dyDescent="0.25">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row>
    <row r="908" spans="1:30" ht="12.75" customHeight="1" x14ac:dyDescent="0.25">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row>
    <row r="909" spans="1:30" ht="12.75" customHeight="1" x14ac:dyDescent="0.25">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row>
    <row r="910" spans="1:30" ht="12.75" customHeight="1" x14ac:dyDescent="0.25">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row>
    <row r="911" spans="1:30" ht="12.75" customHeight="1" x14ac:dyDescent="0.25">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row>
    <row r="912" spans="1:30" ht="12.75" customHeight="1" x14ac:dyDescent="0.25">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row>
    <row r="913" spans="1:30" ht="12.75" customHeight="1" x14ac:dyDescent="0.25">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row>
    <row r="914" spans="1:30" ht="12.75" customHeight="1" x14ac:dyDescent="0.25">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row>
    <row r="915" spans="1:30" ht="12.75" customHeight="1" x14ac:dyDescent="0.25">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row>
    <row r="916" spans="1:30" ht="12.75" customHeight="1" x14ac:dyDescent="0.25">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row>
    <row r="917" spans="1:30" ht="12.75" customHeight="1" x14ac:dyDescent="0.25">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row>
    <row r="918" spans="1:30" ht="12.75" customHeight="1" x14ac:dyDescent="0.25">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row>
    <row r="919" spans="1:30" ht="12.75" customHeight="1" x14ac:dyDescent="0.25">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row>
    <row r="920" spans="1:30" ht="12.75" customHeight="1" x14ac:dyDescent="0.25">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row>
    <row r="921" spans="1:30" ht="12.75" customHeight="1" x14ac:dyDescent="0.25">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row>
    <row r="922" spans="1:30" ht="12.75" customHeight="1" x14ac:dyDescent="0.25">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row>
    <row r="923" spans="1:30" ht="12.75" customHeight="1" x14ac:dyDescent="0.25">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row>
    <row r="924" spans="1:30" ht="12.75" customHeight="1" x14ac:dyDescent="0.25">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row>
    <row r="925" spans="1:30" ht="12.75" customHeight="1" x14ac:dyDescent="0.25">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row>
    <row r="926" spans="1:30" ht="12.75" customHeight="1" x14ac:dyDescent="0.25">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row>
    <row r="927" spans="1:30" ht="12.75" customHeight="1" x14ac:dyDescent="0.25">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row>
    <row r="928" spans="1:30" ht="12.75" customHeight="1" x14ac:dyDescent="0.25">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row>
    <row r="929" spans="1:30" ht="12.75" customHeight="1" x14ac:dyDescent="0.25">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row>
    <row r="930" spans="1:30" ht="12.75" customHeight="1" x14ac:dyDescent="0.25">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row>
    <row r="931" spans="1:30" ht="12.75" customHeight="1" x14ac:dyDescent="0.25">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row>
    <row r="932" spans="1:30" ht="12.75" customHeight="1" x14ac:dyDescent="0.25">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row>
    <row r="933" spans="1:30" ht="12.75" customHeight="1" x14ac:dyDescent="0.25">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row>
    <row r="934" spans="1:30" ht="12.75" customHeight="1" x14ac:dyDescent="0.25">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row>
    <row r="935" spans="1:30" ht="12.75" customHeight="1" x14ac:dyDescent="0.25">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row>
    <row r="936" spans="1:30" ht="12.75" customHeight="1" x14ac:dyDescent="0.25">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row>
    <row r="937" spans="1:30" ht="12.75" customHeight="1" x14ac:dyDescent="0.25">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row>
    <row r="938" spans="1:30" ht="12.75" customHeight="1" x14ac:dyDescent="0.25">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row>
    <row r="939" spans="1:30" ht="12.75" customHeight="1" x14ac:dyDescent="0.25">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row>
    <row r="940" spans="1:30" ht="12.75" customHeight="1" x14ac:dyDescent="0.25">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row>
    <row r="941" spans="1:30" ht="12.75" customHeight="1" x14ac:dyDescent="0.25">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row>
    <row r="942" spans="1:30" ht="12.75" customHeight="1" x14ac:dyDescent="0.25">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row>
    <row r="943" spans="1:30" ht="12.75" customHeight="1" x14ac:dyDescent="0.25">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row>
    <row r="944" spans="1:30" ht="12.75" customHeight="1" x14ac:dyDescent="0.25">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row>
    <row r="945" spans="1:30" ht="12.75" customHeight="1" x14ac:dyDescent="0.25">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row>
    <row r="946" spans="1:30" ht="12.75" customHeight="1" x14ac:dyDescent="0.25">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row>
    <row r="947" spans="1:30" ht="12.75" customHeight="1" x14ac:dyDescent="0.25">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row>
    <row r="948" spans="1:30" ht="12.75" customHeight="1" x14ac:dyDescent="0.25">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row>
    <row r="949" spans="1:30" ht="12.75" customHeight="1" x14ac:dyDescent="0.25">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row>
    <row r="950" spans="1:30" ht="12.75" customHeight="1" x14ac:dyDescent="0.25">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row>
    <row r="951" spans="1:30" ht="12.75" customHeight="1" x14ac:dyDescent="0.25">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row>
    <row r="952" spans="1:30" ht="12.75" customHeight="1" x14ac:dyDescent="0.25">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row>
    <row r="953" spans="1:30" ht="12.75" customHeight="1" x14ac:dyDescent="0.25">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row>
    <row r="954" spans="1:30" ht="12.75" customHeight="1" x14ac:dyDescent="0.25">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row>
    <row r="955" spans="1:30" ht="12.75" customHeight="1" x14ac:dyDescent="0.25">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row>
    <row r="956" spans="1:30" ht="12.75" customHeight="1" x14ac:dyDescent="0.25">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row>
    <row r="957" spans="1:30" ht="12.75" customHeight="1" x14ac:dyDescent="0.25">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row>
    <row r="958" spans="1:30" ht="12.75" customHeight="1" x14ac:dyDescent="0.25">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row>
    <row r="959" spans="1:30" ht="12.75" customHeight="1" x14ac:dyDescent="0.25">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row>
    <row r="960" spans="1:30" ht="12.75" customHeight="1" x14ac:dyDescent="0.25">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row>
    <row r="961" spans="1:30" ht="12.75" customHeight="1" x14ac:dyDescent="0.25">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row>
    <row r="962" spans="1:30" ht="12.75" customHeight="1" x14ac:dyDescent="0.25">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row>
    <row r="963" spans="1:30" ht="12.75" customHeight="1" x14ac:dyDescent="0.25">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row>
    <row r="964" spans="1:30" ht="12.75" customHeight="1" x14ac:dyDescent="0.25">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row>
    <row r="965" spans="1:30" ht="12.75" customHeight="1" x14ac:dyDescent="0.25">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row>
    <row r="966" spans="1:30" ht="12.75" customHeight="1" x14ac:dyDescent="0.25">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row>
    <row r="967" spans="1:30" ht="12.75" customHeight="1" x14ac:dyDescent="0.25">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row>
    <row r="968" spans="1:30" ht="12.75" customHeight="1" x14ac:dyDescent="0.25">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row>
    <row r="969" spans="1:30" ht="12.75" customHeight="1" x14ac:dyDescent="0.25">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row>
    <row r="970" spans="1:30" ht="12.75" customHeight="1" x14ac:dyDescent="0.25">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row>
    <row r="971" spans="1:30" ht="12.75" customHeight="1" x14ac:dyDescent="0.25">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row>
    <row r="972" spans="1:30" ht="12.75" customHeight="1" x14ac:dyDescent="0.25">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row>
    <row r="973" spans="1:30" ht="12.75" customHeight="1" x14ac:dyDescent="0.25">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row>
    <row r="974" spans="1:30" ht="12.75" customHeight="1" x14ac:dyDescent="0.25">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row>
    <row r="975" spans="1:30" ht="12.75" customHeight="1" x14ac:dyDescent="0.25">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row>
    <row r="976" spans="1:30" ht="12.75" customHeight="1" x14ac:dyDescent="0.25">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row>
    <row r="977" spans="1:30" ht="12.75" customHeight="1" x14ac:dyDescent="0.25">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row>
    <row r="978" spans="1:30" ht="12.75" customHeight="1" x14ac:dyDescent="0.25">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row>
    <row r="979" spans="1:30" ht="12.75" customHeight="1" x14ac:dyDescent="0.25">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row>
    <row r="980" spans="1:30" ht="12.75" customHeight="1" x14ac:dyDescent="0.25">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row>
    <row r="981" spans="1:30" ht="12.75" customHeight="1" x14ac:dyDescent="0.25">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row>
    <row r="982" spans="1:30" ht="12.75" customHeight="1" x14ac:dyDescent="0.25">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row>
    <row r="983" spans="1:30" ht="12.75" customHeight="1" x14ac:dyDescent="0.25">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row>
    <row r="984" spans="1:30" ht="12.75" customHeight="1" x14ac:dyDescent="0.25">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row>
    <row r="985" spans="1:30" ht="12.75" customHeight="1" x14ac:dyDescent="0.25">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row>
    <row r="986" spans="1:30" ht="12.75" customHeight="1" x14ac:dyDescent="0.25">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row>
    <row r="987" spans="1:30" ht="12.75" customHeight="1" x14ac:dyDescent="0.25">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row>
    <row r="988" spans="1:30" ht="12.75" customHeight="1" x14ac:dyDescent="0.25">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row>
    <row r="989" spans="1:30" ht="12.75" customHeight="1" x14ac:dyDescent="0.25">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row>
    <row r="990" spans="1:30" ht="12.75" customHeight="1" x14ac:dyDescent="0.25">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row>
    <row r="991" spans="1:30" ht="12.75" customHeight="1" x14ac:dyDescent="0.25">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row>
    <row r="992" spans="1:30" ht="12.75" customHeight="1" x14ac:dyDescent="0.25">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row>
    <row r="993" spans="1:30" ht="12.75" customHeight="1" x14ac:dyDescent="0.25">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row>
    <row r="994" spans="1:30" ht="12.75" customHeight="1" x14ac:dyDescent="0.25">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row>
    <row r="995" spans="1:30" ht="12.75" customHeight="1" x14ac:dyDescent="0.25">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row>
    <row r="996" spans="1:30" ht="12.75" customHeight="1" x14ac:dyDescent="0.25">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row>
    <row r="997" spans="1:30" ht="12.75" customHeight="1" x14ac:dyDescent="0.25">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row>
    <row r="998" spans="1:30" ht="12.75" customHeight="1" x14ac:dyDescent="0.25">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row>
    <row r="999" spans="1:30" ht="12.75" customHeight="1" x14ac:dyDescent="0.25">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row>
    <row r="1000" spans="1:30" ht="12.75" customHeight="1" x14ac:dyDescent="0.25">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42578125" defaultRowHeight="15" x14ac:dyDescent="0.25"/>
  <cols>
    <col min="6" max="6" width="13" bestFit="1" customWidth="1"/>
  </cols>
  <sheetData>
    <row r="2" spans="2:6" x14ac:dyDescent="0.25">
      <c r="B2" s="167" t="s">
        <v>23</v>
      </c>
      <c r="D2" s="167" t="s">
        <v>946</v>
      </c>
      <c r="F2" s="167" t="s">
        <v>20</v>
      </c>
    </row>
    <row r="3" spans="2:6" x14ac:dyDescent="0.25">
      <c r="B3" s="167" t="s">
        <v>33</v>
      </c>
      <c r="D3" s="167" t="s">
        <v>34</v>
      </c>
      <c r="F3" s="167" t="s">
        <v>42</v>
      </c>
    </row>
    <row r="4" spans="2:6" x14ac:dyDescent="0.25">
      <c r="B4" s="167" t="s">
        <v>21</v>
      </c>
      <c r="F4" s="167" t="s">
        <v>50</v>
      </c>
    </row>
    <row r="5" spans="2:6" x14ac:dyDescent="0.25">
      <c r="F5" s="167" t="s">
        <v>62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row>
    <row r="2" spans="1:30" ht="12.75" customHeight="1" x14ac:dyDescent="0.25">
      <c r="A2" s="326"/>
      <c r="B2" s="616"/>
      <c r="C2" s="617"/>
      <c r="D2" s="618"/>
      <c r="E2" s="25"/>
      <c r="F2" s="623" t="s">
        <v>120</v>
      </c>
      <c r="G2" s="617"/>
      <c r="H2" s="617"/>
      <c r="I2" s="617"/>
      <c r="J2" s="617"/>
      <c r="K2" s="617"/>
      <c r="L2" s="617"/>
      <c r="M2" s="617"/>
      <c r="N2" s="617"/>
      <c r="O2" s="617"/>
      <c r="P2" s="617"/>
      <c r="Q2" s="617"/>
      <c r="R2" s="617"/>
      <c r="S2" s="617"/>
      <c r="T2" s="617"/>
      <c r="U2" s="617"/>
      <c r="V2" s="617"/>
      <c r="W2" s="617"/>
      <c r="X2" s="617"/>
      <c r="Y2" s="617"/>
      <c r="Z2" s="617"/>
      <c r="AA2" s="617"/>
      <c r="AB2" s="618"/>
      <c r="AC2" s="326"/>
      <c r="AD2" s="326"/>
    </row>
    <row r="3" spans="1:30" ht="12.75" customHeight="1" x14ac:dyDescent="0.25">
      <c r="A3" s="326"/>
      <c r="B3" s="619"/>
      <c r="C3" s="573"/>
      <c r="D3" s="611"/>
      <c r="E3" s="26"/>
      <c r="F3" s="599"/>
      <c r="G3" s="573"/>
      <c r="H3" s="573"/>
      <c r="I3" s="573"/>
      <c r="J3" s="573"/>
      <c r="K3" s="573"/>
      <c r="L3" s="573"/>
      <c r="M3" s="573"/>
      <c r="N3" s="573"/>
      <c r="O3" s="573"/>
      <c r="P3" s="573"/>
      <c r="Q3" s="573"/>
      <c r="R3" s="573"/>
      <c r="S3" s="573"/>
      <c r="T3" s="573"/>
      <c r="U3" s="573"/>
      <c r="V3" s="573"/>
      <c r="W3" s="573"/>
      <c r="X3" s="573"/>
      <c r="Y3" s="573"/>
      <c r="Z3" s="573"/>
      <c r="AA3" s="573"/>
      <c r="AB3" s="611"/>
      <c r="AC3" s="326"/>
      <c r="AD3" s="326"/>
    </row>
    <row r="4" spans="1:30" ht="12.75" customHeight="1" x14ac:dyDescent="0.25">
      <c r="A4" s="326"/>
      <c r="B4" s="619"/>
      <c r="C4" s="573"/>
      <c r="D4" s="611"/>
      <c r="E4" s="26"/>
      <c r="F4" s="599"/>
      <c r="G4" s="573"/>
      <c r="H4" s="573"/>
      <c r="I4" s="573"/>
      <c r="J4" s="573"/>
      <c r="K4" s="573"/>
      <c r="L4" s="573"/>
      <c r="M4" s="573"/>
      <c r="N4" s="573"/>
      <c r="O4" s="573"/>
      <c r="P4" s="573"/>
      <c r="Q4" s="573"/>
      <c r="R4" s="573"/>
      <c r="S4" s="573"/>
      <c r="T4" s="573"/>
      <c r="U4" s="573"/>
      <c r="V4" s="573"/>
      <c r="W4" s="573"/>
      <c r="X4" s="573"/>
      <c r="Y4" s="573"/>
      <c r="Z4" s="573"/>
      <c r="AA4" s="573"/>
      <c r="AB4" s="611"/>
      <c r="AC4" s="326"/>
      <c r="AD4" s="326"/>
    </row>
    <row r="5" spans="1:30" ht="12.75" customHeight="1" x14ac:dyDescent="0.25">
      <c r="A5" s="326"/>
      <c r="B5" s="619"/>
      <c r="C5" s="573"/>
      <c r="D5" s="611"/>
      <c r="E5" s="26"/>
      <c r="F5" s="599"/>
      <c r="G5" s="573"/>
      <c r="H5" s="573"/>
      <c r="I5" s="573"/>
      <c r="J5" s="573"/>
      <c r="K5" s="573"/>
      <c r="L5" s="573"/>
      <c r="M5" s="573"/>
      <c r="N5" s="573"/>
      <c r="O5" s="573"/>
      <c r="P5" s="573"/>
      <c r="Q5" s="573"/>
      <c r="R5" s="573"/>
      <c r="S5" s="573"/>
      <c r="T5" s="573"/>
      <c r="U5" s="573"/>
      <c r="V5" s="573"/>
      <c r="W5" s="573"/>
      <c r="X5" s="573"/>
      <c r="Y5" s="573"/>
      <c r="Z5" s="573"/>
      <c r="AA5" s="573"/>
      <c r="AB5" s="611"/>
      <c r="AC5" s="326"/>
      <c r="AD5" s="326"/>
    </row>
    <row r="6" spans="1:30" ht="37.5" customHeight="1" x14ac:dyDescent="0.25">
      <c r="A6" s="326"/>
      <c r="B6" s="620"/>
      <c r="C6" s="621"/>
      <c r="D6" s="622"/>
      <c r="E6" s="327"/>
      <c r="F6" s="621"/>
      <c r="G6" s="621"/>
      <c r="H6" s="621"/>
      <c r="I6" s="621"/>
      <c r="J6" s="621"/>
      <c r="K6" s="621"/>
      <c r="L6" s="621"/>
      <c r="M6" s="621"/>
      <c r="N6" s="621"/>
      <c r="O6" s="621"/>
      <c r="P6" s="621"/>
      <c r="Q6" s="621"/>
      <c r="R6" s="621"/>
      <c r="S6" s="621"/>
      <c r="T6" s="621"/>
      <c r="U6" s="621"/>
      <c r="V6" s="621"/>
      <c r="W6" s="621"/>
      <c r="X6" s="621"/>
      <c r="Y6" s="621"/>
      <c r="Z6" s="621"/>
      <c r="AA6" s="621"/>
      <c r="AB6" s="622"/>
      <c r="AC6" s="326"/>
      <c r="AD6" s="326"/>
    </row>
    <row r="7" spans="1:30" ht="15" customHeight="1" x14ac:dyDescent="0.25">
      <c r="A7" s="326"/>
      <c r="B7" s="27"/>
      <c r="C7" s="624"/>
      <c r="D7" s="617"/>
      <c r="E7" s="28"/>
      <c r="F7" s="29"/>
      <c r="G7" s="29"/>
      <c r="H7" s="29"/>
      <c r="I7" s="29"/>
      <c r="J7" s="29"/>
      <c r="K7" s="29"/>
      <c r="L7" s="29"/>
      <c r="M7" s="29"/>
      <c r="N7" s="29"/>
      <c r="O7" s="29"/>
      <c r="P7" s="29"/>
      <c r="Q7" s="29"/>
      <c r="R7" s="29"/>
      <c r="S7" s="29"/>
      <c r="T7" s="29"/>
      <c r="U7" s="29"/>
      <c r="V7" s="29"/>
      <c r="W7" s="29"/>
      <c r="X7" s="29"/>
      <c r="Y7" s="29"/>
      <c r="Z7" s="29"/>
      <c r="AA7" s="29"/>
      <c r="AB7" s="30"/>
      <c r="AC7" s="326"/>
      <c r="AD7" s="326"/>
    </row>
    <row r="8" spans="1:30" ht="15" customHeight="1" x14ac:dyDescent="0.25">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row>
    <row r="9" spans="1:30" ht="15" customHeight="1" x14ac:dyDescent="0.25">
      <c r="A9" s="326"/>
      <c r="B9" s="31"/>
      <c r="C9" s="600"/>
      <c r="D9" s="599"/>
      <c r="E9" s="599"/>
      <c r="F9" s="599"/>
      <c r="G9" s="333"/>
      <c r="H9" s="326"/>
      <c r="I9" s="326"/>
      <c r="J9" s="326"/>
      <c r="K9" s="326"/>
      <c r="L9" s="326"/>
      <c r="M9" s="326"/>
      <c r="N9" s="326"/>
      <c r="O9" s="326"/>
      <c r="P9" s="326"/>
      <c r="Q9" s="326"/>
      <c r="R9" s="326"/>
      <c r="S9" s="326"/>
      <c r="T9" s="326"/>
      <c r="U9" s="326"/>
      <c r="V9" s="326"/>
      <c r="W9" s="326"/>
      <c r="X9" s="326"/>
      <c r="Y9" s="326"/>
      <c r="Z9" s="326"/>
      <c r="AA9" s="326"/>
      <c r="AB9" s="334"/>
      <c r="AC9" s="326"/>
      <c r="AD9" s="326"/>
    </row>
    <row r="10" spans="1:30" ht="30" customHeight="1" x14ac:dyDescent="0.25">
      <c r="A10" s="326"/>
      <c r="B10" s="31"/>
      <c r="C10" s="600" t="s">
        <v>123</v>
      </c>
      <c r="D10" s="599"/>
      <c r="E10" s="601" t="s">
        <v>947</v>
      </c>
      <c r="F10" s="603"/>
      <c r="G10" s="603"/>
      <c r="H10" s="603"/>
      <c r="I10" s="603"/>
      <c r="J10" s="603"/>
      <c r="K10" s="603"/>
      <c r="L10" s="603"/>
      <c r="M10" s="603"/>
      <c r="N10" s="603"/>
      <c r="O10" s="603"/>
      <c r="P10" s="603"/>
      <c r="Q10" s="603"/>
      <c r="R10" s="603"/>
      <c r="S10" s="603"/>
      <c r="T10" s="603"/>
      <c r="U10" s="603"/>
      <c r="V10" s="603"/>
      <c r="W10" s="603"/>
      <c r="X10" s="603"/>
      <c r="Y10" s="603"/>
      <c r="Z10" s="603"/>
      <c r="AA10" s="591"/>
      <c r="AB10" s="335"/>
      <c r="AC10" s="326"/>
      <c r="AD10" s="326"/>
    </row>
    <row r="11" spans="1:30" ht="15" customHeight="1" x14ac:dyDescent="0.25">
      <c r="A11" s="326"/>
      <c r="B11" s="31"/>
      <c r="C11" s="600"/>
      <c r="D11" s="599"/>
      <c r="E11" s="599"/>
      <c r="F11" s="599"/>
      <c r="G11" s="326"/>
      <c r="H11" s="326"/>
      <c r="I11" s="326"/>
      <c r="J11" s="326"/>
      <c r="K11" s="326"/>
      <c r="L11" s="326"/>
      <c r="M11" s="326"/>
      <c r="N11" s="326"/>
      <c r="O11" s="326"/>
      <c r="P11" s="326"/>
      <c r="Q11" s="326"/>
      <c r="R11" s="326"/>
      <c r="S11" s="326"/>
      <c r="T11" s="326"/>
      <c r="U11" s="326"/>
      <c r="V11" s="326"/>
      <c r="W11" s="326"/>
      <c r="X11" s="326"/>
      <c r="Y11" s="326"/>
      <c r="Z11" s="326"/>
      <c r="AA11" s="598"/>
      <c r="AB11" s="611"/>
      <c r="AC11" s="326"/>
      <c r="AD11" s="326"/>
    </row>
    <row r="12" spans="1:30" ht="29.25" customHeight="1" x14ac:dyDescent="0.25">
      <c r="A12" s="326"/>
      <c r="B12" s="31"/>
      <c r="C12" s="614" t="s">
        <v>125</v>
      </c>
      <c r="D12" s="615"/>
      <c r="E12" s="612" t="s">
        <v>948</v>
      </c>
      <c r="F12" s="613"/>
      <c r="G12" s="613"/>
      <c r="H12" s="613"/>
      <c r="I12" s="613"/>
      <c r="J12" s="613"/>
      <c r="K12" s="613"/>
      <c r="L12" s="613"/>
      <c r="M12" s="613"/>
      <c r="N12" s="613"/>
      <c r="O12" s="613"/>
      <c r="P12" s="613"/>
      <c r="Q12" s="613"/>
      <c r="R12" s="613"/>
      <c r="S12" s="613"/>
      <c r="T12" s="613"/>
      <c r="U12" s="613"/>
      <c r="V12" s="613"/>
      <c r="W12" s="613"/>
      <c r="X12" s="613"/>
      <c r="Y12" s="613"/>
      <c r="Z12" s="613"/>
      <c r="AA12" s="613"/>
      <c r="AB12" s="36"/>
      <c r="AC12" s="326"/>
      <c r="AD12" s="326"/>
    </row>
    <row r="13" spans="1:30" ht="15" customHeight="1" x14ac:dyDescent="0.25">
      <c r="A13" s="326"/>
      <c r="B13" s="31"/>
      <c r="C13" s="598"/>
      <c r="D13" s="599"/>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row>
    <row r="14" spans="1:30" ht="15" customHeight="1" x14ac:dyDescent="0.25">
      <c r="A14" s="326"/>
      <c r="B14" s="31"/>
      <c r="C14" s="600" t="s">
        <v>127</v>
      </c>
      <c r="D14" s="599"/>
      <c r="E14" s="337"/>
      <c r="F14" s="598"/>
      <c r="G14" s="599"/>
      <c r="H14" s="599"/>
      <c r="I14" s="599"/>
      <c r="J14" s="599"/>
      <c r="K14" s="599"/>
      <c r="L14" s="599"/>
      <c r="M14" s="599"/>
      <c r="N14" s="599"/>
      <c r="O14" s="599"/>
      <c r="P14" s="599"/>
      <c r="Q14" s="599"/>
      <c r="R14" s="599"/>
      <c r="S14" s="599"/>
      <c r="T14" s="599"/>
      <c r="U14" s="599"/>
      <c r="V14" s="599"/>
      <c r="W14" s="599"/>
      <c r="X14" s="599"/>
      <c r="Y14" s="599"/>
      <c r="Z14" s="599"/>
      <c r="AA14" s="599"/>
      <c r="AB14" s="611"/>
      <c r="AC14" s="326"/>
      <c r="AD14" s="326"/>
    </row>
    <row r="15" spans="1:30" ht="29.25" customHeight="1" x14ac:dyDescent="0.25">
      <c r="A15" s="326"/>
      <c r="B15" s="31"/>
      <c r="C15" s="601" t="s">
        <v>949</v>
      </c>
      <c r="D15" s="603"/>
      <c r="E15" s="603"/>
      <c r="F15" s="603"/>
      <c r="G15" s="603"/>
      <c r="H15" s="603"/>
      <c r="I15" s="603"/>
      <c r="J15" s="603"/>
      <c r="K15" s="603"/>
      <c r="L15" s="603"/>
      <c r="M15" s="603"/>
      <c r="N15" s="603"/>
      <c r="O15" s="603"/>
      <c r="P15" s="603"/>
      <c r="Q15" s="603"/>
      <c r="R15" s="603"/>
      <c r="S15" s="603"/>
      <c r="T15" s="603"/>
      <c r="U15" s="603"/>
      <c r="V15" s="603"/>
      <c r="W15" s="603"/>
      <c r="X15" s="603"/>
      <c r="Y15" s="603"/>
      <c r="Z15" s="603"/>
      <c r="AA15" s="591"/>
      <c r="AB15" s="338"/>
      <c r="AC15" s="326"/>
      <c r="AD15" s="326"/>
    </row>
    <row r="16" spans="1:30" ht="15" customHeight="1" x14ac:dyDescent="0.25">
      <c r="A16" s="326"/>
      <c r="B16" s="31"/>
      <c r="C16" s="339"/>
      <c r="D16" s="339"/>
      <c r="E16" s="339"/>
      <c r="F16" s="339"/>
      <c r="G16" s="339"/>
      <c r="H16" s="339"/>
      <c r="I16" s="339"/>
      <c r="J16" s="339"/>
      <c r="K16" s="339"/>
      <c r="L16" s="339"/>
      <c r="M16" s="339"/>
      <c r="N16" s="339"/>
      <c r="O16" s="339"/>
      <c r="P16" s="339"/>
      <c r="Q16" s="339"/>
      <c r="R16" s="339"/>
      <c r="S16" s="339"/>
      <c r="T16" s="339"/>
      <c r="U16" s="339"/>
      <c r="V16" s="339"/>
      <c r="W16" s="339"/>
      <c r="X16" s="339"/>
      <c r="Y16" s="339"/>
      <c r="Z16" s="339"/>
      <c r="AA16" s="339"/>
      <c r="AB16" s="338"/>
      <c r="AC16" s="326"/>
      <c r="AD16" s="326"/>
    </row>
    <row r="17" spans="1:30" ht="15" customHeight="1" x14ac:dyDescent="0.25">
      <c r="A17" s="326"/>
      <c r="B17" s="31"/>
      <c r="C17" s="340" t="s">
        <v>128</v>
      </c>
      <c r="D17" s="340"/>
      <c r="E17" s="326"/>
      <c r="F17" s="326"/>
      <c r="G17" s="326"/>
      <c r="H17" s="326"/>
      <c r="I17" s="326"/>
      <c r="J17" s="339"/>
      <c r="K17" s="339"/>
      <c r="L17" s="339"/>
      <c r="M17" s="339"/>
      <c r="N17" s="339"/>
      <c r="O17" s="339"/>
      <c r="P17" s="339"/>
      <c r="Q17" s="339"/>
      <c r="R17" s="339" t="s">
        <v>129</v>
      </c>
      <c r="S17" s="339"/>
      <c r="T17" s="339"/>
      <c r="U17" s="339"/>
      <c r="V17" s="339"/>
      <c r="W17" s="339"/>
      <c r="X17" s="339"/>
      <c r="Y17" s="339"/>
      <c r="Z17" s="339"/>
      <c r="AA17" s="339"/>
      <c r="AB17" s="338"/>
      <c r="AC17" s="326"/>
      <c r="AD17" s="326"/>
    </row>
    <row r="18" spans="1:30" ht="15" customHeight="1" x14ac:dyDescent="0.25">
      <c r="A18" s="326"/>
      <c r="B18" s="31"/>
      <c r="C18" s="616"/>
      <c r="D18" s="617"/>
      <c r="E18" s="617"/>
      <c r="F18" s="617"/>
      <c r="G18" s="617"/>
      <c r="H18" s="617"/>
      <c r="I18" s="617"/>
      <c r="J18" s="617"/>
      <c r="K18" s="617"/>
      <c r="L18" s="617"/>
      <c r="M18" s="617"/>
      <c r="N18" s="617"/>
      <c r="O18" s="617"/>
      <c r="P18" s="618"/>
      <c r="Q18" s="326"/>
      <c r="R18" s="602"/>
      <c r="S18" s="603"/>
      <c r="T18" s="603"/>
      <c r="U18" s="603"/>
      <c r="V18" s="603"/>
      <c r="W18" s="603"/>
      <c r="X18" s="603"/>
      <c r="Y18" s="603"/>
      <c r="Z18" s="603"/>
      <c r="AA18" s="591"/>
      <c r="AB18" s="334"/>
      <c r="AC18" s="326"/>
      <c r="AD18" s="326"/>
    </row>
    <row r="19" spans="1:30" ht="15" customHeight="1" x14ac:dyDescent="0.25">
      <c r="A19" s="326"/>
      <c r="B19" s="31"/>
      <c r="C19" s="619"/>
      <c r="D19" s="573"/>
      <c r="E19" s="573"/>
      <c r="F19" s="573"/>
      <c r="G19" s="573"/>
      <c r="H19" s="573"/>
      <c r="I19" s="573"/>
      <c r="J19" s="573"/>
      <c r="K19" s="573"/>
      <c r="L19" s="573"/>
      <c r="M19" s="573"/>
      <c r="N19" s="573"/>
      <c r="O19" s="573"/>
      <c r="P19" s="611"/>
      <c r="Q19" s="326"/>
      <c r="R19" s="326"/>
      <c r="S19" s="326"/>
      <c r="T19" s="326"/>
      <c r="U19" s="326"/>
      <c r="V19" s="326"/>
      <c r="W19" s="326"/>
      <c r="X19" s="326"/>
      <c r="Y19" s="326"/>
      <c r="Z19" s="326"/>
      <c r="AA19" s="326"/>
      <c r="AB19" s="334"/>
      <c r="AC19" s="326"/>
      <c r="AD19" s="326"/>
    </row>
    <row r="20" spans="1:30" ht="15" customHeight="1" x14ac:dyDescent="0.25">
      <c r="A20" s="326"/>
      <c r="B20" s="31"/>
      <c r="C20" s="619"/>
      <c r="D20" s="573"/>
      <c r="E20" s="573"/>
      <c r="F20" s="573"/>
      <c r="G20" s="573"/>
      <c r="H20" s="573"/>
      <c r="I20" s="573"/>
      <c r="J20" s="573"/>
      <c r="K20" s="573"/>
      <c r="L20" s="573"/>
      <c r="M20" s="573"/>
      <c r="N20" s="573"/>
      <c r="O20" s="573"/>
      <c r="P20" s="611"/>
      <c r="Q20" s="336"/>
      <c r="R20" s="339" t="s">
        <v>130</v>
      </c>
      <c r="S20" s="339"/>
      <c r="T20" s="339"/>
      <c r="U20" s="339"/>
      <c r="V20" s="339"/>
      <c r="W20" s="336"/>
      <c r="X20" s="336"/>
      <c r="Y20" s="336"/>
      <c r="Z20" s="326"/>
      <c r="AA20" s="336"/>
      <c r="AB20" s="334"/>
      <c r="AC20" s="326"/>
      <c r="AD20" s="326"/>
    </row>
    <row r="21" spans="1:30" ht="15" customHeight="1" x14ac:dyDescent="0.25">
      <c r="A21" s="326"/>
      <c r="B21" s="31"/>
      <c r="C21" s="619"/>
      <c r="D21" s="573"/>
      <c r="E21" s="573"/>
      <c r="F21" s="573"/>
      <c r="G21" s="573"/>
      <c r="H21" s="573"/>
      <c r="I21" s="573"/>
      <c r="J21" s="573"/>
      <c r="K21" s="573"/>
      <c r="L21" s="573"/>
      <c r="M21" s="573"/>
      <c r="N21" s="573"/>
      <c r="O21" s="573"/>
      <c r="P21" s="611"/>
      <c r="Q21" s="326"/>
      <c r="R21" s="37"/>
      <c r="S21" s="326" t="s">
        <v>15</v>
      </c>
      <c r="T21" s="326"/>
      <c r="U21" s="37"/>
      <c r="V21" s="326" t="s">
        <v>27</v>
      </c>
      <c r="W21" s="326"/>
      <c r="X21" s="37"/>
      <c r="Y21" s="341" t="s">
        <v>46</v>
      </c>
      <c r="Z21" s="326"/>
      <c r="AA21" s="326"/>
      <c r="AB21" s="334"/>
      <c r="AC21" s="326"/>
      <c r="AD21" s="326"/>
    </row>
    <row r="22" spans="1:30" ht="15" customHeight="1" x14ac:dyDescent="0.25">
      <c r="A22" s="326"/>
      <c r="B22" s="31"/>
      <c r="C22" s="619"/>
      <c r="D22" s="573"/>
      <c r="E22" s="573"/>
      <c r="F22" s="573"/>
      <c r="G22" s="573"/>
      <c r="H22" s="573"/>
      <c r="I22" s="573"/>
      <c r="J22" s="573"/>
      <c r="K22" s="573"/>
      <c r="L22" s="573"/>
      <c r="M22" s="573"/>
      <c r="N22" s="573"/>
      <c r="O22" s="573"/>
      <c r="P22" s="611"/>
      <c r="Q22" s="326"/>
      <c r="R22" s="326"/>
      <c r="S22" s="326"/>
      <c r="T22" s="326"/>
      <c r="U22" s="326"/>
      <c r="V22" s="326"/>
      <c r="W22" s="326"/>
      <c r="X22" s="326"/>
      <c r="Y22" s="326"/>
      <c r="Z22" s="326"/>
      <c r="AA22" s="326"/>
      <c r="AB22" s="334"/>
      <c r="AC22" s="326"/>
      <c r="AD22" s="326"/>
    </row>
    <row r="23" spans="1:30" ht="15" customHeight="1" x14ac:dyDescent="0.25">
      <c r="A23" s="326"/>
      <c r="B23" s="31"/>
      <c r="C23" s="620"/>
      <c r="D23" s="621"/>
      <c r="E23" s="621"/>
      <c r="F23" s="621"/>
      <c r="G23" s="621"/>
      <c r="H23" s="621"/>
      <c r="I23" s="621"/>
      <c r="J23" s="621"/>
      <c r="K23" s="621"/>
      <c r="L23" s="621"/>
      <c r="M23" s="621"/>
      <c r="N23" s="621"/>
      <c r="O23" s="621"/>
      <c r="P23" s="622"/>
      <c r="Q23" s="326"/>
      <c r="R23" s="339" t="s">
        <v>131</v>
      </c>
      <c r="S23" s="326"/>
      <c r="T23" s="326"/>
      <c r="U23" s="326"/>
      <c r="V23" s="326"/>
      <c r="W23" s="609" t="s">
        <v>23</v>
      </c>
      <c r="X23" s="603"/>
      <c r="Y23" s="603"/>
      <c r="Z23" s="603"/>
      <c r="AA23" s="591"/>
      <c r="AB23" s="334"/>
      <c r="AC23" s="326"/>
      <c r="AD23" s="326"/>
    </row>
    <row r="24" spans="1:30" ht="15" customHeight="1" x14ac:dyDescent="0.25">
      <c r="A24" s="326"/>
      <c r="B24" s="31"/>
      <c r="C24" s="336"/>
      <c r="D24" s="336"/>
      <c r="E24" s="336"/>
      <c r="F24" s="336"/>
      <c r="G24" s="336"/>
      <c r="H24" s="326"/>
      <c r="I24" s="326"/>
      <c r="J24" s="326"/>
      <c r="K24" s="326"/>
      <c r="L24" s="326"/>
      <c r="M24" s="326"/>
      <c r="N24" s="326"/>
      <c r="O24" s="326"/>
      <c r="P24" s="326"/>
      <c r="Q24" s="326"/>
      <c r="R24" s="339"/>
      <c r="S24" s="326"/>
      <c r="T24" s="326"/>
      <c r="U24" s="326"/>
      <c r="V24" s="326"/>
      <c r="W24" s="326"/>
      <c r="X24" s="326"/>
      <c r="Y24" s="326"/>
      <c r="Z24" s="326"/>
      <c r="AA24" s="326"/>
      <c r="AB24" s="334"/>
      <c r="AC24" s="326"/>
      <c r="AD24" s="326"/>
    </row>
    <row r="25" spans="1:30" ht="15" customHeight="1" x14ac:dyDescent="0.25">
      <c r="A25" s="326"/>
      <c r="B25" s="31"/>
      <c r="C25" s="339" t="s">
        <v>132</v>
      </c>
      <c r="D25" s="336"/>
      <c r="E25" s="336"/>
      <c r="F25" s="336"/>
      <c r="G25" s="336"/>
      <c r="H25" s="336"/>
      <c r="I25" s="326"/>
      <c r="J25" s="326"/>
      <c r="K25" s="326"/>
      <c r="L25" s="326"/>
      <c r="M25" s="326"/>
      <c r="N25" s="326"/>
      <c r="O25" s="326"/>
      <c r="P25" s="326"/>
      <c r="Q25" s="326"/>
      <c r="R25" s="326"/>
      <c r="S25" s="326"/>
      <c r="T25" s="326"/>
      <c r="U25" s="326"/>
      <c r="V25" s="326"/>
      <c r="W25" s="326"/>
      <c r="X25" s="326"/>
      <c r="Y25" s="326"/>
      <c r="Z25" s="326"/>
      <c r="AA25" s="326"/>
      <c r="AB25" s="334"/>
      <c r="AC25" s="326"/>
      <c r="AD25" s="326"/>
    </row>
    <row r="26" spans="1:30" ht="29.25" customHeight="1" x14ac:dyDescent="0.25">
      <c r="A26" s="326"/>
      <c r="B26" s="31"/>
      <c r="C26" s="609" t="s">
        <v>950</v>
      </c>
      <c r="D26" s="603"/>
      <c r="E26" s="603"/>
      <c r="F26" s="603"/>
      <c r="G26" s="603"/>
      <c r="H26" s="603"/>
      <c r="I26" s="603"/>
      <c r="J26" s="603"/>
      <c r="K26" s="603"/>
      <c r="L26" s="603"/>
      <c r="M26" s="603"/>
      <c r="N26" s="603"/>
      <c r="O26" s="603"/>
      <c r="P26" s="603"/>
      <c r="Q26" s="603"/>
      <c r="R26" s="603"/>
      <c r="S26" s="603"/>
      <c r="T26" s="603"/>
      <c r="U26" s="603"/>
      <c r="V26" s="603"/>
      <c r="W26" s="603"/>
      <c r="X26" s="603"/>
      <c r="Y26" s="603"/>
      <c r="Z26" s="603"/>
      <c r="AA26" s="591"/>
      <c r="AB26" s="334"/>
      <c r="AC26" s="326"/>
      <c r="AD26" s="326"/>
    </row>
    <row r="27" spans="1:30" ht="15" customHeight="1" x14ac:dyDescent="0.25">
      <c r="A27" s="326"/>
      <c r="B27" s="31"/>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42"/>
      <c r="AC27" s="326"/>
      <c r="AD27" s="326"/>
    </row>
    <row r="28" spans="1:30" ht="15" customHeight="1" x14ac:dyDescent="0.25">
      <c r="A28" s="326"/>
      <c r="B28" s="31"/>
      <c r="C28" s="330" t="s">
        <v>134</v>
      </c>
      <c r="D28" s="336"/>
      <c r="E28" s="336"/>
      <c r="F28" s="336"/>
      <c r="G28" s="336"/>
      <c r="H28" s="336"/>
      <c r="I28" s="336"/>
      <c r="J28" s="336"/>
      <c r="K28" s="336"/>
      <c r="L28" s="336"/>
      <c r="M28" s="330" t="s">
        <v>134</v>
      </c>
      <c r="N28" s="336"/>
      <c r="O28" s="336"/>
      <c r="P28" s="336"/>
      <c r="Q28" s="336"/>
      <c r="R28" s="336"/>
      <c r="S28" s="336"/>
      <c r="T28" s="336"/>
      <c r="U28" s="336"/>
      <c r="V28" s="336"/>
      <c r="W28" s="336"/>
      <c r="X28" s="336"/>
      <c r="Y28" s="336"/>
      <c r="Z28" s="336"/>
      <c r="AA28" s="336"/>
      <c r="AB28" s="342"/>
      <c r="AC28" s="326"/>
      <c r="AD28" s="326"/>
    </row>
    <row r="29" spans="1:30" ht="29.25" customHeight="1" x14ac:dyDescent="0.25">
      <c r="A29" s="326"/>
      <c r="B29" s="31"/>
      <c r="C29" s="609" t="s">
        <v>947</v>
      </c>
      <c r="D29" s="603"/>
      <c r="E29" s="603"/>
      <c r="F29" s="603"/>
      <c r="G29" s="603"/>
      <c r="H29" s="603"/>
      <c r="I29" s="603"/>
      <c r="J29" s="603"/>
      <c r="K29" s="591"/>
      <c r="L29" s="336"/>
      <c r="M29" s="609" t="s">
        <v>951</v>
      </c>
      <c r="N29" s="603"/>
      <c r="O29" s="603"/>
      <c r="P29" s="603"/>
      <c r="Q29" s="603"/>
      <c r="R29" s="603"/>
      <c r="S29" s="603"/>
      <c r="T29" s="603"/>
      <c r="U29" s="603"/>
      <c r="V29" s="603"/>
      <c r="W29" s="603"/>
      <c r="X29" s="603"/>
      <c r="Y29" s="603"/>
      <c r="Z29" s="603"/>
      <c r="AA29" s="591"/>
      <c r="AB29" s="342"/>
      <c r="AC29" s="326"/>
      <c r="AD29" s="326"/>
    </row>
    <row r="30" spans="1:30" ht="15" customHeight="1" x14ac:dyDescent="0.25">
      <c r="A30" s="326"/>
      <c r="B30" s="31"/>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34"/>
      <c r="AC30" s="326"/>
      <c r="AD30" s="326"/>
    </row>
    <row r="31" spans="1:30" ht="15" customHeight="1" x14ac:dyDescent="0.25">
      <c r="A31" s="326"/>
      <c r="B31" s="31"/>
      <c r="C31" s="343" t="s">
        <v>137</v>
      </c>
      <c r="D31" s="343"/>
      <c r="E31" s="343"/>
      <c r="F31" s="343"/>
      <c r="G31" s="344"/>
      <c r="H31" s="345"/>
      <c r="I31" s="345"/>
      <c r="J31" s="345"/>
      <c r="K31" s="345"/>
      <c r="L31" s="345"/>
      <c r="M31" s="345"/>
      <c r="N31" s="345"/>
      <c r="O31" s="345"/>
      <c r="P31" s="345"/>
      <c r="Q31" s="345"/>
      <c r="R31" s="345"/>
      <c r="S31" s="345"/>
      <c r="T31" s="345"/>
      <c r="U31" s="345"/>
      <c r="V31" s="345"/>
      <c r="W31" s="345"/>
      <c r="X31" s="345"/>
      <c r="Y31" s="345"/>
      <c r="Z31" s="345"/>
      <c r="AA31" s="345"/>
      <c r="AB31" s="334"/>
      <c r="AC31" s="326"/>
      <c r="AD31" s="326"/>
    </row>
    <row r="32" spans="1:30" ht="90" customHeight="1" x14ac:dyDescent="0.25">
      <c r="A32" s="326"/>
      <c r="B32" s="31"/>
      <c r="C32" s="608" t="s">
        <v>952</v>
      </c>
      <c r="D32" s="603"/>
      <c r="E32" s="603"/>
      <c r="F32" s="603"/>
      <c r="G32" s="603"/>
      <c r="H32" s="603"/>
      <c r="I32" s="603"/>
      <c r="J32" s="603"/>
      <c r="K32" s="603"/>
      <c r="L32" s="603"/>
      <c r="M32" s="603"/>
      <c r="N32" s="603"/>
      <c r="O32" s="603"/>
      <c r="P32" s="603"/>
      <c r="Q32" s="603"/>
      <c r="R32" s="603"/>
      <c r="S32" s="603"/>
      <c r="T32" s="603"/>
      <c r="U32" s="603"/>
      <c r="V32" s="603"/>
      <c r="W32" s="603"/>
      <c r="X32" s="603"/>
      <c r="Y32" s="603"/>
      <c r="Z32" s="603"/>
      <c r="AA32" s="591"/>
      <c r="AB32" s="334"/>
      <c r="AC32" s="326"/>
      <c r="AD32" s="326"/>
    </row>
    <row r="33" spans="1:30" ht="15" customHeight="1" x14ac:dyDescent="0.25">
      <c r="A33" s="326"/>
      <c r="B33" s="31"/>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34"/>
      <c r="AC33" s="326"/>
      <c r="AD33" s="326"/>
    </row>
    <row r="34" spans="1:30" ht="15.75" customHeight="1" x14ac:dyDescent="0.25">
      <c r="A34" s="326"/>
      <c r="B34" s="31"/>
      <c r="C34" s="607" t="s">
        <v>139</v>
      </c>
      <c r="D34" s="599"/>
      <c r="E34" s="339"/>
      <c r="F34" s="601" t="s">
        <v>22</v>
      </c>
      <c r="G34" s="591"/>
      <c r="H34" s="339"/>
      <c r="I34" s="326"/>
      <c r="J34" s="346" t="s">
        <v>140</v>
      </c>
      <c r="K34" s="601">
        <v>1</v>
      </c>
      <c r="L34" s="603"/>
      <c r="M34" s="603"/>
      <c r="N34" s="591"/>
      <c r="O34" s="339"/>
      <c r="P34" s="339"/>
      <c r="Q34" s="330" t="s">
        <v>141</v>
      </c>
      <c r="R34" s="326"/>
      <c r="S34" s="339"/>
      <c r="T34" s="339"/>
      <c r="U34" s="339"/>
      <c r="V34" s="339"/>
      <c r="W34" s="601" t="s">
        <v>20</v>
      </c>
      <c r="X34" s="603"/>
      <c r="Y34" s="603"/>
      <c r="Z34" s="603"/>
      <c r="AA34" s="591"/>
      <c r="AB34" s="338"/>
      <c r="AC34" s="326"/>
      <c r="AD34" s="326"/>
    </row>
    <row r="35" spans="1:30" ht="15.75" customHeight="1" x14ac:dyDescent="0.25">
      <c r="A35" s="326"/>
      <c r="B35" s="31"/>
      <c r="C35" s="326"/>
      <c r="D35" s="326"/>
      <c r="E35" s="326"/>
      <c r="F35" s="341"/>
      <c r="G35" s="341"/>
      <c r="H35" s="341"/>
      <c r="I35" s="341"/>
      <c r="J35" s="341"/>
      <c r="K35" s="341"/>
      <c r="L35" s="341"/>
      <c r="M35" s="326"/>
      <c r="N35" s="326"/>
      <c r="O35" s="326"/>
      <c r="P35" s="326"/>
      <c r="Q35" s="326"/>
      <c r="R35" s="326"/>
      <c r="S35" s="326"/>
      <c r="T35" s="326"/>
      <c r="U35" s="326"/>
      <c r="V35" s="326"/>
      <c r="W35" s="326"/>
      <c r="X35" s="326"/>
      <c r="Y35" s="326"/>
      <c r="Z35" s="326"/>
      <c r="AA35" s="326"/>
      <c r="AB35" s="334"/>
      <c r="AC35" s="326"/>
      <c r="AD35" s="326"/>
    </row>
    <row r="36" spans="1:30" ht="32.25" customHeight="1" x14ac:dyDescent="0.25">
      <c r="A36" s="326"/>
      <c r="B36" s="31"/>
      <c r="C36" s="326"/>
      <c r="D36" s="346" t="s">
        <v>142</v>
      </c>
      <c r="E36" s="339"/>
      <c r="F36" s="608" t="s">
        <v>953</v>
      </c>
      <c r="G36" s="603"/>
      <c r="H36" s="603"/>
      <c r="I36" s="603"/>
      <c r="J36" s="603"/>
      <c r="K36" s="603"/>
      <c r="L36" s="603"/>
      <c r="M36" s="591"/>
      <c r="N36" s="326"/>
      <c r="O36" s="346" t="s">
        <v>144</v>
      </c>
      <c r="P36" s="609">
        <v>1</v>
      </c>
      <c r="Q36" s="603"/>
      <c r="R36" s="603"/>
      <c r="S36" s="603"/>
      <c r="T36" s="603"/>
      <c r="U36" s="603"/>
      <c r="V36" s="603"/>
      <c r="W36" s="603"/>
      <c r="X36" s="603"/>
      <c r="Y36" s="603"/>
      <c r="Z36" s="603"/>
      <c r="AA36" s="591"/>
      <c r="AB36" s="334"/>
      <c r="AC36" s="326"/>
      <c r="AD36" s="326"/>
    </row>
    <row r="37" spans="1:30" ht="15.75" customHeight="1" x14ac:dyDescent="0.25">
      <c r="A37" s="326"/>
      <c r="B37" s="31"/>
      <c r="C37" s="339"/>
      <c r="D37" s="339"/>
      <c r="E37" s="339"/>
      <c r="F37" s="341"/>
      <c r="G37" s="341"/>
      <c r="H37" s="341"/>
      <c r="I37" s="341"/>
      <c r="J37" s="341"/>
      <c r="K37" s="341"/>
      <c r="L37" s="341"/>
      <c r="M37" s="339"/>
      <c r="N37" s="339"/>
      <c r="O37" s="339"/>
      <c r="P37" s="339"/>
      <c r="Q37" s="339"/>
      <c r="R37" s="339"/>
      <c r="S37" s="339"/>
      <c r="T37" s="339"/>
      <c r="U37" s="339"/>
      <c r="V37" s="339"/>
      <c r="W37" s="339"/>
      <c r="X37" s="339"/>
      <c r="Y37" s="339"/>
      <c r="Z37" s="339"/>
      <c r="AA37" s="339"/>
      <c r="AB37" s="338"/>
      <c r="AC37" s="326"/>
      <c r="AD37" s="326"/>
    </row>
    <row r="38" spans="1:30" ht="15.75" customHeight="1" x14ac:dyDescent="0.25">
      <c r="A38" s="326"/>
      <c r="B38" s="31"/>
      <c r="C38" s="326"/>
      <c r="D38" s="346" t="s">
        <v>145</v>
      </c>
      <c r="E38" s="326"/>
      <c r="F38" s="602" t="s">
        <v>146</v>
      </c>
      <c r="G38" s="591"/>
      <c r="H38" s="326"/>
      <c r="I38" s="326"/>
      <c r="J38" s="339" t="s">
        <v>147</v>
      </c>
      <c r="K38" s="326"/>
      <c r="L38" s="602" t="s">
        <v>148</v>
      </c>
      <c r="M38" s="603"/>
      <c r="N38" s="591"/>
      <c r="O38" s="339"/>
      <c r="P38" s="339"/>
      <c r="Q38" s="326"/>
      <c r="R38" s="339" t="s">
        <v>149</v>
      </c>
      <c r="S38" s="339"/>
      <c r="T38" s="339"/>
      <c r="U38" s="339"/>
      <c r="V38" s="339"/>
      <c r="W38" s="610"/>
      <c r="X38" s="603"/>
      <c r="Y38" s="603"/>
      <c r="Z38" s="603"/>
      <c r="AA38" s="591"/>
      <c r="AB38" s="338"/>
      <c r="AC38" s="326"/>
      <c r="AD38" s="326"/>
    </row>
    <row r="39" spans="1:30" ht="15.75" customHeight="1" x14ac:dyDescent="0.25">
      <c r="A39" s="326"/>
      <c r="B39" s="31"/>
      <c r="C39" s="326"/>
      <c r="D39" s="326"/>
      <c r="E39" s="326"/>
      <c r="F39" s="29"/>
      <c r="G39" s="326"/>
      <c r="H39" s="326"/>
      <c r="I39" s="330"/>
      <c r="J39" s="330"/>
      <c r="K39" s="330"/>
      <c r="L39" s="330"/>
      <c r="M39" s="330"/>
      <c r="N39" s="330"/>
      <c r="O39" s="330"/>
      <c r="P39" s="330"/>
      <c r="Q39" s="330"/>
      <c r="R39" s="330"/>
      <c r="S39" s="330"/>
      <c r="T39" s="330"/>
      <c r="U39" s="330"/>
      <c r="V39" s="330"/>
      <c r="W39" s="330"/>
      <c r="X39" s="330"/>
      <c r="Y39" s="330"/>
      <c r="Z39" s="330"/>
      <c r="AA39" s="330"/>
      <c r="AB39" s="331"/>
      <c r="AC39" s="326"/>
      <c r="AD39" s="326"/>
    </row>
    <row r="40" spans="1:30" ht="15.75" customHeight="1" x14ac:dyDescent="0.25">
      <c r="A40" s="326"/>
      <c r="B40" s="31"/>
      <c r="C40" s="347" t="s">
        <v>150</v>
      </c>
      <c r="D40" s="604">
        <v>2024</v>
      </c>
      <c r="E40" s="605"/>
      <c r="F40" s="606"/>
      <c r="G40" s="35"/>
      <c r="H40" s="330"/>
      <c r="I40" s="330"/>
      <c r="J40" s="330"/>
      <c r="K40" s="330"/>
      <c r="L40" s="330"/>
      <c r="M40" s="330"/>
      <c r="N40" s="330"/>
      <c r="O40" s="330"/>
      <c r="P40" s="330"/>
      <c r="Q40" s="598"/>
      <c r="R40" s="599"/>
      <c r="S40" s="599"/>
      <c r="T40" s="599"/>
      <c r="U40" s="599"/>
      <c r="V40" s="330"/>
      <c r="W40" s="330"/>
      <c r="X40" s="600"/>
      <c r="Y40" s="599"/>
      <c r="Z40" s="599"/>
      <c r="AA40" s="599"/>
      <c r="AB40" s="338"/>
      <c r="AC40" s="326"/>
      <c r="AD40" s="326"/>
    </row>
    <row r="41" spans="1:30" ht="5.25" customHeight="1" x14ac:dyDescent="0.25">
      <c r="A41" s="326"/>
      <c r="B41" s="31"/>
      <c r="C41" s="339"/>
      <c r="D41" s="38"/>
      <c r="E41" s="38"/>
      <c r="F41" s="38"/>
      <c r="G41" s="326"/>
      <c r="H41" s="330"/>
      <c r="I41" s="330"/>
      <c r="J41" s="330"/>
      <c r="K41" s="330"/>
      <c r="L41" s="330"/>
      <c r="M41" s="330"/>
      <c r="N41" s="330"/>
      <c r="O41" s="330"/>
      <c r="P41" s="330"/>
      <c r="Q41" s="336"/>
      <c r="R41" s="336"/>
      <c r="S41" s="336"/>
      <c r="T41" s="336"/>
      <c r="U41" s="336"/>
      <c r="V41" s="330"/>
      <c r="W41" s="330"/>
      <c r="X41" s="332"/>
      <c r="Y41" s="332"/>
      <c r="Z41" s="332"/>
      <c r="AA41" s="332"/>
      <c r="AB41" s="338"/>
      <c r="AC41" s="326"/>
      <c r="AD41" s="326"/>
    </row>
    <row r="42" spans="1:30" ht="15.75" customHeight="1" x14ac:dyDescent="0.25">
      <c r="A42" s="326"/>
      <c r="B42" s="31"/>
      <c r="C42" s="339" t="s">
        <v>140</v>
      </c>
      <c r="D42" s="609">
        <v>1</v>
      </c>
      <c r="E42" s="603"/>
      <c r="F42" s="591"/>
      <c r="G42" s="326"/>
      <c r="H42" s="330"/>
      <c r="I42" s="330"/>
      <c r="J42" s="330"/>
      <c r="K42" s="330"/>
      <c r="L42" s="330"/>
      <c r="M42" s="330"/>
      <c r="N42" s="330"/>
      <c r="O42" s="330"/>
      <c r="P42" s="330"/>
      <c r="Q42" s="598"/>
      <c r="R42" s="599"/>
      <c r="S42" s="599"/>
      <c r="T42" s="599"/>
      <c r="U42" s="599"/>
      <c r="V42" s="330"/>
      <c r="W42" s="330"/>
      <c r="X42" s="600"/>
      <c r="Y42" s="599"/>
      <c r="Z42" s="599"/>
      <c r="AA42" s="599"/>
      <c r="AB42" s="331"/>
      <c r="AC42" s="326"/>
      <c r="AD42" s="326"/>
    </row>
    <row r="43" spans="1:30" ht="15.75" customHeight="1" x14ac:dyDescent="0.25">
      <c r="A43" s="326"/>
      <c r="B43" s="31"/>
      <c r="C43" s="326"/>
      <c r="D43" s="326"/>
      <c r="E43" s="326"/>
      <c r="F43" s="326"/>
      <c r="G43" s="326"/>
      <c r="H43" s="326"/>
      <c r="I43" s="330"/>
      <c r="J43" s="330"/>
      <c r="K43" s="339"/>
      <c r="L43" s="339"/>
      <c r="M43" s="339"/>
      <c r="N43" s="339"/>
      <c r="O43" s="339"/>
      <c r="P43" s="339"/>
      <c r="Q43" s="339"/>
      <c r="R43" s="339"/>
      <c r="S43" s="339"/>
      <c r="T43" s="339"/>
      <c r="U43" s="339"/>
      <c r="V43" s="339"/>
      <c r="W43" s="339"/>
      <c r="X43" s="339"/>
      <c r="Y43" s="339"/>
      <c r="Z43" s="339"/>
      <c r="AA43" s="339"/>
      <c r="AB43" s="331"/>
      <c r="AC43" s="326"/>
      <c r="AD43" s="326"/>
    </row>
    <row r="44" spans="1:30" ht="15.75" customHeight="1" x14ac:dyDescent="0.25">
      <c r="A44" s="326"/>
      <c r="B44" s="31"/>
      <c r="C44" s="339"/>
      <c r="D44" s="601" t="s">
        <v>151</v>
      </c>
      <c r="E44" s="603"/>
      <c r="F44" s="603"/>
      <c r="G44" s="603"/>
      <c r="H44" s="603"/>
      <c r="I44" s="603"/>
      <c r="J44" s="603"/>
      <c r="K44" s="603"/>
      <c r="L44" s="603"/>
      <c r="M44" s="603"/>
      <c r="N44" s="603"/>
      <c r="O44" s="603"/>
      <c r="P44" s="603"/>
      <c r="Q44" s="603"/>
      <c r="R44" s="603"/>
      <c r="S44" s="603"/>
      <c r="T44" s="603"/>
      <c r="U44" s="603"/>
      <c r="V44" s="603"/>
      <c r="W44" s="603"/>
      <c r="X44" s="603"/>
      <c r="Y44" s="591"/>
      <c r="Z44" s="340"/>
      <c r="AA44" s="340"/>
      <c r="AB44" s="348"/>
      <c r="AC44" s="326"/>
      <c r="AD44" s="326"/>
    </row>
    <row r="45" spans="1:30" ht="15.75" customHeight="1" x14ac:dyDescent="0.25">
      <c r="A45" s="326"/>
      <c r="B45" s="31"/>
      <c r="C45" s="326"/>
      <c r="D45" s="640" t="s">
        <v>152</v>
      </c>
      <c r="E45" s="603"/>
      <c r="F45" s="603"/>
      <c r="G45" s="603"/>
      <c r="H45" s="591"/>
      <c r="I45" s="636" t="s">
        <v>153</v>
      </c>
      <c r="J45" s="603"/>
      <c r="K45" s="603"/>
      <c r="L45" s="603"/>
      <c r="M45" s="603"/>
      <c r="N45" s="603"/>
      <c r="O45" s="603"/>
      <c r="P45" s="591"/>
      <c r="Q45" s="637" t="s">
        <v>154</v>
      </c>
      <c r="R45" s="603"/>
      <c r="S45" s="603"/>
      <c r="T45" s="603"/>
      <c r="U45" s="603"/>
      <c r="V45" s="603"/>
      <c r="W45" s="603"/>
      <c r="X45" s="603"/>
      <c r="Y45" s="591"/>
      <c r="Z45" s="340"/>
      <c r="AA45" s="340"/>
      <c r="AB45" s="348"/>
      <c r="AC45" s="326"/>
      <c r="AD45" s="326"/>
    </row>
    <row r="46" spans="1:30" ht="15.75" customHeight="1" x14ac:dyDescent="0.25">
      <c r="A46" s="349"/>
      <c r="B46" s="39"/>
      <c r="C46" s="40"/>
      <c r="D46" s="641" t="s">
        <v>155</v>
      </c>
      <c r="E46" s="603"/>
      <c r="F46" s="603"/>
      <c r="G46" s="603"/>
      <c r="H46" s="591"/>
      <c r="I46" s="638" t="s">
        <v>156</v>
      </c>
      <c r="J46" s="603"/>
      <c r="K46" s="603"/>
      <c r="L46" s="603"/>
      <c r="M46" s="603"/>
      <c r="N46" s="603"/>
      <c r="O46" s="603"/>
      <c r="P46" s="591"/>
      <c r="Q46" s="639" t="s">
        <v>157</v>
      </c>
      <c r="R46" s="603"/>
      <c r="S46" s="603"/>
      <c r="T46" s="603"/>
      <c r="U46" s="603"/>
      <c r="V46" s="603"/>
      <c r="W46" s="603"/>
      <c r="X46" s="603"/>
      <c r="Y46" s="591"/>
      <c r="Z46" s="349"/>
      <c r="AA46" s="349"/>
      <c r="AB46" s="350"/>
      <c r="AC46" s="349"/>
      <c r="AD46" s="349"/>
    </row>
    <row r="47" spans="1:30" ht="15.75" customHeight="1" x14ac:dyDescent="0.25">
      <c r="A47" s="326"/>
      <c r="B47" s="31"/>
      <c r="C47" s="351"/>
      <c r="D47" s="351"/>
      <c r="E47" s="351"/>
      <c r="F47" s="351"/>
      <c r="G47" s="352"/>
      <c r="H47" s="352"/>
      <c r="I47" s="352"/>
      <c r="J47" s="352"/>
      <c r="K47" s="352"/>
      <c r="L47" s="352"/>
      <c r="M47" s="352"/>
      <c r="N47" s="352"/>
      <c r="O47" s="352"/>
      <c r="P47" s="352"/>
      <c r="Q47" s="352"/>
      <c r="R47" s="352"/>
      <c r="S47" s="352"/>
      <c r="T47" s="352"/>
      <c r="U47" s="352"/>
      <c r="V47" s="352"/>
      <c r="W47" s="352"/>
      <c r="X47" s="352"/>
      <c r="Y47" s="352"/>
      <c r="Z47" s="351"/>
      <c r="AA47" s="351"/>
      <c r="AB47" s="335"/>
      <c r="AC47" s="326"/>
      <c r="AD47" s="326"/>
    </row>
    <row r="48" spans="1:30" ht="15.75" customHeight="1" x14ac:dyDescent="0.25">
      <c r="A48" s="353"/>
      <c r="B48" s="41"/>
      <c r="C48" s="629" t="s">
        <v>158</v>
      </c>
      <c r="D48" s="603"/>
      <c r="E48" s="603"/>
      <c r="F48" s="591"/>
      <c r="G48" s="634" t="s">
        <v>159</v>
      </c>
      <c r="H48" s="635" t="s">
        <v>160</v>
      </c>
      <c r="I48" s="617"/>
      <c r="J48" s="617"/>
      <c r="K48" s="617"/>
      <c r="L48" s="617"/>
      <c r="M48" s="617"/>
      <c r="N48" s="617"/>
      <c r="O48" s="617"/>
      <c r="P48" s="617"/>
      <c r="Q48" s="617"/>
      <c r="R48" s="617"/>
      <c r="S48" s="617"/>
      <c r="T48" s="617"/>
      <c r="U48" s="617"/>
      <c r="V48" s="617"/>
      <c r="W48" s="617"/>
      <c r="X48" s="617"/>
      <c r="Y48" s="617"/>
      <c r="Z48" s="617"/>
      <c r="AA48" s="618"/>
      <c r="AB48" s="348"/>
      <c r="AC48" s="353"/>
      <c r="AD48" s="353"/>
    </row>
    <row r="49" spans="1:30" ht="15.75" customHeight="1" x14ac:dyDescent="0.25">
      <c r="A49" s="353"/>
      <c r="B49" s="41"/>
      <c r="C49" s="42" t="s">
        <v>161</v>
      </c>
      <c r="D49" s="43">
        <v>1.2</v>
      </c>
      <c r="E49" s="629" t="s">
        <v>162</v>
      </c>
      <c r="F49" s="591"/>
      <c r="G49" s="575"/>
      <c r="H49" s="620"/>
      <c r="I49" s="621"/>
      <c r="J49" s="621"/>
      <c r="K49" s="621"/>
      <c r="L49" s="621"/>
      <c r="M49" s="621"/>
      <c r="N49" s="621"/>
      <c r="O49" s="621"/>
      <c r="P49" s="621"/>
      <c r="Q49" s="621"/>
      <c r="R49" s="621"/>
      <c r="S49" s="621"/>
      <c r="T49" s="621"/>
      <c r="U49" s="621"/>
      <c r="V49" s="621"/>
      <c r="W49" s="621"/>
      <c r="X49" s="621"/>
      <c r="Y49" s="621"/>
      <c r="Z49" s="621"/>
      <c r="AA49" s="622"/>
      <c r="AB49" s="348"/>
      <c r="AC49" s="353"/>
      <c r="AD49" s="353"/>
    </row>
    <row r="50" spans="1:30" ht="15.75" customHeight="1" x14ac:dyDescent="0.25">
      <c r="A50" s="353"/>
      <c r="B50" s="41"/>
      <c r="C50" s="44">
        <v>2024</v>
      </c>
      <c r="D50" s="45">
        <v>45474</v>
      </c>
      <c r="E50" s="628">
        <v>45656</v>
      </c>
      <c r="F50" s="591"/>
      <c r="G50" s="46">
        <v>1</v>
      </c>
      <c r="H50" s="633" t="s">
        <v>947</v>
      </c>
      <c r="I50" s="603"/>
      <c r="J50" s="603"/>
      <c r="K50" s="603"/>
      <c r="L50" s="603"/>
      <c r="M50" s="603"/>
      <c r="N50" s="603"/>
      <c r="O50" s="603"/>
      <c r="P50" s="603"/>
      <c r="Q50" s="603"/>
      <c r="R50" s="603"/>
      <c r="S50" s="603"/>
      <c r="T50" s="603"/>
      <c r="U50" s="603"/>
      <c r="V50" s="603"/>
      <c r="W50" s="603"/>
      <c r="X50" s="603"/>
      <c r="Y50" s="603"/>
      <c r="Z50" s="603"/>
      <c r="AA50" s="591"/>
      <c r="AB50" s="348"/>
      <c r="AC50" s="353"/>
      <c r="AD50" s="353"/>
    </row>
    <row r="51" spans="1:30" ht="15.75" customHeight="1" x14ac:dyDescent="0.25">
      <c r="A51" s="353"/>
      <c r="B51" s="41"/>
      <c r="C51" s="44">
        <v>2025</v>
      </c>
      <c r="D51" s="45">
        <v>45658</v>
      </c>
      <c r="E51" s="628">
        <v>46021</v>
      </c>
      <c r="F51" s="591"/>
      <c r="G51" s="46">
        <v>1</v>
      </c>
      <c r="H51" s="633" t="s">
        <v>947</v>
      </c>
      <c r="I51" s="603"/>
      <c r="J51" s="603"/>
      <c r="K51" s="603"/>
      <c r="L51" s="603"/>
      <c r="M51" s="603"/>
      <c r="N51" s="603"/>
      <c r="O51" s="603"/>
      <c r="P51" s="603"/>
      <c r="Q51" s="603"/>
      <c r="R51" s="603"/>
      <c r="S51" s="603"/>
      <c r="T51" s="603"/>
      <c r="U51" s="603"/>
      <c r="V51" s="603"/>
      <c r="W51" s="603"/>
      <c r="X51" s="603"/>
      <c r="Y51" s="603"/>
      <c r="Z51" s="603"/>
      <c r="AA51" s="591"/>
      <c r="AB51" s="348"/>
      <c r="AC51" s="353"/>
      <c r="AD51" s="353"/>
    </row>
    <row r="52" spans="1:30" ht="15.75" customHeight="1" x14ac:dyDescent="0.25">
      <c r="A52" s="353"/>
      <c r="B52" s="41"/>
      <c r="C52" s="44">
        <v>2026</v>
      </c>
      <c r="D52" s="45">
        <v>46023</v>
      </c>
      <c r="E52" s="628">
        <v>46386</v>
      </c>
      <c r="F52" s="591"/>
      <c r="G52" s="46">
        <v>1</v>
      </c>
      <c r="H52" s="633" t="s">
        <v>947</v>
      </c>
      <c r="I52" s="603"/>
      <c r="J52" s="603"/>
      <c r="K52" s="603"/>
      <c r="L52" s="603"/>
      <c r="M52" s="603"/>
      <c r="N52" s="603"/>
      <c r="O52" s="603"/>
      <c r="P52" s="603"/>
      <c r="Q52" s="603"/>
      <c r="R52" s="603"/>
      <c r="S52" s="603"/>
      <c r="T52" s="603"/>
      <c r="U52" s="603"/>
      <c r="V52" s="603"/>
      <c r="W52" s="603"/>
      <c r="X52" s="603"/>
      <c r="Y52" s="603"/>
      <c r="Z52" s="603"/>
      <c r="AA52" s="591"/>
      <c r="AB52" s="348"/>
      <c r="AC52" s="353"/>
      <c r="AD52" s="353"/>
    </row>
    <row r="53" spans="1:30" ht="15.75" customHeight="1" x14ac:dyDescent="0.25">
      <c r="A53" s="353"/>
      <c r="B53" s="41"/>
      <c r="C53" s="44">
        <v>2027</v>
      </c>
      <c r="D53" s="45">
        <v>46388</v>
      </c>
      <c r="E53" s="628">
        <v>46751</v>
      </c>
      <c r="F53" s="591"/>
      <c r="G53" s="46">
        <v>1</v>
      </c>
      <c r="H53" s="633" t="s">
        <v>947</v>
      </c>
      <c r="I53" s="603"/>
      <c r="J53" s="603"/>
      <c r="K53" s="603"/>
      <c r="L53" s="603"/>
      <c r="M53" s="603"/>
      <c r="N53" s="603"/>
      <c r="O53" s="603"/>
      <c r="P53" s="603"/>
      <c r="Q53" s="603"/>
      <c r="R53" s="603"/>
      <c r="S53" s="603"/>
      <c r="T53" s="603"/>
      <c r="U53" s="603"/>
      <c r="V53" s="603"/>
      <c r="W53" s="603"/>
      <c r="X53" s="603"/>
      <c r="Y53" s="603"/>
      <c r="Z53" s="603"/>
      <c r="AA53" s="591"/>
      <c r="AB53" s="348"/>
      <c r="AC53" s="353"/>
      <c r="AD53" s="353"/>
    </row>
    <row r="54" spans="1:30" ht="15.75" customHeight="1" x14ac:dyDescent="0.25">
      <c r="A54" s="353"/>
      <c r="B54" s="41"/>
      <c r="C54" s="44"/>
      <c r="D54" s="44"/>
      <c r="E54" s="629"/>
      <c r="F54" s="591"/>
      <c r="G54" s="43"/>
      <c r="H54" s="629"/>
      <c r="I54" s="603"/>
      <c r="J54" s="603"/>
      <c r="K54" s="603"/>
      <c r="L54" s="603"/>
      <c r="M54" s="603"/>
      <c r="N54" s="603"/>
      <c r="O54" s="603"/>
      <c r="P54" s="603"/>
      <c r="Q54" s="603"/>
      <c r="R54" s="603"/>
      <c r="S54" s="603"/>
      <c r="T54" s="603"/>
      <c r="U54" s="603"/>
      <c r="V54" s="603"/>
      <c r="W54" s="603"/>
      <c r="X54" s="603"/>
      <c r="Y54" s="603"/>
      <c r="Z54" s="603"/>
      <c r="AA54" s="591"/>
      <c r="AB54" s="348"/>
      <c r="AC54" s="353"/>
      <c r="AD54" s="353"/>
    </row>
    <row r="55" spans="1:30" ht="15.75" customHeight="1" x14ac:dyDescent="0.25">
      <c r="A55" s="326"/>
      <c r="B55" s="31"/>
      <c r="C55" s="326"/>
      <c r="D55" s="326"/>
      <c r="E55" s="326"/>
      <c r="F55" s="326"/>
      <c r="G55" s="326"/>
      <c r="H55" s="326"/>
      <c r="I55" s="326"/>
      <c r="J55" s="326"/>
      <c r="K55" s="326"/>
      <c r="L55" s="326"/>
      <c r="M55" s="326"/>
      <c r="N55" s="326"/>
      <c r="O55" s="326"/>
      <c r="P55" s="326"/>
      <c r="Q55" s="326"/>
      <c r="R55" s="326"/>
      <c r="S55" s="326"/>
      <c r="T55" s="326"/>
      <c r="U55" s="326"/>
      <c r="V55" s="326"/>
      <c r="W55" s="326"/>
      <c r="X55" s="326"/>
      <c r="Y55" s="326"/>
      <c r="Z55" s="326"/>
      <c r="AA55" s="326"/>
      <c r="AB55" s="334"/>
      <c r="AC55" s="326"/>
      <c r="AD55" s="326"/>
    </row>
    <row r="56" spans="1:30" ht="15.75" customHeight="1" x14ac:dyDescent="0.25">
      <c r="A56" s="326"/>
      <c r="B56" s="31"/>
      <c r="C56" s="607" t="s">
        <v>163</v>
      </c>
      <c r="D56" s="599"/>
      <c r="E56" s="339"/>
      <c r="F56" s="330" t="s">
        <v>164</v>
      </c>
      <c r="G56" s="47"/>
      <c r="H56" s="341"/>
      <c r="I56" s="330" t="s">
        <v>165</v>
      </c>
      <c r="J56" s="326"/>
      <c r="K56" s="602"/>
      <c r="L56" s="591"/>
      <c r="M56" s="339"/>
      <c r="N56" s="326"/>
      <c r="O56" s="326"/>
      <c r="P56" s="326"/>
      <c r="Q56" s="326"/>
      <c r="R56" s="326"/>
      <c r="S56" s="326"/>
      <c r="T56" s="326"/>
      <c r="U56" s="326"/>
      <c r="V56" s="326"/>
      <c r="W56" s="326"/>
      <c r="X56" s="326"/>
      <c r="Y56" s="326"/>
      <c r="Z56" s="326"/>
      <c r="AA56" s="326"/>
      <c r="AB56" s="334"/>
      <c r="AC56" s="326"/>
      <c r="AD56" s="326"/>
    </row>
    <row r="57" spans="1:30" ht="15.75" customHeight="1" x14ac:dyDescent="0.25">
      <c r="A57" s="326"/>
      <c r="B57" s="354"/>
      <c r="C57" s="345"/>
      <c r="D57" s="345"/>
      <c r="E57" s="345"/>
      <c r="F57" s="345"/>
      <c r="G57" s="345"/>
      <c r="H57" s="345"/>
      <c r="I57" s="345"/>
      <c r="J57" s="345"/>
      <c r="K57" s="345"/>
      <c r="L57" s="345"/>
      <c r="M57" s="345"/>
      <c r="N57" s="345"/>
      <c r="O57" s="345"/>
      <c r="P57" s="345"/>
      <c r="Q57" s="345"/>
      <c r="R57" s="345"/>
      <c r="S57" s="345"/>
      <c r="T57" s="345"/>
      <c r="U57" s="345"/>
      <c r="V57" s="345"/>
      <c r="W57" s="345"/>
      <c r="X57" s="345"/>
      <c r="Y57" s="345"/>
      <c r="Z57" s="345"/>
      <c r="AA57" s="345"/>
      <c r="AB57" s="355"/>
      <c r="AC57" s="326"/>
      <c r="AD57" s="326"/>
    </row>
    <row r="58" spans="1:30" ht="15.75" customHeight="1" x14ac:dyDescent="0.25">
      <c r="A58" s="326"/>
      <c r="B58" s="627" t="s">
        <v>166</v>
      </c>
      <c r="C58" s="603"/>
      <c r="D58" s="603"/>
      <c r="E58" s="603"/>
      <c r="F58" s="603"/>
      <c r="G58" s="603"/>
      <c r="H58" s="603"/>
      <c r="I58" s="603"/>
      <c r="J58" s="603"/>
      <c r="K58" s="603"/>
      <c r="L58" s="603"/>
      <c r="M58" s="603"/>
      <c r="N58" s="603"/>
      <c r="O58" s="603"/>
      <c r="P58" s="603"/>
      <c r="Q58" s="603"/>
      <c r="R58" s="603"/>
      <c r="S58" s="603"/>
      <c r="T58" s="603"/>
      <c r="U58" s="603"/>
      <c r="V58" s="603"/>
      <c r="W58" s="603"/>
      <c r="X58" s="603"/>
      <c r="Y58" s="603"/>
      <c r="Z58" s="603"/>
      <c r="AA58" s="603"/>
      <c r="AB58" s="591"/>
      <c r="AC58" s="326"/>
      <c r="AD58" s="326"/>
    </row>
    <row r="59" spans="1:30" ht="15.75" customHeight="1" x14ac:dyDescent="0.25">
      <c r="A59" s="326"/>
      <c r="B59" s="48"/>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49"/>
      <c r="AC59" s="326"/>
      <c r="AD59" s="326"/>
    </row>
    <row r="60" spans="1:30" ht="29.25" customHeight="1" x14ac:dyDescent="0.25">
      <c r="A60" s="326"/>
      <c r="B60" s="629" t="s">
        <v>161</v>
      </c>
      <c r="C60" s="591"/>
      <c r="D60" s="43"/>
      <c r="E60" s="629" t="s">
        <v>167</v>
      </c>
      <c r="F60" s="591"/>
      <c r="G60" s="43"/>
      <c r="H60" s="601" t="s">
        <v>168</v>
      </c>
      <c r="I60" s="591"/>
      <c r="J60" s="629"/>
      <c r="K60" s="591"/>
      <c r="L60" s="632"/>
      <c r="M60" s="599"/>
      <c r="N60" s="43" t="s">
        <v>169</v>
      </c>
      <c r="O60" s="629"/>
      <c r="P60" s="603"/>
      <c r="Q60" s="591"/>
      <c r="R60" s="629" t="s">
        <v>170</v>
      </c>
      <c r="S60" s="603"/>
      <c r="T60" s="591"/>
      <c r="U60" s="629"/>
      <c r="V60" s="603"/>
      <c r="W60" s="591"/>
      <c r="X60" s="629" t="s">
        <v>171</v>
      </c>
      <c r="Y60" s="591"/>
      <c r="Z60" s="629"/>
      <c r="AA60" s="603"/>
      <c r="AB60" s="591"/>
      <c r="AC60" s="326"/>
      <c r="AD60" s="326"/>
    </row>
    <row r="61" spans="1:30" ht="15.75" customHeight="1" x14ac:dyDescent="0.25">
      <c r="A61" s="326"/>
      <c r="B61" s="48"/>
      <c r="C61" s="356"/>
      <c r="D61" s="356"/>
      <c r="E61" s="356"/>
      <c r="F61" s="349"/>
      <c r="G61" s="357"/>
      <c r="H61" s="358"/>
      <c r="I61" s="358"/>
      <c r="J61" s="349"/>
      <c r="K61" s="349"/>
      <c r="L61" s="349"/>
      <c r="M61" s="349"/>
      <c r="N61" s="358"/>
      <c r="O61" s="349"/>
      <c r="P61" s="349"/>
      <c r="Q61" s="349"/>
      <c r="R61" s="349"/>
      <c r="S61" s="358"/>
      <c r="T61" s="336"/>
      <c r="U61" s="336"/>
      <c r="V61" s="326"/>
      <c r="W61" s="358"/>
      <c r="X61" s="346"/>
      <c r="Y61" s="346"/>
      <c r="Z61" s="50"/>
      <c r="AA61" s="28"/>
      <c r="AB61" s="51"/>
      <c r="AC61" s="326"/>
      <c r="AD61" s="326"/>
    </row>
    <row r="62" spans="1:30" ht="15.75" customHeight="1" x14ac:dyDescent="0.25">
      <c r="A62" s="326"/>
      <c r="B62" s="627" t="s">
        <v>172</v>
      </c>
      <c r="C62" s="591"/>
      <c r="D62" s="630"/>
      <c r="E62" s="621"/>
      <c r="F62" s="621"/>
      <c r="G62" s="621"/>
      <c r="H62" s="621"/>
      <c r="I62" s="621"/>
      <c r="J62" s="621"/>
      <c r="K62" s="621"/>
      <c r="L62" s="621"/>
      <c r="M62" s="621"/>
      <c r="N62" s="621"/>
      <c r="O62" s="621"/>
      <c r="P62" s="621"/>
      <c r="Q62" s="621"/>
      <c r="R62" s="621"/>
      <c r="S62" s="621"/>
      <c r="T62" s="621"/>
      <c r="U62" s="621"/>
      <c r="V62" s="621"/>
      <c r="W62" s="621"/>
      <c r="X62" s="621"/>
      <c r="Y62" s="621"/>
      <c r="Z62" s="621"/>
      <c r="AA62" s="621"/>
      <c r="AB62" s="622"/>
      <c r="AC62" s="326"/>
      <c r="AD62" s="326"/>
    </row>
    <row r="63" spans="1:30" ht="15.75" customHeight="1" x14ac:dyDescent="0.25">
      <c r="A63" s="326"/>
      <c r="B63" s="48"/>
      <c r="C63" s="356"/>
      <c r="D63" s="356"/>
      <c r="E63" s="356"/>
      <c r="F63" s="349"/>
      <c r="G63" s="357"/>
      <c r="H63" s="358"/>
      <c r="I63" s="358"/>
      <c r="J63" s="349"/>
      <c r="K63" s="349"/>
      <c r="L63" s="349"/>
      <c r="M63" s="349"/>
      <c r="N63" s="358"/>
      <c r="O63" s="349"/>
      <c r="P63" s="349"/>
      <c r="Q63" s="349"/>
      <c r="R63" s="349"/>
      <c r="S63" s="358"/>
      <c r="T63" s="336"/>
      <c r="U63" s="336"/>
      <c r="V63" s="326"/>
      <c r="W63" s="358"/>
      <c r="X63" s="346"/>
      <c r="Y63" s="346"/>
      <c r="Z63" s="50"/>
      <c r="AA63" s="28"/>
      <c r="AB63" s="51"/>
      <c r="AC63" s="326"/>
      <c r="AD63" s="326"/>
    </row>
    <row r="64" spans="1:30" ht="15.75" customHeight="1" x14ac:dyDescent="0.25">
      <c r="A64" s="326"/>
      <c r="B64" s="627" t="s">
        <v>173</v>
      </c>
      <c r="C64" s="591"/>
      <c r="D64" s="631"/>
      <c r="E64" s="621"/>
      <c r="F64" s="621"/>
      <c r="G64" s="621"/>
      <c r="H64" s="621"/>
      <c r="I64" s="621"/>
      <c r="J64" s="621"/>
      <c r="K64" s="621"/>
      <c r="L64" s="621"/>
      <c r="M64" s="621"/>
      <c r="N64" s="621"/>
      <c r="O64" s="621"/>
      <c r="P64" s="621"/>
      <c r="Q64" s="621"/>
      <c r="R64" s="621"/>
      <c r="S64" s="621"/>
      <c r="T64" s="621"/>
      <c r="U64" s="621"/>
      <c r="V64" s="621"/>
      <c r="W64" s="621"/>
      <c r="X64" s="621"/>
      <c r="Y64" s="621"/>
      <c r="Z64" s="621"/>
      <c r="AA64" s="621"/>
      <c r="AB64" s="622"/>
      <c r="AC64" s="326"/>
      <c r="AD64" s="326"/>
    </row>
    <row r="65" spans="1:30" ht="15.75" customHeight="1" x14ac:dyDescent="0.25">
      <c r="A65" s="326"/>
      <c r="B65" s="48"/>
      <c r="C65" s="356"/>
      <c r="D65" s="356"/>
      <c r="E65" s="356"/>
      <c r="F65" s="349"/>
      <c r="G65" s="357"/>
      <c r="H65" s="358"/>
      <c r="I65" s="358"/>
      <c r="J65" s="349"/>
      <c r="K65" s="349"/>
      <c r="L65" s="349"/>
      <c r="M65" s="349"/>
      <c r="N65" s="358"/>
      <c r="O65" s="349"/>
      <c r="P65" s="349"/>
      <c r="Q65" s="349"/>
      <c r="R65" s="349"/>
      <c r="S65" s="358"/>
      <c r="T65" s="336"/>
      <c r="U65" s="336"/>
      <c r="V65" s="326"/>
      <c r="W65" s="358"/>
      <c r="X65" s="346"/>
      <c r="Y65" s="346"/>
      <c r="Z65" s="346"/>
      <c r="AA65" s="336"/>
      <c r="AB65" s="342"/>
      <c r="AC65" s="326"/>
      <c r="AD65" s="326"/>
    </row>
    <row r="66" spans="1:30" ht="15.75" customHeight="1" x14ac:dyDescent="0.25">
      <c r="A66" s="326"/>
      <c r="B66" s="627" t="s">
        <v>174</v>
      </c>
      <c r="C66" s="591"/>
      <c r="D66" s="631"/>
      <c r="E66" s="621"/>
      <c r="F66" s="621"/>
      <c r="G66" s="621"/>
      <c r="H66" s="621"/>
      <c r="I66" s="621"/>
      <c r="J66" s="621"/>
      <c r="K66" s="621"/>
      <c r="L66" s="621"/>
      <c r="M66" s="621"/>
      <c r="N66" s="621"/>
      <c r="O66" s="621"/>
      <c r="P66" s="621"/>
      <c r="Q66" s="621"/>
      <c r="R66" s="621"/>
      <c r="S66" s="621"/>
      <c r="T66" s="621"/>
      <c r="U66" s="621"/>
      <c r="V66" s="621"/>
      <c r="W66" s="621"/>
      <c r="X66" s="621"/>
      <c r="Y66" s="621"/>
      <c r="Z66" s="621"/>
      <c r="AA66" s="621"/>
      <c r="AB66" s="622"/>
      <c r="AC66" s="326"/>
      <c r="AD66" s="326"/>
    </row>
    <row r="67" spans="1:30" ht="15.75" customHeight="1" x14ac:dyDescent="0.25">
      <c r="A67" s="326"/>
      <c r="B67" s="48"/>
      <c r="C67" s="356"/>
      <c r="D67" s="356"/>
      <c r="E67" s="356"/>
      <c r="F67" s="349"/>
      <c r="G67" s="357"/>
      <c r="H67" s="358"/>
      <c r="I67" s="358"/>
      <c r="J67" s="349"/>
      <c r="K67" s="349"/>
      <c r="L67" s="349"/>
      <c r="M67" s="349"/>
      <c r="N67" s="358"/>
      <c r="O67" s="349"/>
      <c r="P67" s="349"/>
      <c r="Q67" s="349"/>
      <c r="R67" s="349"/>
      <c r="S67" s="358"/>
      <c r="T67" s="336"/>
      <c r="U67" s="336"/>
      <c r="V67" s="326"/>
      <c r="W67" s="358"/>
      <c r="X67" s="346"/>
      <c r="Y67" s="346"/>
      <c r="Z67" s="50"/>
      <c r="AA67" s="28"/>
      <c r="AB67" s="51"/>
      <c r="AC67" s="326"/>
      <c r="AD67" s="326"/>
    </row>
    <row r="68" spans="1:30" ht="15.75" customHeight="1" x14ac:dyDescent="0.25">
      <c r="A68" s="326"/>
      <c r="B68" s="627" t="s">
        <v>175</v>
      </c>
      <c r="C68" s="591"/>
      <c r="D68" s="631"/>
      <c r="E68" s="621"/>
      <c r="F68" s="621"/>
      <c r="G68" s="621"/>
      <c r="H68" s="621"/>
      <c r="I68" s="621"/>
      <c r="J68" s="621"/>
      <c r="K68" s="621"/>
      <c r="L68" s="621"/>
      <c r="M68" s="621"/>
      <c r="N68" s="621"/>
      <c r="O68" s="621"/>
      <c r="P68" s="621"/>
      <c r="Q68" s="621"/>
      <c r="R68" s="621"/>
      <c r="S68" s="621"/>
      <c r="T68" s="621"/>
      <c r="U68" s="621"/>
      <c r="V68" s="621"/>
      <c r="W68" s="621"/>
      <c r="X68" s="621"/>
      <c r="Y68" s="621"/>
      <c r="Z68" s="621"/>
      <c r="AA68" s="621"/>
      <c r="AB68" s="622"/>
      <c r="AC68" s="326"/>
      <c r="AD68" s="326"/>
    </row>
    <row r="69" spans="1:30" ht="15.75" customHeight="1" x14ac:dyDescent="0.25">
      <c r="A69" s="326"/>
      <c r="B69" s="48"/>
      <c r="C69" s="356"/>
      <c r="D69" s="356"/>
      <c r="E69" s="356"/>
      <c r="F69" s="349"/>
      <c r="G69" s="357"/>
      <c r="H69" s="358"/>
      <c r="I69" s="358"/>
      <c r="J69" s="349"/>
      <c r="K69" s="349"/>
      <c r="L69" s="349"/>
      <c r="M69" s="349"/>
      <c r="N69" s="358"/>
      <c r="O69" s="349"/>
      <c r="P69" s="349"/>
      <c r="Q69" s="349"/>
      <c r="R69" s="349"/>
      <c r="S69" s="358"/>
      <c r="T69" s="336"/>
      <c r="U69" s="336"/>
      <c r="V69" s="326"/>
      <c r="W69" s="358"/>
      <c r="X69" s="346"/>
      <c r="Y69" s="346"/>
      <c r="Z69" s="50"/>
      <c r="AA69" s="28"/>
      <c r="AB69" s="51"/>
      <c r="AC69" s="326"/>
      <c r="AD69" s="326"/>
    </row>
    <row r="70" spans="1:30" ht="15.75" customHeight="1" x14ac:dyDescent="0.25">
      <c r="A70" s="326"/>
      <c r="B70" s="627" t="s">
        <v>176</v>
      </c>
      <c r="C70" s="591"/>
      <c r="D70" s="631"/>
      <c r="E70" s="621"/>
      <c r="F70" s="621"/>
      <c r="G70" s="621"/>
      <c r="H70" s="621"/>
      <c r="I70" s="621"/>
      <c r="J70" s="621"/>
      <c r="K70" s="621"/>
      <c r="L70" s="621"/>
      <c r="M70" s="621"/>
      <c r="N70" s="621"/>
      <c r="O70" s="621"/>
      <c r="P70" s="621"/>
      <c r="Q70" s="621"/>
      <c r="R70" s="621"/>
      <c r="S70" s="621"/>
      <c r="T70" s="621"/>
      <c r="U70" s="621"/>
      <c r="V70" s="621"/>
      <c r="W70" s="621"/>
      <c r="X70" s="621"/>
      <c r="Y70" s="621"/>
      <c r="Z70" s="621"/>
      <c r="AA70" s="621"/>
      <c r="AB70" s="622"/>
      <c r="AC70" s="326"/>
      <c r="AD70" s="326"/>
    </row>
    <row r="71" spans="1:30" ht="15.75" customHeight="1" x14ac:dyDescent="0.25">
      <c r="A71" s="326"/>
      <c r="B71" s="48"/>
      <c r="C71" s="356"/>
      <c r="D71" s="356"/>
      <c r="E71" s="356"/>
      <c r="F71" s="349"/>
      <c r="G71" s="357"/>
      <c r="H71" s="358"/>
      <c r="I71" s="358"/>
      <c r="J71" s="349"/>
      <c r="K71" s="349"/>
      <c r="L71" s="349"/>
      <c r="M71" s="349"/>
      <c r="N71" s="358"/>
      <c r="O71" s="349"/>
      <c r="P71" s="349"/>
      <c r="Q71" s="349"/>
      <c r="R71" s="349"/>
      <c r="S71" s="358"/>
      <c r="T71" s="336"/>
      <c r="U71" s="336"/>
      <c r="V71" s="326"/>
      <c r="W71" s="358"/>
      <c r="X71" s="346"/>
      <c r="Y71" s="346"/>
      <c r="Z71" s="50"/>
      <c r="AA71" s="28"/>
      <c r="AB71" s="51"/>
      <c r="AC71" s="326"/>
      <c r="AD71" s="326"/>
    </row>
    <row r="72" spans="1:30" ht="15.75" customHeight="1" x14ac:dyDescent="0.25">
      <c r="A72" s="326"/>
      <c r="B72" s="627" t="s">
        <v>177</v>
      </c>
      <c r="C72" s="603"/>
      <c r="D72" s="603"/>
      <c r="E72" s="603"/>
      <c r="F72" s="603"/>
      <c r="G72" s="603"/>
      <c r="H72" s="603"/>
      <c r="I72" s="603"/>
      <c r="J72" s="603"/>
      <c r="K72" s="603"/>
      <c r="L72" s="603"/>
      <c r="M72" s="603"/>
      <c r="N72" s="603"/>
      <c r="O72" s="603"/>
      <c r="P72" s="603"/>
      <c r="Q72" s="603"/>
      <c r="R72" s="603"/>
      <c r="S72" s="603"/>
      <c r="T72" s="603"/>
      <c r="U72" s="603"/>
      <c r="V72" s="603"/>
      <c r="W72" s="603"/>
      <c r="X72" s="603"/>
      <c r="Y72" s="603"/>
      <c r="Z72" s="603"/>
      <c r="AA72" s="603"/>
      <c r="AB72" s="591"/>
      <c r="AC72" s="326"/>
      <c r="AD72" s="326"/>
    </row>
    <row r="73" spans="1:30" ht="15.75" customHeight="1" x14ac:dyDescent="0.25">
      <c r="A73" s="326"/>
      <c r="B73" s="601" t="s">
        <v>122</v>
      </c>
      <c r="C73" s="591"/>
      <c r="D73" s="52" t="s">
        <v>178</v>
      </c>
      <c r="E73" s="601" t="s">
        <v>179</v>
      </c>
      <c r="F73" s="591"/>
      <c r="G73" s="601" t="s">
        <v>177</v>
      </c>
      <c r="H73" s="603"/>
      <c r="I73" s="603"/>
      <c r="J73" s="603"/>
      <c r="K73" s="603"/>
      <c r="L73" s="603"/>
      <c r="M73" s="603"/>
      <c r="N73" s="603"/>
      <c r="O73" s="591"/>
      <c r="P73" s="601" t="s">
        <v>180</v>
      </c>
      <c r="Q73" s="603"/>
      <c r="R73" s="603"/>
      <c r="S73" s="603"/>
      <c r="T73" s="603"/>
      <c r="U73" s="603"/>
      <c r="V73" s="603"/>
      <c r="W73" s="603"/>
      <c r="X73" s="603"/>
      <c r="Y73" s="603"/>
      <c r="Z73" s="603"/>
      <c r="AA73" s="603"/>
      <c r="AB73" s="591"/>
      <c r="AC73" s="326"/>
      <c r="AD73" s="326"/>
    </row>
    <row r="74" spans="1:30" ht="15.75" customHeight="1" x14ac:dyDescent="0.25">
      <c r="A74" s="326"/>
      <c r="B74" s="601"/>
      <c r="C74" s="591"/>
      <c r="D74" s="37"/>
      <c r="E74" s="601"/>
      <c r="F74" s="591"/>
      <c r="G74" s="626"/>
      <c r="H74" s="603"/>
      <c r="I74" s="603"/>
      <c r="J74" s="603"/>
      <c r="K74" s="603"/>
      <c r="L74" s="603"/>
      <c r="M74" s="603"/>
      <c r="N74" s="603"/>
      <c r="O74" s="591"/>
      <c r="P74" s="626"/>
      <c r="Q74" s="603"/>
      <c r="R74" s="603"/>
      <c r="S74" s="603"/>
      <c r="T74" s="603"/>
      <c r="U74" s="603"/>
      <c r="V74" s="603"/>
      <c r="W74" s="603"/>
      <c r="X74" s="603"/>
      <c r="Y74" s="603"/>
      <c r="Z74" s="603"/>
      <c r="AA74" s="603"/>
      <c r="AB74" s="591"/>
      <c r="AC74" s="326"/>
      <c r="AD74" s="326"/>
    </row>
    <row r="75" spans="1:30" ht="15.75" customHeight="1" x14ac:dyDescent="0.25">
      <c r="A75" s="326"/>
      <c r="B75" s="601"/>
      <c r="C75" s="591"/>
      <c r="D75" s="37"/>
      <c r="E75" s="601"/>
      <c r="F75" s="591"/>
      <c r="G75" s="626"/>
      <c r="H75" s="603"/>
      <c r="I75" s="603"/>
      <c r="J75" s="603"/>
      <c r="K75" s="603"/>
      <c r="L75" s="603"/>
      <c r="M75" s="603"/>
      <c r="N75" s="603"/>
      <c r="O75" s="591"/>
      <c r="P75" s="626"/>
      <c r="Q75" s="603"/>
      <c r="R75" s="603"/>
      <c r="S75" s="603"/>
      <c r="T75" s="603"/>
      <c r="U75" s="603"/>
      <c r="V75" s="603"/>
      <c r="W75" s="603"/>
      <c r="X75" s="603"/>
      <c r="Y75" s="603"/>
      <c r="Z75" s="603"/>
      <c r="AA75" s="603"/>
      <c r="AB75" s="591"/>
      <c r="AC75" s="326"/>
      <c r="AD75" s="326"/>
    </row>
    <row r="76" spans="1:30" ht="26.25" customHeight="1" x14ac:dyDescent="0.25">
      <c r="A76" s="326"/>
      <c r="B76" s="625" t="s">
        <v>181</v>
      </c>
      <c r="C76" s="603"/>
      <c r="D76" s="603"/>
      <c r="E76" s="603"/>
      <c r="F76" s="603"/>
      <c r="G76" s="603"/>
      <c r="H76" s="603"/>
      <c r="I76" s="603"/>
      <c r="J76" s="603"/>
      <c r="K76" s="603"/>
      <c r="L76" s="603"/>
      <c r="M76" s="603"/>
      <c r="N76" s="603"/>
      <c r="O76" s="603"/>
      <c r="P76" s="603"/>
      <c r="Q76" s="603"/>
      <c r="R76" s="603"/>
      <c r="S76" s="603"/>
      <c r="T76" s="603"/>
      <c r="U76" s="603"/>
      <c r="V76" s="603"/>
      <c r="W76" s="603"/>
      <c r="X76" s="603"/>
      <c r="Y76" s="603"/>
      <c r="Z76" s="603"/>
      <c r="AA76" s="603"/>
      <c r="AB76" s="591"/>
      <c r="AC76" s="326"/>
      <c r="AD76" s="359"/>
    </row>
    <row r="77" spans="1:30" ht="12.75" customHeight="1" x14ac:dyDescent="0.25">
      <c r="A77" s="326"/>
      <c r="B77" s="326"/>
      <c r="C77" s="326"/>
      <c r="D77" s="326"/>
      <c r="E77" s="326"/>
      <c r="F77" s="326"/>
      <c r="G77" s="326"/>
      <c r="H77" s="326"/>
      <c r="I77" s="326"/>
      <c r="J77" s="326"/>
      <c r="K77" s="326"/>
      <c r="L77" s="326"/>
      <c r="M77" s="326"/>
      <c r="N77" s="326"/>
      <c r="O77" s="326"/>
      <c r="P77" s="326"/>
      <c r="Q77" s="326"/>
      <c r="R77" s="326"/>
      <c r="S77" s="326"/>
      <c r="T77" s="326"/>
      <c r="U77" s="326"/>
      <c r="V77" s="326"/>
      <c r="W77" s="326"/>
      <c r="X77" s="326"/>
      <c r="Y77" s="326"/>
      <c r="Z77" s="326"/>
      <c r="AA77" s="326"/>
      <c r="AB77" s="326"/>
      <c r="AC77" s="326"/>
      <c r="AD77" s="326"/>
    </row>
    <row r="78" spans="1:30" ht="12.75" customHeight="1" x14ac:dyDescent="0.25">
      <c r="A78" s="326"/>
      <c r="B78" s="326"/>
      <c r="C78" s="326"/>
      <c r="D78" s="326"/>
      <c r="E78" s="326"/>
      <c r="F78" s="326"/>
      <c r="G78" s="326"/>
      <c r="H78" s="326"/>
      <c r="I78" s="326"/>
      <c r="J78" s="326"/>
      <c r="K78" s="326"/>
      <c r="L78" s="326"/>
      <c r="M78" s="326"/>
      <c r="N78" s="326"/>
      <c r="O78" s="326"/>
      <c r="P78" s="326"/>
      <c r="Q78" s="326"/>
      <c r="R78" s="326"/>
      <c r="S78" s="326"/>
      <c r="T78" s="326"/>
      <c r="U78" s="326"/>
      <c r="V78" s="326"/>
      <c r="W78" s="326"/>
      <c r="X78" s="326"/>
      <c r="Y78" s="326"/>
      <c r="Z78" s="326"/>
      <c r="AA78" s="326"/>
      <c r="AB78" s="326"/>
      <c r="AC78" s="326"/>
      <c r="AD78" s="326"/>
    </row>
    <row r="79" spans="1:30" ht="12.75" customHeight="1" x14ac:dyDescent="0.25">
      <c r="A79" s="326"/>
      <c r="B79" s="326"/>
      <c r="C79" s="326"/>
      <c r="D79" s="326"/>
      <c r="E79" s="326"/>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326"/>
    </row>
    <row r="80" spans="1:30" ht="12.75" customHeight="1" x14ac:dyDescent="0.25">
      <c r="A80" s="326"/>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row>
    <row r="81" spans="1:30" ht="12.75" customHeight="1" x14ac:dyDescent="0.25">
      <c r="A81" s="326"/>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row>
    <row r="82" spans="1:30" ht="12.75" customHeight="1" x14ac:dyDescent="0.25">
      <c r="A82" s="326"/>
      <c r="B82" s="326"/>
      <c r="C82" s="326"/>
      <c r="D82" s="326"/>
      <c r="E82" s="326"/>
      <c r="F82" s="326"/>
      <c r="G82" s="326"/>
      <c r="H82" s="326"/>
      <c r="I82" s="326"/>
      <c r="J82" s="326"/>
      <c r="K82" s="326"/>
      <c r="L82" s="326"/>
      <c r="M82" s="326"/>
      <c r="N82" s="326"/>
      <c r="O82" s="326"/>
      <c r="P82" s="326"/>
      <c r="Q82" s="326"/>
      <c r="R82" s="326"/>
      <c r="S82" s="326"/>
      <c r="T82" s="326"/>
      <c r="U82" s="326"/>
      <c r="V82" s="326"/>
      <c r="W82" s="326"/>
      <c r="X82" s="326"/>
      <c r="Y82" s="326"/>
      <c r="Z82" s="326"/>
      <c r="AA82" s="326"/>
      <c r="AB82" s="326"/>
      <c r="AC82" s="326"/>
      <c r="AD82" s="326"/>
    </row>
    <row r="83" spans="1:30" ht="12.75" customHeight="1" x14ac:dyDescent="0.25">
      <c r="A83" s="326"/>
      <c r="B83" s="326"/>
      <c r="C83" s="326"/>
      <c r="D83" s="326"/>
      <c r="E83" s="326"/>
      <c r="F83" s="326"/>
      <c r="G83" s="326"/>
      <c r="H83" s="326"/>
      <c r="I83" s="326"/>
      <c r="J83" s="326"/>
      <c r="K83" s="326"/>
      <c r="L83" s="326"/>
      <c r="M83" s="326"/>
      <c r="N83" s="326"/>
      <c r="O83" s="326"/>
      <c r="P83" s="326"/>
      <c r="Q83" s="326"/>
      <c r="R83" s="326"/>
      <c r="S83" s="326"/>
      <c r="T83" s="326"/>
      <c r="U83" s="326"/>
      <c r="V83" s="326"/>
      <c r="W83" s="326"/>
      <c r="X83" s="326"/>
      <c r="Y83" s="326"/>
      <c r="Z83" s="326"/>
      <c r="AA83" s="326"/>
      <c r="AB83" s="326"/>
      <c r="AC83" s="326"/>
      <c r="AD83" s="326"/>
    </row>
    <row r="84" spans="1:30" ht="12.75" customHeight="1" x14ac:dyDescent="0.25">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row>
    <row r="85" spans="1:30" ht="12.75" customHeight="1" x14ac:dyDescent="0.25">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row>
    <row r="86" spans="1:30" ht="12.75" customHeight="1" x14ac:dyDescent="0.25">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row>
    <row r="87" spans="1:30" ht="12.75" customHeight="1" x14ac:dyDescent="0.25">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row>
    <row r="88" spans="1:30" ht="12.75" customHeight="1" x14ac:dyDescent="0.25">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row>
    <row r="89" spans="1:30" ht="12.75" customHeight="1" x14ac:dyDescent="0.25">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row>
    <row r="90" spans="1:30" ht="12.75" customHeight="1" x14ac:dyDescent="0.25">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row>
    <row r="91" spans="1:30" ht="12.75" customHeight="1" x14ac:dyDescent="0.25">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row>
    <row r="92" spans="1:30" ht="12.75" customHeight="1" x14ac:dyDescent="0.25">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row>
    <row r="93" spans="1:30" ht="12.75" customHeight="1" x14ac:dyDescent="0.25">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row>
    <row r="94" spans="1:30" ht="12.75" customHeight="1" x14ac:dyDescent="0.25">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row>
    <row r="95" spans="1:30" ht="12.75" customHeight="1" x14ac:dyDescent="0.25">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row>
    <row r="96" spans="1:30" ht="12.75" customHeight="1" x14ac:dyDescent="0.25">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row>
    <row r="97" spans="1:30" ht="12.75" customHeight="1" x14ac:dyDescent="0.25">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row>
    <row r="98" spans="1:30" ht="12.75" customHeight="1" x14ac:dyDescent="0.25">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row>
    <row r="99" spans="1:30" ht="12.75" customHeight="1" x14ac:dyDescent="0.25">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row>
    <row r="100" spans="1:30" ht="12.75" customHeight="1" x14ac:dyDescent="0.25">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row>
    <row r="101" spans="1:30" ht="12.75" customHeight="1" x14ac:dyDescent="0.25">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row>
    <row r="102" spans="1:30" ht="12.75" customHeight="1" x14ac:dyDescent="0.25">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row>
    <row r="103" spans="1:30" ht="12.75" customHeight="1" x14ac:dyDescent="0.25">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row>
    <row r="104" spans="1:30" ht="12.75" customHeight="1" x14ac:dyDescent="0.25">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row>
    <row r="105" spans="1:30" ht="12.75" customHeight="1" x14ac:dyDescent="0.25">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row>
    <row r="106" spans="1:30" ht="12.75" customHeight="1" x14ac:dyDescent="0.25">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row>
    <row r="107" spans="1:30" ht="12.75" customHeight="1" x14ac:dyDescent="0.25">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row>
    <row r="108" spans="1:30" ht="12.75" customHeight="1" x14ac:dyDescent="0.25">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row>
    <row r="109" spans="1:30" ht="12.75" customHeight="1" x14ac:dyDescent="0.25">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row>
    <row r="110" spans="1:30" ht="12.75" customHeight="1" x14ac:dyDescent="0.25">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row>
    <row r="111" spans="1:30" ht="12.75" customHeight="1" x14ac:dyDescent="0.25">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row>
    <row r="112" spans="1:30" ht="12.75" customHeight="1" x14ac:dyDescent="0.25">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row>
    <row r="113" spans="1:30" ht="12.75" customHeight="1" x14ac:dyDescent="0.25">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row>
    <row r="114" spans="1:30" ht="12.75" customHeight="1" x14ac:dyDescent="0.25">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row>
    <row r="115" spans="1:30" ht="12.75" customHeight="1" x14ac:dyDescent="0.25">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row>
    <row r="116" spans="1:30" ht="12.75" customHeight="1" x14ac:dyDescent="0.25">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row>
    <row r="117" spans="1:30" ht="12.75" customHeight="1" x14ac:dyDescent="0.25">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row>
    <row r="118" spans="1:30" ht="12.75" customHeight="1" x14ac:dyDescent="0.25">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row>
    <row r="119" spans="1:30" ht="12.75" customHeight="1" x14ac:dyDescent="0.25">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row>
    <row r="120" spans="1:30" ht="12.75" customHeight="1" x14ac:dyDescent="0.25">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row>
    <row r="121" spans="1:30" ht="12.75" customHeight="1" x14ac:dyDescent="0.25">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row>
    <row r="122" spans="1:30" ht="12.75" customHeight="1" x14ac:dyDescent="0.25">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row>
    <row r="123" spans="1:30" ht="12.75" customHeight="1" x14ac:dyDescent="0.25">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row>
    <row r="124" spans="1:30" ht="12.75" customHeight="1" x14ac:dyDescent="0.25">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row>
    <row r="125" spans="1:30" ht="12.75" customHeight="1" x14ac:dyDescent="0.25">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row>
    <row r="126" spans="1:30" ht="12.75" customHeight="1" x14ac:dyDescent="0.25">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row>
    <row r="127" spans="1:30" ht="12.75" customHeight="1" x14ac:dyDescent="0.25">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row>
    <row r="128" spans="1:30" ht="12.75" customHeight="1" x14ac:dyDescent="0.25">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row>
    <row r="129" spans="1:30" ht="12.75" customHeight="1" x14ac:dyDescent="0.25">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row>
    <row r="130" spans="1:30" ht="12.75" customHeight="1" x14ac:dyDescent="0.25">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row>
    <row r="131" spans="1:30" ht="12.75" customHeight="1" x14ac:dyDescent="0.25">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row>
    <row r="132" spans="1:30" ht="12.75" customHeight="1" x14ac:dyDescent="0.25">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row>
    <row r="133" spans="1:30" ht="12.75" customHeight="1" x14ac:dyDescent="0.25">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row>
    <row r="134" spans="1:30" ht="12.75" customHeight="1" x14ac:dyDescent="0.25">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row>
    <row r="135" spans="1:30" ht="12.75" customHeight="1" x14ac:dyDescent="0.25">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row>
    <row r="136" spans="1:30" ht="12.75" customHeight="1" x14ac:dyDescent="0.25">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row>
    <row r="137" spans="1:30" ht="12.75" customHeight="1" x14ac:dyDescent="0.25">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row>
    <row r="138" spans="1:30" ht="12.75" customHeight="1" x14ac:dyDescent="0.25">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row>
    <row r="139" spans="1:30" ht="12.75" customHeight="1" x14ac:dyDescent="0.25">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row>
    <row r="140" spans="1:30" ht="12.75" customHeight="1" x14ac:dyDescent="0.25">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row>
    <row r="141" spans="1:30" ht="12.75" customHeight="1" x14ac:dyDescent="0.25">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row>
    <row r="142" spans="1:30" ht="12.75" customHeight="1" x14ac:dyDescent="0.25">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row>
    <row r="143" spans="1:30" ht="12.75" customHeight="1" x14ac:dyDescent="0.25">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row>
    <row r="144" spans="1:30" ht="12.75" customHeight="1" x14ac:dyDescent="0.25">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row>
    <row r="145" spans="1:30" ht="12.75" customHeight="1" x14ac:dyDescent="0.25">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row>
    <row r="146" spans="1:30" ht="12.75" customHeight="1" x14ac:dyDescent="0.25">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row>
    <row r="147" spans="1:30" ht="12.75" customHeight="1" x14ac:dyDescent="0.25">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row>
    <row r="148" spans="1:30" ht="12.75" customHeight="1" x14ac:dyDescent="0.25">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row>
    <row r="149" spans="1:30" ht="12.75" customHeight="1" x14ac:dyDescent="0.25">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row>
    <row r="150" spans="1:30" ht="12.75" customHeight="1" x14ac:dyDescent="0.25">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row>
    <row r="151" spans="1:30" ht="12.75" customHeight="1" x14ac:dyDescent="0.25">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row>
    <row r="152" spans="1:30" ht="12.75" customHeight="1" x14ac:dyDescent="0.25">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row>
    <row r="153" spans="1:30" ht="12.75" customHeight="1" x14ac:dyDescent="0.25">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row>
    <row r="154" spans="1:30" ht="12.75" customHeight="1" x14ac:dyDescent="0.25">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row>
    <row r="155" spans="1:30" ht="12.75" customHeight="1" x14ac:dyDescent="0.25">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row>
    <row r="156" spans="1:30" ht="12.75" customHeight="1" x14ac:dyDescent="0.25">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row>
    <row r="157" spans="1:30" ht="12.75" customHeight="1" x14ac:dyDescent="0.25">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row>
    <row r="158" spans="1:30" ht="12.75" customHeight="1" x14ac:dyDescent="0.25">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row>
    <row r="159" spans="1:30" ht="12.75" customHeight="1" x14ac:dyDescent="0.25">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row>
    <row r="160" spans="1:30" ht="12.75" customHeight="1" x14ac:dyDescent="0.25">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row>
    <row r="161" spans="1:30" ht="12.75" customHeight="1" x14ac:dyDescent="0.25">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row>
    <row r="162" spans="1:30" ht="12.75" customHeight="1" x14ac:dyDescent="0.25">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row>
    <row r="163" spans="1:30" ht="12.75" customHeight="1" x14ac:dyDescent="0.25">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row>
    <row r="164" spans="1:30" ht="12.75" customHeight="1" x14ac:dyDescent="0.25">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row>
    <row r="165" spans="1:30" ht="12.75" customHeight="1" x14ac:dyDescent="0.25">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row>
    <row r="166" spans="1:30" ht="12.75" customHeight="1" x14ac:dyDescent="0.25">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row>
    <row r="167" spans="1:30" ht="12.75" customHeight="1" x14ac:dyDescent="0.25">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row>
    <row r="168" spans="1:30" ht="12.75" customHeight="1" x14ac:dyDescent="0.25">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row>
    <row r="169" spans="1:30" ht="12.75" customHeight="1" x14ac:dyDescent="0.25">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row>
    <row r="170" spans="1:30" ht="12.75" customHeight="1" x14ac:dyDescent="0.25">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row>
    <row r="171" spans="1:30" ht="12.75" customHeight="1" x14ac:dyDescent="0.25">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row>
    <row r="172" spans="1:30" ht="12.75" customHeight="1" x14ac:dyDescent="0.25">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row>
    <row r="173" spans="1:30" ht="12.75" customHeight="1" x14ac:dyDescent="0.25">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row>
    <row r="174" spans="1:30" ht="12.75" customHeight="1" x14ac:dyDescent="0.25">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row>
    <row r="175" spans="1:30" ht="12.75" customHeight="1" x14ac:dyDescent="0.25">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row>
    <row r="176" spans="1:30" ht="12.75" customHeight="1" x14ac:dyDescent="0.25">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row>
    <row r="177" spans="1:30" ht="12.75" customHeight="1" x14ac:dyDescent="0.25">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row>
    <row r="178" spans="1:30" ht="12.75" customHeight="1" x14ac:dyDescent="0.25">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row>
    <row r="179" spans="1:30" ht="12.75" customHeight="1" x14ac:dyDescent="0.25">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row>
    <row r="180" spans="1:30" ht="12.75" customHeight="1" x14ac:dyDescent="0.25">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row>
    <row r="181" spans="1:30" ht="12.75" customHeight="1" x14ac:dyDescent="0.25">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row>
    <row r="182" spans="1:30" ht="12.75" customHeight="1" x14ac:dyDescent="0.25">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row>
    <row r="183" spans="1:30" ht="12.75" customHeight="1" x14ac:dyDescent="0.25">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row>
    <row r="184" spans="1:30" ht="12.75" customHeight="1" x14ac:dyDescent="0.25">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row>
    <row r="185" spans="1:30" ht="12.75" customHeight="1" x14ac:dyDescent="0.25">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row>
    <row r="186" spans="1:30" ht="12.75" customHeight="1" x14ac:dyDescent="0.25">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row>
    <row r="187" spans="1:30" ht="12.75" customHeight="1" x14ac:dyDescent="0.25">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row>
    <row r="188" spans="1:30" ht="12.75" customHeight="1" x14ac:dyDescent="0.25">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row>
    <row r="189" spans="1:30" ht="12.75" customHeight="1" x14ac:dyDescent="0.25">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row>
    <row r="190" spans="1:30" ht="12.75" customHeight="1" x14ac:dyDescent="0.25">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row>
    <row r="191" spans="1:30" ht="12.75" customHeight="1" x14ac:dyDescent="0.25">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row>
    <row r="192" spans="1:30" ht="12.75" customHeight="1" x14ac:dyDescent="0.25">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row>
    <row r="193" spans="1:30" ht="12.75" customHeight="1" x14ac:dyDescent="0.25">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row>
    <row r="194" spans="1:30" ht="12.75" customHeight="1" x14ac:dyDescent="0.25">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row>
    <row r="195" spans="1:30" ht="12.75" customHeight="1" x14ac:dyDescent="0.25">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row>
    <row r="196" spans="1:30" ht="12.75" customHeight="1" x14ac:dyDescent="0.25">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row>
    <row r="197" spans="1:30" ht="12.75" customHeight="1" x14ac:dyDescent="0.25">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row>
    <row r="198" spans="1:30" ht="12.75" customHeight="1" x14ac:dyDescent="0.25">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row>
    <row r="199" spans="1:30" ht="12.75" customHeight="1" x14ac:dyDescent="0.25">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row>
    <row r="200" spans="1:30" ht="12.75" customHeight="1" x14ac:dyDescent="0.25">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row>
    <row r="201" spans="1:30" ht="12.75" customHeight="1" x14ac:dyDescent="0.25">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row>
    <row r="202" spans="1:30" ht="12.75" customHeight="1" x14ac:dyDescent="0.25">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row>
    <row r="203" spans="1:30" ht="12.75" customHeight="1" x14ac:dyDescent="0.25">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row>
    <row r="204" spans="1:30" ht="12.75" customHeight="1" x14ac:dyDescent="0.25">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row>
    <row r="205" spans="1:30" ht="12.75" customHeight="1" x14ac:dyDescent="0.25">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row>
    <row r="206" spans="1:30" ht="12.75" customHeight="1" x14ac:dyDescent="0.25">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row>
    <row r="207" spans="1:30" ht="12.75" customHeight="1" x14ac:dyDescent="0.25">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row>
    <row r="208" spans="1:30" ht="12.75" customHeight="1" x14ac:dyDescent="0.25">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row>
    <row r="209" spans="1:30" ht="12.75" customHeight="1" x14ac:dyDescent="0.25">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row>
    <row r="210" spans="1:30" ht="12.75" customHeight="1" x14ac:dyDescent="0.25">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row>
    <row r="211" spans="1:30" ht="12.75" customHeight="1" x14ac:dyDescent="0.25">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row>
    <row r="212" spans="1:30" ht="12.75" customHeight="1" x14ac:dyDescent="0.25">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row>
    <row r="213" spans="1:30" ht="12.75" customHeight="1" x14ac:dyDescent="0.25">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row>
    <row r="214" spans="1:30" ht="12.75" customHeight="1" x14ac:dyDescent="0.25">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row>
    <row r="215" spans="1:30" ht="12.75" customHeight="1" x14ac:dyDescent="0.25">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row>
    <row r="216" spans="1:30" ht="12.75" customHeight="1" x14ac:dyDescent="0.25">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row>
    <row r="217" spans="1:30" ht="12.75" customHeight="1" x14ac:dyDescent="0.25">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row>
    <row r="218" spans="1:30" ht="12.75" customHeight="1" x14ac:dyDescent="0.25">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row>
    <row r="219" spans="1:30" ht="12.75" customHeight="1" x14ac:dyDescent="0.25">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row>
    <row r="220" spans="1:30" ht="12.75" customHeight="1" x14ac:dyDescent="0.25">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row>
    <row r="221" spans="1:30" ht="12.75" customHeight="1" x14ac:dyDescent="0.25">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row>
    <row r="222" spans="1:30" ht="12.75" customHeight="1" x14ac:dyDescent="0.25">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row>
    <row r="223" spans="1:30" ht="12.75" customHeight="1" x14ac:dyDescent="0.25">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row>
    <row r="224" spans="1:30" ht="12.75" customHeight="1" x14ac:dyDescent="0.25">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row>
    <row r="225" spans="1:30" ht="12.75" customHeight="1" x14ac:dyDescent="0.25">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row>
    <row r="226" spans="1:30" ht="12.75" customHeight="1" x14ac:dyDescent="0.25">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row>
    <row r="227" spans="1:30" ht="12.75" customHeight="1" x14ac:dyDescent="0.25">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row>
    <row r="228" spans="1:30" ht="12.75" customHeight="1" x14ac:dyDescent="0.25">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row>
    <row r="229" spans="1:30" ht="12.75" customHeight="1" x14ac:dyDescent="0.25">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row>
    <row r="230" spans="1:30" ht="12.75" customHeight="1" x14ac:dyDescent="0.25">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row>
    <row r="231" spans="1:30" ht="12.75" customHeight="1" x14ac:dyDescent="0.25">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row>
    <row r="232" spans="1:30" ht="12.75" customHeight="1" x14ac:dyDescent="0.25">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row>
    <row r="233" spans="1:30" ht="12.75" customHeight="1" x14ac:dyDescent="0.25">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row>
    <row r="234" spans="1:30" ht="12.75" customHeight="1" x14ac:dyDescent="0.25">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row>
    <row r="235" spans="1:30" ht="12.75" customHeight="1" x14ac:dyDescent="0.25">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row>
    <row r="236" spans="1:30" ht="12.75" customHeight="1" x14ac:dyDescent="0.25">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row>
    <row r="237" spans="1:30" ht="12.75" customHeight="1" x14ac:dyDescent="0.25">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row>
    <row r="238" spans="1:30" ht="12.75" customHeight="1" x14ac:dyDescent="0.25">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row>
    <row r="239" spans="1:30" ht="12.75" customHeight="1" x14ac:dyDescent="0.25">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row>
    <row r="240" spans="1:30" ht="12.75" customHeight="1" x14ac:dyDescent="0.25">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row>
    <row r="241" spans="1:30" ht="12.75" customHeight="1" x14ac:dyDescent="0.25">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row>
    <row r="242" spans="1:30" ht="12.75" customHeight="1" x14ac:dyDescent="0.25">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row>
    <row r="243" spans="1:30" ht="12.75" customHeight="1" x14ac:dyDescent="0.25">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row>
    <row r="244" spans="1:30" ht="12.75" customHeight="1" x14ac:dyDescent="0.25">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row>
    <row r="245" spans="1:30" ht="12.75" customHeight="1" x14ac:dyDescent="0.25">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row>
    <row r="246" spans="1:30" ht="12.75" customHeight="1" x14ac:dyDescent="0.25">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row>
    <row r="247" spans="1:30" ht="12.75" customHeight="1" x14ac:dyDescent="0.25">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row>
    <row r="248" spans="1:30" ht="12.75" customHeight="1" x14ac:dyDescent="0.25">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row>
    <row r="249" spans="1:30" ht="12.75" customHeight="1" x14ac:dyDescent="0.25">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row>
    <row r="250" spans="1:30" ht="12.75" customHeight="1" x14ac:dyDescent="0.25">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row>
    <row r="251" spans="1:30" ht="12.75" customHeight="1" x14ac:dyDescent="0.25">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row>
    <row r="252" spans="1:30" ht="12.75" customHeight="1" x14ac:dyDescent="0.25">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row>
    <row r="253" spans="1:30" ht="12.75" customHeight="1" x14ac:dyDescent="0.25">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row>
    <row r="254" spans="1:30" ht="12.75" customHeight="1" x14ac:dyDescent="0.25">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row>
    <row r="255" spans="1:30" ht="12.75" customHeight="1" x14ac:dyDescent="0.25">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row>
    <row r="256" spans="1:30" ht="12.75" customHeight="1" x14ac:dyDescent="0.25">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row>
    <row r="257" spans="1:30" ht="12.75" customHeight="1" x14ac:dyDescent="0.25">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row>
    <row r="258" spans="1:30" ht="12.75" customHeight="1" x14ac:dyDescent="0.25">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row>
    <row r="259" spans="1:30" ht="12.75" customHeight="1" x14ac:dyDescent="0.25">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row>
    <row r="260" spans="1:30" ht="12.75" customHeight="1" x14ac:dyDescent="0.25">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row>
    <row r="261" spans="1:30" ht="12.75" customHeight="1" x14ac:dyDescent="0.25">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row>
    <row r="262" spans="1:30" ht="12.75" customHeight="1" x14ac:dyDescent="0.25">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row>
    <row r="263" spans="1:30" ht="12.75" customHeight="1" x14ac:dyDescent="0.25">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row>
    <row r="264" spans="1:30" ht="12.75" customHeight="1" x14ac:dyDescent="0.25">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row>
    <row r="265" spans="1:30" ht="12.75" customHeight="1" x14ac:dyDescent="0.25">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row>
    <row r="266" spans="1:30" ht="12.75" customHeight="1" x14ac:dyDescent="0.25">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row>
    <row r="267" spans="1:30" ht="12.75" customHeight="1" x14ac:dyDescent="0.25">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row>
    <row r="268" spans="1:30" ht="12.75" customHeight="1" x14ac:dyDescent="0.25">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row>
    <row r="269" spans="1:30" ht="12.75" customHeight="1" x14ac:dyDescent="0.25">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row>
    <row r="270" spans="1:30" ht="12.75" customHeight="1" x14ac:dyDescent="0.25">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row>
    <row r="271" spans="1:30" ht="12.75" customHeight="1" x14ac:dyDescent="0.25">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row>
    <row r="272" spans="1:30" ht="12.75" customHeight="1" x14ac:dyDescent="0.25">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row>
    <row r="273" spans="1:30" ht="12.75" customHeight="1" x14ac:dyDescent="0.25">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row>
    <row r="274" spans="1:30" ht="12.75" customHeight="1" x14ac:dyDescent="0.25">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row>
    <row r="275" spans="1:30" ht="12.75" customHeight="1" x14ac:dyDescent="0.25">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row>
    <row r="276" spans="1:30" ht="12.75" customHeight="1" x14ac:dyDescent="0.25">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row>
    <row r="277" spans="1:30" ht="12.75" customHeight="1" x14ac:dyDescent="0.25">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row>
    <row r="278" spans="1:30" ht="12.75" customHeight="1" x14ac:dyDescent="0.25">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row>
    <row r="279" spans="1:30" ht="12.75" customHeight="1" x14ac:dyDescent="0.25">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row>
    <row r="280" spans="1:30" ht="12.75" customHeight="1" x14ac:dyDescent="0.25">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row>
    <row r="281" spans="1:30" ht="12.75" customHeight="1" x14ac:dyDescent="0.25">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row>
    <row r="282" spans="1:30" ht="12.75" customHeight="1" x14ac:dyDescent="0.25">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row>
    <row r="283" spans="1:30" ht="12.75" customHeight="1" x14ac:dyDescent="0.25">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row>
    <row r="284" spans="1:30" ht="12.75" customHeight="1" x14ac:dyDescent="0.25">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row>
    <row r="285" spans="1:30" ht="12.75" customHeight="1" x14ac:dyDescent="0.25">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row>
    <row r="286" spans="1:30" ht="12.75" customHeight="1" x14ac:dyDescent="0.25">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row>
    <row r="287" spans="1:30" ht="12.75" customHeight="1" x14ac:dyDescent="0.25">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row>
    <row r="288" spans="1:30" ht="12.75" customHeight="1" x14ac:dyDescent="0.25">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row>
    <row r="289" spans="1:30" ht="12.75" customHeight="1" x14ac:dyDescent="0.25">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row>
    <row r="290" spans="1:30" ht="12.75" customHeight="1" x14ac:dyDescent="0.25">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row>
    <row r="291" spans="1:30" ht="12.75" customHeight="1" x14ac:dyDescent="0.25">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row>
    <row r="292" spans="1:30" ht="12.75" customHeight="1" x14ac:dyDescent="0.25">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row>
    <row r="293" spans="1:30" ht="12.75" customHeight="1" x14ac:dyDescent="0.25">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row>
    <row r="294" spans="1:30" ht="12.75" customHeight="1" x14ac:dyDescent="0.25">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row>
    <row r="295" spans="1:30" ht="12.75" customHeight="1" x14ac:dyDescent="0.25">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row>
    <row r="296" spans="1:30" ht="12.75" customHeight="1" x14ac:dyDescent="0.25">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row>
    <row r="297" spans="1:30" ht="12.75" customHeight="1" x14ac:dyDescent="0.25">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row>
    <row r="298" spans="1:30" ht="12.75" customHeight="1" x14ac:dyDescent="0.25">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row>
    <row r="299" spans="1:30" ht="12.75" customHeight="1" x14ac:dyDescent="0.25">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row>
    <row r="300" spans="1:30" ht="12.75" customHeight="1" x14ac:dyDescent="0.25">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row>
    <row r="301" spans="1:30" ht="12.75" customHeight="1" x14ac:dyDescent="0.25">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row>
    <row r="302" spans="1:30" ht="12.75" customHeight="1" x14ac:dyDescent="0.25">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row>
    <row r="303" spans="1:30" ht="12.75" customHeight="1" x14ac:dyDescent="0.25">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row>
    <row r="304" spans="1:30" ht="12.75" customHeight="1" x14ac:dyDescent="0.25">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row>
    <row r="305" spans="1:30" ht="12.75" customHeight="1" x14ac:dyDescent="0.25">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row>
    <row r="306" spans="1:30" ht="12.75" customHeight="1" x14ac:dyDescent="0.25">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row>
    <row r="307" spans="1:30" ht="12.75" customHeight="1" x14ac:dyDescent="0.25">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row>
    <row r="308" spans="1:30" ht="12.75" customHeight="1" x14ac:dyDescent="0.25">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row>
    <row r="309" spans="1:30" ht="12.75" customHeight="1" x14ac:dyDescent="0.25">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row>
    <row r="310" spans="1:30" ht="12.75" customHeight="1" x14ac:dyDescent="0.25">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row>
    <row r="311" spans="1:30" ht="12.75" customHeight="1" x14ac:dyDescent="0.25">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row>
    <row r="312" spans="1:30" ht="12.75" customHeight="1" x14ac:dyDescent="0.25">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row>
    <row r="313" spans="1:30" ht="12.75" customHeight="1" x14ac:dyDescent="0.25">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row>
    <row r="314" spans="1:30" ht="12.75" customHeight="1" x14ac:dyDescent="0.25">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row>
    <row r="315" spans="1:30" ht="12.75" customHeight="1" x14ac:dyDescent="0.25">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row>
    <row r="316" spans="1:30" ht="12.75" customHeight="1" x14ac:dyDescent="0.25">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row>
    <row r="317" spans="1:30" ht="12.75" customHeight="1" x14ac:dyDescent="0.25">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row>
    <row r="318" spans="1:30" ht="12.75" customHeight="1" x14ac:dyDescent="0.25">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row>
    <row r="319" spans="1:30" ht="12.75" customHeight="1" x14ac:dyDescent="0.25">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row>
    <row r="320" spans="1:30" ht="12.75" customHeight="1" x14ac:dyDescent="0.25">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row>
    <row r="321" spans="1:30" ht="12.75" customHeight="1" x14ac:dyDescent="0.25">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row>
    <row r="322" spans="1:30" ht="12.75" customHeight="1" x14ac:dyDescent="0.25">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row>
    <row r="323" spans="1:30" ht="12.75" customHeight="1" x14ac:dyDescent="0.25">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row>
    <row r="324" spans="1:30" ht="12.75" customHeight="1" x14ac:dyDescent="0.25">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row>
    <row r="325" spans="1:30" ht="12.75" customHeight="1" x14ac:dyDescent="0.25">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row>
    <row r="326" spans="1:30" ht="12.75" customHeight="1" x14ac:dyDescent="0.25">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row>
    <row r="327" spans="1:30" ht="12.75" customHeight="1" x14ac:dyDescent="0.25">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row>
    <row r="328" spans="1:30" ht="12.75" customHeight="1" x14ac:dyDescent="0.25">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row>
    <row r="329" spans="1:30" ht="12.75" customHeight="1" x14ac:dyDescent="0.25">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row>
    <row r="330" spans="1:30" ht="12.75" customHeight="1" x14ac:dyDescent="0.25">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row>
    <row r="331" spans="1:30" ht="12.75" customHeight="1" x14ac:dyDescent="0.25">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row>
    <row r="332" spans="1:30" ht="12.75" customHeight="1" x14ac:dyDescent="0.25">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row>
    <row r="333" spans="1:30" ht="12.75" customHeight="1" x14ac:dyDescent="0.25">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row>
    <row r="334" spans="1:30" ht="12.75" customHeight="1" x14ac:dyDescent="0.25">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row>
    <row r="335" spans="1:30" ht="12.75" customHeight="1" x14ac:dyDescent="0.25">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row>
    <row r="336" spans="1:30" ht="12.75" customHeight="1" x14ac:dyDescent="0.25">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row>
    <row r="337" spans="1:30" ht="12.75" customHeight="1" x14ac:dyDescent="0.25">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row>
    <row r="338" spans="1:30" ht="12.75" customHeight="1" x14ac:dyDescent="0.25">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row>
    <row r="339" spans="1:30" ht="12.75" customHeight="1" x14ac:dyDescent="0.25">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row>
    <row r="340" spans="1:30" ht="12.75" customHeight="1" x14ac:dyDescent="0.25">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row>
    <row r="341" spans="1:30" ht="12.75" customHeight="1" x14ac:dyDescent="0.25">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row>
    <row r="342" spans="1:30" ht="12.75" customHeight="1" x14ac:dyDescent="0.25">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row>
    <row r="343" spans="1:30" ht="12.75" customHeight="1" x14ac:dyDescent="0.25">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row>
    <row r="344" spans="1:30" ht="12.75" customHeight="1" x14ac:dyDescent="0.25">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row>
    <row r="345" spans="1:30" ht="12.75" customHeight="1" x14ac:dyDescent="0.25">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row>
    <row r="346" spans="1:30" ht="12.75" customHeight="1" x14ac:dyDescent="0.25">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row>
    <row r="347" spans="1:30" ht="12.75" customHeight="1" x14ac:dyDescent="0.25">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row>
    <row r="348" spans="1:30" ht="12.75" customHeight="1" x14ac:dyDescent="0.25">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row>
    <row r="349" spans="1:30" ht="12.75" customHeight="1" x14ac:dyDescent="0.25">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row>
    <row r="350" spans="1:30" ht="12.75" customHeight="1" x14ac:dyDescent="0.25">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row>
    <row r="351" spans="1:30" ht="12.75" customHeight="1" x14ac:dyDescent="0.25">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row>
    <row r="352" spans="1:30" ht="12.75" customHeight="1" x14ac:dyDescent="0.25">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row>
    <row r="353" spans="1:30" ht="12.75" customHeight="1" x14ac:dyDescent="0.25">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row>
    <row r="354" spans="1:30" ht="12.75" customHeight="1" x14ac:dyDescent="0.25">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row>
    <row r="355" spans="1:30" ht="12.75" customHeight="1" x14ac:dyDescent="0.25">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row>
    <row r="356" spans="1:30" ht="12.75" customHeight="1" x14ac:dyDescent="0.25">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row>
    <row r="357" spans="1:30" ht="12.75" customHeight="1" x14ac:dyDescent="0.25">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row>
    <row r="358" spans="1:30" ht="12.75" customHeight="1" x14ac:dyDescent="0.25">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row>
    <row r="359" spans="1:30" ht="12.75" customHeight="1" x14ac:dyDescent="0.25">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row>
    <row r="360" spans="1:30" ht="12.75" customHeight="1" x14ac:dyDescent="0.25">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row>
    <row r="361" spans="1:30" ht="12.75" customHeight="1" x14ac:dyDescent="0.25">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row>
    <row r="362" spans="1:30" ht="12.75" customHeight="1" x14ac:dyDescent="0.25">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row>
    <row r="363" spans="1:30" ht="12.75" customHeight="1" x14ac:dyDescent="0.25">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row>
    <row r="364" spans="1:30" ht="12.75" customHeight="1" x14ac:dyDescent="0.25">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row>
    <row r="365" spans="1:30" ht="12.75" customHeight="1" x14ac:dyDescent="0.25">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row>
    <row r="366" spans="1:30" ht="12.75" customHeight="1" x14ac:dyDescent="0.25">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row>
    <row r="367" spans="1:30" ht="12.75" customHeight="1" x14ac:dyDescent="0.25">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row>
    <row r="368" spans="1:30" ht="12.75" customHeight="1" x14ac:dyDescent="0.25">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row>
    <row r="369" spans="1:30" ht="12.75" customHeight="1" x14ac:dyDescent="0.25">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row>
    <row r="370" spans="1:30" ht="12.75" customHeight="1" x14ac:dyDescent="0.25">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row>
    <row r="371" spans="1:30" ht="12.75" customHeight="1" x14ac:dyDescent="0.25">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row>
    <row r="372" spans="1:30" ht="12.75" customHeight="1" x14ac:dyDescent="0.25">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row>
    <row r="373" spans="1:30" ht="12.75" customHeight="1" x14ac:dyDescent="0.25">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row>
    <row r="374" spans="1:30" ht="12.75" customHeight="1" x14ac:dyDescent="0.25">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row>
    <row r="375" spans="1:30" ht="12.75" customHeight="1" x14ac:dyDescent="0.25">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row>
    <row r="376" spans="1:30" ht="12.75" customHeight="1" x14ac:dyDescent="0.25">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row>
    <row r="377" spans="1:30" ht="12.75" customHeight="1" x14ac:dyDescent="0.25">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row>
    <row r="378" spans="1:30" ht="12.75" customHeight="1" x14ac:dyDescent="0.25">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row>
    <row r="379" spans="1:30" ht="12.75" customHeight="1" x14ac:dyDescent="0.25">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row>
    <row r="380" spans="1:30" ht="12.75" customHeight="1" x14ac:dyDescent="0.25">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row>
    <row r="381" spans="1:30" ht="12.75" customHeight="1" x14ac:dyDescent="0.25">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row>
    <row r="382" spans="1:30" ht="12.75" customHeight="1" x14ac:dyDescent="0.25">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row>
    <row r="383" spans="1:30" ht="12.75" customHeight="1" x14ac:dyDescent="0.25">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row>
    <row r="384" spans="1:30" ht="12.75" customHeight="1" x14ac:dyDescent="0.25">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row>
    <row r="385" spans="1:30" ht="12.75" customHeight="1" x14ac:dyDescent="0.25">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row>
    <row r="386" spans="1:30" ht="12.75" customHeight="1" x14ac:dyDescent="0.25">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row>
    <row r="387" spans="1:30" ht="12.75" customHeight="1" x14ac:dyDescent="0.25">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row>
    <row r="388" spans="1:30" ht="12.75" customHeight="1" x14ac:dyDescent="0.25">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row>
    <row r="389" spans="1:30" ht="12.75" customHeight="1" x14ac:dyDescent="0.25">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row>
    <row r="390" spans="1:30" ht="12.75" customHeight="1" x14ac:dyDescent="0.25">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row>
    <row r="391" spans="1:30" ht="12.75" customHeight="1" x14ac:dyDescent="0.25">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row>
    <row r="392" spans="1:30" ht="12.75" customHeight="1" x14ac:dyDescent="0.25">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row>
    <row r="393" spans="1:30" ht="12.75" customHeight="1" x14ac:dyDescent="0.25">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row>
    <row r="394" spans="1:30" ht="12.75" customHeight="1" x14ac:dyDescent="0.25">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row>
    <row r="395" spans="1:30" ht="12.75" customHeight="1" x14ac:dyDescent="0.25">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row>
    <row r="396" spans="1:30" ht="12.75" customHeight="1" x14ac:dyDescent="0.25">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row>
    <row r="397" spans="1:30" ht="12.75" customHeight="1" x14ac:dyDescent="0.25">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row>
    <row r="398" spans="1:30" ht="12.75" customHeight="1" x14ac:dyDescent="0.25">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row>
    <row r="399" spans="1:30" ht="12.75" customHeight="1" x14ac:dyDescent="0.25">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row>
    <row r="400" spans="1:30" ht="12.75" customHeight="1" x14ac:dyDescent="0.25">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row>
    <row r="401" spans="1:30" ht="12.75" customHeight="1" x14ac:dyDescent="0.25">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row>
    <row r="402" spans="1:30" ht="12.75" customHeight="1" x14ac:dyDescent="0.25">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row>
    <row r="403" spans="1:30" ht="12.75" customHeight="1" x14ac:dyDescent="0.25">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row>
    <row r="404" spans="1:30" ht="12.75" customHeight="1" x14ac:dyDescent="0.25">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row>
    <row r="405" spans="1:30" ht="12.75" customHeight="1" x14ac:dyDescent="0.25">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row>
    <row r="406" spans="1:30" ht="12.75" customHeight="1" x14ac:dyDescent="0.25">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row>
    <row r="407" spans="1:30" ht="12.75" customHeight="1" x14ac:dyDescent="0.25">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row>
    <row r="408" spans="1:30" ht="12.75" customHeight="1" x14ac:dyDescent="0.25">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row>
    <row r="409" spans="1:30" ht="12.75" customHeight="1" x14ac:dyDescent="0.25">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row>
    <row r="410" spans="1:30" ht="12.75" customHeight="1" x14ac:dyDescent="0.25">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row>
    <row r="411" spans="1:30" ht="12.75" customHeight="1" x14ac:dyDescent="0.25">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row>
    <row r="412" spans="1:30" ht="12.75" customHeight="1" x14ac:dyDescent="0.25">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row>
    <row r="413" spans="1:30" ht="12.75" customHeight="1" x14ac:dyDescent="0.25">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row>
    <row r="414" spans="1:30" ht="12.75" customHeight="1" x14ac:dyDescent="0.25">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row>
    <row r="415" spans="1:30" ht="12.75" customHeight="1" x14ac:dyDescent="0.25">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row>
    <row r="416" spans="1:30" ht="12.75" customHeight="1" x14ac:dyDescent="0.25">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row>
    <row r="417" spans="1:30" ht="12.75" customHeight="1" x14ac:dyDescent="0.25">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row>
    <row r="418" spans="1:30" ht="12.75" customHeight="1" x14ac:dyDescent="0.25">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row>
    <row r="419" spans="1:30" ht="12.75" customHeight="1" x14ac:dyDescent="0.25">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row>
    <row r="420" spans="1:30" ht="12.75" customHeight="1" x14ac:dyDescent="0.25">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row>
    <row r="421" spans="1:30" ht="12.75" customHeight="1" x14ac:dyDescent="0.25">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row>
    <row r="422" spans="1:30" ht="12.75" customHeight="1" x14ac:dyDescent="0.25">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row>
    <row r="423" spans="1:30" ht="12.75" customHeight="1" x14ac:dyDescent="0.25">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row>
    <row r="424" spans="1:30" ht="12.75" customHeight="1" x14ac:dyDescent="0.25">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row>
    <row r="425" spans="1:30" ht="12.75" customHeight="1" x14ac:dyDescent="0.25">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row>
    <row r="426" spans="1:30" ht="12.75" customHeight="1" x14ac:dyDescent="0.25">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row>
    <row r="427" spans="1:30" ht="12.75" customHeight="1" x14ac:dyDescent="0.25">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row>
    <row r="428" spans="1:30" ht="12.75" customHeight="1" x14ac:dyDescent="0.25">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row>
    <row r="429" spans="1:30" ht="12.75" customHeight="1" x14ac:dyDescent="0.25">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row>
    <row r="430" spans="1:30" ht="12.75" customHeight="1" x14ac:dyDescent="0.25">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row>
    <row r="431" spans="1:30" ht="12.75" customHeight="1" x14ac:dyDescent="0.25">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row>
    <row r="432" spans="1:30" ht="12.75" customHeight="1" x14ac:dyDescent="0.25">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row>
    <row r="433" spans="1:30" ht="12.75" customHeight="1" x14ac:dyDescent="0.25">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row>
    <row r="434" spans="1:30" ht="12.75" customHeight="1" x14ac:dyDescent="0.25">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row>
    <row r="435" spans="1:30" ht="12.75" customHeight="1" x14ac:dyDescent="0.25">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row>
    <row r="436" spans="1:30" ht="12.75" customHeight="1" x14ac:dyDescent="0.25">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row>
    <row r="437" spans="1:30" ht="12.75" customHeight="1" x14ac:dyDescent="0.25">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row>
    <row r="438" spans="1:30" ht="12.75" customHeight="1" x14ac:dyDescent="0.25">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row>
    <row r="439" spans="1:30" ht="12.75" customHeight="1" x14ac:dyDescent="0.25">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row>
    <row r="440" spans="1:30" ht="12.75" customHeight="1" x14ac:dyDescent="0.25">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row>
    <row r="441" spans="1:30" ht="12.75" customHeight="1" x14ac:dyDescent="0.25">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row>
    <row r="442" spans="1:30" ht="12.75" customHeight="1" x14ac:dyDescent="0.25">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row>
    <row r="443" spans="1:30" ht="12.75" customHeight="1" x14ac:dyDescent="0.25">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row>
    <row r="444" spans="1:30" ht="12.75" customHeight="1" x14ac:dyDescent="0.25">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row>
    <row r="445" spans="1:30" ht="12.75" customHeight="1" x14ac:dyDescent="0.25">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row>
    <row r="446" spans="1:30" ht="12.75" customHeight="1" x14ac:dyDescent="0.25">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row>
    <row r="447" spans="1:30" ht="12.75" customHeight="1" x14ac:dyDescent="0.25">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row>
    <row r="448" spans="1:30" ht="12.75" customHeight="1" x14ac:dyDescent="0.25">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row>
    <row r="449" spans="1:30" ht="12.75" customHeight="1" x14ac:dyDescent="0.25">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row>
    <row r="450" spans="1:30" ht="12.75" customHeight="1" x14ac:dyDescent="0.25">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row>
    <row r="451" spans="1:30" ht="12.75" customHeight="1" x14ac:dyDescent="0.25">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row>
    <row r="452" spans="1:30" ht="12.75" customHeight="1" x14ac:dyDescent="0.25">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row>
    <row r="453" spans="1:30" ht="12.75" customHeight="1" x14ac:dyDescent="0.25">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row>
    <row r="454" spans="1:30" ht="12.75" customHeight="1" x14ac:dyDescent="0.25">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row>
    <row r="455" spans="1:30" ht="12.75" customHeight="1" x14ac:dyDescent="0.25">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row>
    <row r="456" spans="1:30" ht="12.75" customHeight="1" x14ac:dyDescent="0.25">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row>
    <row r="457" spans="1:30" ht="12.75" customHeight="1" x14ac:dyDescent="0.25">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row>
    <row r="458" spans="1:30" ht="12.75" customHeight="1" x14ac:dyDescent="0.25">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row>
    <row r="459" spans="1:30" ht="12.75" customHeight="1" x14ac:dyDescent="0.25">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row>
    <row r="460" spans="1:30" ht="12.75" customHeight="1" x14ac:dyDescent="0.25">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row>
    <row r="461" spans="1:30" ht="12.75" customHeight="1" x14ac:dyDescent="0.25">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row>
    <row r="462" spans="1:30" ht="12.75" customHeight="1" x14ac:dyDescent="0.25">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row>
    <row r="463" spans="1:30" ht="12.75" customHeight="1" x14ac:dyDescent="0.25">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row>
    <row r="464" spans="1:30" ht="12.75" customHeight="1" x14ac:dyDescent="0.25">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row>
    <row r="465" spans="1:30" ht="12.75" customHeight="1" x14ac:dyDescent="0.25">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row>
    <row r="466" spans="1:30" ht="12.75" customHeight="1" x14ac:dyDescent="0.25">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row>
    <row r="467" spans="1:30" ht="12.75" customHeight="1" x14ac:dyDescent="0.25">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row>
    <row r="468" spans="1:30" ht="12.75" customHeight="1" x14ac:dyDescent="0.25">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row>
    <row r="469" spans="1:30" ht="12.75" customHeight="1" x14ac:dyDescent="0.25">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row>
    <row r="470" spans="1:30" ht="12.75" customHeight="1" x14ac:dyDescent="0.25">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row>
    <row r="471" spans="1:30" ht="12.75" customHeight="1" x14ac:dyDescent="0.25">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row>
    <row r="472" spans="1:30" ht="12.75" customHeight="1" x14ac:dyDescent="0.25">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row>
    <row r="473" spans="1:30" ht="12.75" customHeight="1" x14ac:dyDescent="0.25">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row>
    <row r="474" spans="1:30" ht="12.75" customHeight="1" x14ac:dyDescent="0.25">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row>
    <row r="475" spans="1:30" ht="12.75" customHeight="1" x14ac:dyDescent="0.25">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row>
    <row r="476" spans="1:30" ht="12.75" customHeight="1" x14ac:dyDescent="0.25">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row>
    <row r="477" spans="1:30" ht="12.75" customHeight="1" x14ac:dyDescent="0.25">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row>
    <row r="478" spans="1:30" ht="12.75" customHeight="1" x14ac:dyDescent="0.25">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row>
    <row r="479" spans="1:30" ht="12.75" customHeight="1" x14ac:dyDescent="0.25">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row>
    <row r="480" spans="1:30" ht="12.75" customHeight="1" x14ac:dyDescent="0.25">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row>
    <row r="481" spans="1:30" ht="12.75" customHeight="1" x14ac:dyDescent="0.25">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row>
    <row r="482" spans="1:30" ht="12.75" customHeight="1" x14ac:dyDescent="0.25">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row>
    <row r="483" spans="1:30" ht="12.75" customHeight="1" x14ac:dyDescent="0.25">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row>
    <row r="484" spans="1:30" ht="12.75" customHeight="1" x14ac:dyDescent="0.25">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row>
    <row r="485" spans="1:30" ht="12.75" customHeight="1" x14ac:dyDescent="0.25">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row>
    <row r="486" spans="1:30" ht="12.75" customHeight="1" x14ac:dyDescent="0.25">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row>
    <row r="487" spans="1:30" ht="12.75" customHeight="1" x14ac:dyDescent="0.25">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row>
    <row r="488" spans="1:30" ht="12.75" customHeight="1" x14ac:dyDescent="0.25">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row>
    <row r="489" spans="1:30" ht="12.75" customHeight="1" x14ac:dyDescent="0.25">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row>
    <row r="490" spans="1:30" ht="12.75" customHeight="1" x14ac:dyDescent="0.25">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row>
    <row r="491" spans="1:30" ht="12.75" customHeight="1" x14ac:dyDescent="0.25">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row>
    <row r="492" spans="1:30" ht="12.75" customHeight="1" x14ac:dyDescent="0.25">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row>
    <row r="493" spans="1:30" ht="12.75" customHeight="1" x14ac:dyDescent="0.25">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row>
    <row r="494" spans="1:30" ht="12.75" customHeight="1" x14ac:dyDescent="0.25">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row>
    <row r="495" spans="1:30" ht="12.75" customHeight="1" x14ac:dyDescent="0.25">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row>
    <row r="496" spans="1:30" ht="12.75" customHeight="1" x14ac:dyDescent="0.25">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row>
    <row r="497" spans="1:30" ht="12.75" customHeight="1" x14ac:dyDescent="0.25">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row>
    <row r="498" spans="1:30" ht="12.75" customHeight="1" x14ac:dyDescent="0.25">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row>
    <row r="499" spans="1:30" ht="12.75" customHeight="1" x14ac:dyDescent="0.25">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row>
    <row r="500" spans="1:30" ht="12.75" customHeight="1" x14ac:dyDescent="0.25">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row>
    <row r="501" spans="1:30" ht="12.75" customHeight="1" x14ac:dyDescent="0.25">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row>
    <row r="502" spans="1:30" ht="12.75" customHeight="1" x14ac:dyDescent="0.25">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row>
    <row r="503" spans="1:30" ht="12.75" customHeight="1" x14ac:dyDescent="0.25">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row>
    <row r="504" spans="1:30" ht="12.75" customHeight="1" x14ac:dyDescent="0.25">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row>
    <row r="505" spans="1:30" ht="12.75" customHeight="1" x14ac:dyDescent="0.25">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row>
    <row r="506" spans="1:30" ht="12.75" customHeight="1" x14ac:dyDescent="0.25">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row>
    <row r="507" spans="1:30" ht="12.75" customHeight="1" x14ac:dyDescent="0.25">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row>
    <row r="508" spans="1:30" ht="12.75" customHeight="1" x14ac:dyDescent="0.25">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row>
    <row r="509" spans="1:30" ht="12.75" customHeight="1" x14ac:dyDescent="0.25">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row>
    <row r="510" spans="1:30" ht="12.75" customHeight="1" x14ac:dyDescent="0.25">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row>
    <row r="511" spans="1:30" ht="12.75" customHeight="1" x14ac:dyDescent="0.25">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row>
    <row r="512" spans="1:30" ht="12.75" customHeight="1" x14ac:dyDescent="0.25">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row>
    <row r="513" spans="1:30" ht="12.75" customHeight="1" x14ac:dyDescent="0.25">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row>
    <row r="514" spans="1:30" ht="12.75" customHeight="1" x14ac:dyDescent="0.25">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row>
    <row r="515" spans="1:30" ht="12.75" customHeight="1" x14ac:dyDescent="0.25">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row>
    <row r="516" spans="1:30" ht="12.75" customHeight="1" x14ac:dyDescent="0.25">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row>
    <row r="517" spans="1:30" ht="12.75" customHeight="1" x14ac:dyDescent="0.25">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row>
    <row r="518" spans="1:30" ht="12.75" customHeight="1" x14ac:dyDescent="0.25">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row>
    <row r="519" spans="1:30" ht="12.75" customHeight="1" x14ac:dyDescent="0.25">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row>
    <row r="520" spans="1:30" ht="12.75" customHeight="1" x14ac:dyDescent="0.25">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row>
    <row r="521" spans="1:30" ht="12.75" customHeight="1" x14ac:dyDescent="0.25">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row>
    <row r="522" spans="1:30" ht="12.75" customHeight="1" x14ac:dyDescent="0.25">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row>
    <row r="523" spans="1:30" ht="12.75" customHeight="1" x14ac:dyDescent="0.25">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row>
    <row r="524" spans="1:30" ht="12.75" customHeight="1" x14ac:dyDescent="0.25">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row>
    <row r="525" spans="1:30" ht="12.75" customHeight="1" x14ac:dyDescent="0.25">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row>
    <row r="526" spans="1:30" ht="12.75" customHeight="1" x14ac:dyDescent="0.25">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row>
    <row r="527" spans="1:30" ht="12.75" customHeight="1" x14ac:dyDescent="0.25">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row>
    <row r="528" spans="1:30" ht="12.75" customHeight="1" x14ac:dyDescent="0.25">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row>
    <row r="529" spans="1:30" ht="12.75" customHeight="1" x14ac:dyDescent="0.25">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row>
    <row r="530" spans="1:30" ht="12.75" customHeight="1" x14ac:dyDescent="0.25">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row>
    <row r="531" spans="1:30" ht="12.75" customHeight="1" x14ac:dyDescent="0.25">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row>
    <row r="532" spans="1:30" ht="12.75" customHeight="1" x14ac:dyDescent="0.25">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row>
    <row r="533" spans="1:30" ht="12.75" customHeight="1" x14ac:dyDescent="0.25">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row>
    <row r="534" spans="1:30" ht="12.75" customHeight="1" x14ac:dyDescent="0.25">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row>
    <row r="535" spans="1:30" ht="12.75" customHeight="1" x14ac:dyDescent="0.25">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row>
    <row r="536" spans="1:30" ht="12.75" customHeight="1" x14ac:dyDescent="0.25">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row>
    <row r="537" spans="1:30" ht="12.75" customHeight="1" x14ac:dyDescent="0.25">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row>
    <row r="538" spans="1:30" ht="12.75" customHeight="1" x14ac:dyDescent="0.25">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row>
    <row r="539" spans="1:30" ht="12.75" customHeight="1" x14ac:dyDescent="0.25">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row>
    <row r="540" spans="1:30" ht="12.75" customHeight="1" x14ac:dyDescent="0.25">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row>
    <row r="541" spans="1:30" ht="12.75" customHeight="1" x14ac:dyDescent="0.25">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row>
    <row r="542" spans="1:30" ht="12.75" customHeight="1" x14ac:dyDescent="0.25">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row>
    <row r="543" spans="1:30" ht="12.75" customHeight="1" x14ac:dyDescent="0.25">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row>
    <row r="544" spans="1:30" ht="12.75" customHeight="1" x14ac:dyDescent="0.25">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row>
    <row r="545" spans="1:30" ht="12.75" customHeight="1" x14ac:dyDescent="0.25">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row>
    <row r="546" spans="1:30" ht="12.75" customHeight="1" x14ac:dyDescent="0.25">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row>
    <row r="547" spans="1:30" ht="12.75" customHeight="1" x14ac:dyDescent="0.25">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row>
    <row r="548" spans="1:30" ht="12.75" customHeight="1" x14ac:dyDescent="0.25">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row>
    <row r="549" spans="1:30" ht="12.75" customHeight="1" x14ac:dyDescent="0.25">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row>
    <row r="550" spans="1:30" ht="12.75" customHeight="1" x14ac:dyDescent="0.25">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row>
    <row r="551" spans="1:30" ht="12.75" customHeight="1" x14ac:dyDescent="0.25">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row>
    <row r="552" spans="1:30" ht="12.75" customHeight="1" x14ac:dyDescent="0.25">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row>
    <row r="553" spans="1:30" ht="12.75" customHeight="1" x14ac:dyDescent="0.25">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row>
    <row r="554" spans="1:30" ht="12.75" customHeight="1" x14ac:dyDescent="0.25">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row>
    <row r="555" spans="1:30" ht="12.75" customHeight="1" x14ac:dyDescent="0.25">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row>
    <row r="556" spans="1:30" ht="12.75" customHeight="1" x14ac:dyDescent="0.25">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row>
    <row r="557" spans="1:30" ht="12.75" customHeight="1" x14ac:dyDescent="0.25">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row>
    <row r="558" spans="1:30" ht="12.75" customHeight="1" x14ac:dyDescent="0.25">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row>
    <row r="559" spans="1:30" ht="12.75" customHeight="1" x14ac:dyDescent="0.25">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row>
    <row r="560" spans="1:30" ht="12.75" customHeight="1" x14ac:dyDescent="0.25">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row>
    <row r="561" spans="1:30" ht="12.75" customHeight="1" x14ac:dyDescent="0.25">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row>
    <row r="562" spans="1:30" ht="12.75" customHeight="1" x14ac:dyDescent="0.25">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row>
    <row r="563" spans="1:30" ht="12.75" customHeight="1" x14ac:dyDescent="0.25">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row>
    <row r="564" spans="1:30" ht="12.75" customHeight="1" x14ac:dyDescent="0.25">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row>
    <row r="565" spans="1:30" ht="12.75" customHeight="1" x14ac:dyDescent="0.25">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row>
    <row r="566" spans="1:30" ht="12.75" customHeight="1" x14ac:dyDescent="0.25">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row>
    <row r="567" spans="1:30" ht="12.75" customHeight="1" x14ac:dyDescent="0.25">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row>
    <row r="568" spans="1:30" ht="12.75" customHeight="1" x14ac:dyDescent="0.25">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row>
    <row r="569" spans="1:30" ht="12.75" customHeight="1" x14ac:dyDescent="0.25">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row>
    <row r="570" spans="1:30" ht="12.75" customHeight="1" x14ac:dyDescent="0.25">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row>
    <row r="571" spans="1:30" ht="12.75" customHeight="1" x14ac:dyDescent="0.25">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row>
    <row r="572" spans="1:30" ht="12.75" customHeight="1" x14ac:dyDescent="0.25">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row>
    <row r="573" spans="1:30" ht="12.75" customHeight="1" x14ac:dyDescent="0.25">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row>
    <row r="574" spans="1:30" ht="12.75" customHeight="1" x14ac:dyDescent="0.25">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row>
    <row r="575" spans="1:30" ht="12.75" customHeight="1" x14ac:dyDescent="0.25">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row>
    <row r="576" spans="1:30" ht="12.75" customHeight="1" x14ac:dyDescent="0.25">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row>
    <row r="577" spans="1:30" ht="12.75" customHeight="1" x14ac:dyDescent="0.25">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row>
    <row r="578" spans="1:30" ht="12.75" customHeight="1" x14ac:dyDescent="0.25">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row>
    <row r="579" spans="1:30" ht="12.75" customHeight="1" x14ac:dyDescent="0.25">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row>
    <row r="580" spans="1:30" ht="12.75" customHeight="1" x14ac:dyDescent="0.25">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row>
    <row r="581" spans="1:30" ht="12.75" customHeight="1" x14ac:dyDescent="0.25">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row>
    <row r="582" spans="1:30" ht="12.75" customHeight="1" x14ac:dyDescent="0.25">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row>
    <row r="583" spans="1:30" ht="12.75" customHeight="1" x14ac:dyDescent="0.25">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row>
    <row r="584" spans="1:30" ht="12.75" customHeight="1" x14ac:dyDescent="0.25">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row>
    <row r="585" spans="1:30" ht="12.75" customHeight="1" x14ac:dyDescent="0.25">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row>
    <row r="586" spans="1:30" ht="12.75" customHeight="1" x14ac:dyDescent="0.25">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row>
    <row r="587" spans="1:30" ht="12.75" customHeight="1" x14ac:dyDescent="0.25">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row>
    <row r="588" spans="1:30" ht="12.75" customHeight="1" x14ac:dyDescent="0.25">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row>
    <row r="589" spans="1:30" ht="12.75" customHeight="1" x14ac:dyDescent="0.25">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row>
    <row r="590" spans="1:30" ht="12.75" customHeight="1" x14ac:dyDescent="0.25">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row>
    <row r="591" spans="1:30" ht="12.75" customHeight="1" x14ac:dyDescent="0.25">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row>
    <row r="592" spans="1:30" ht="12.75" customHeight="1" x14ac:dyDescent="0.25">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row>
    <row r="593" spans="1:30" ht="12.75" customHeight="1" x14ac:dyDescent="0.25">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row>
    <row r="594" spans="1:30" ht="12.75" customHeight="1" x14ac:dyDescent="0.25">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row>
    <row r="595" spans="1:30" ht="12.75" customHeight="1" x14ac:dyDescent="0.25">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row>
    <row r="596" spans="1:30" ht="12.75" customHeight="1" x14ac:dyDescent="0.25">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row>
    <row r="597" spans="1:30" ht="12.75" customHeight="1" x14ac:dyDescent="0.25">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row>
    <row r="598" spans="1:30" ht="12.75" customHeight="1" x14ac:dyDescent="0.25">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row>
    <row r="599" spans="1:30" ht="12.75" customHeight="1" x14ac:dyDescent="0.25">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row>
    <row r="600" spans="1:30" ht="12.75" customHeight="1" x14ac:dyDescent="0.25">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row>
    <row r="601" spans="1:30" ht="12.75" customHeight="1" x14ac:dyDescent="0.25">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row>
    <row r="602" spans="1:30" ht="12.75" customHeight="1" x14ac:dyDescent="0.25">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row>
    <row r="603" spans="1:30" ht="12.75" customHeight="1" x14ac:dyDescent="0.25">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row>
    <row r="604" spans="1:30" ht="12.75" customHeight="1" x14ac:dyDescent="0.25">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row>
    <row r="605" spans="1:30" ht="12.75" customHeight="1" x14ac:dyDescent="0.25">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row>
    <row r="606" spans="1:30" ht="12.75" customHeight="1" x14ac:dyDescent="0.25">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row>
    <row r="607" spans="1:30" ht="12.75" customHeight="1" x14ac:dyDescent="0.25">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row>
    <row r="608" spans="1:30" ht="12.75" customHeight="1" x14ac:dyDescent="0.25">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row>
    <row r="609" spans="1:30" ht="12.75" customHeight="1" x14ac:dyDescent="0.25">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row>
    <row r="610" spans="1:30" ht="12.75" customHeight="1" x14ac:dyDescent="0.25">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row>
    <row r="611" spans="1:30" ht="12.75" customHeight="1" x14ac:dyDescent="0.25">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row>
    <row r="612" spans="1:30" ht="12.75" customHeight="1" x14ac:dyDescent="0.25">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row>
    <row r="613" spans="1:30" ht="12.75" customHeight="1" x14ac:dyDescent="0.25">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row>
    <row r="614" spans="1:30" ht="12.75" customHeight="1" x14ac:dyDescent="0.25">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row>
    <row r="615" spans="1:30" ht="12.75" customHeight="1" x14ac:dyDescent="0.25">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row>
    <row r="616" spans="1:30" ht="12.75" customHeight="1" x14ac:dyDescent="0.25">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row>
    <row r="617" spans="1:30" ht="12.75" customHeight="1" x14ac:dyDescent="0.25">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row>
    <row r="618" spans="1:30" ht="12.75" customHeight="1" x14ac:dyDescent="0.25">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row>
    <row r="619" spans="1:30" ht="12.75" customHeight="1" x14ac:dyDescent="0.25">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row>
    <row r="620" spans="1:30" ht="12.75" customHeight="1" x14ac:dyDescent="0.25">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row>
    <row r="621" spans="1:30" ht="12.75" customHeight="1" x14ac:dyDescent="0.25">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row>
    <row r="622" spans="1:30" ht="12.75" customHeight="1" x14ac:dyDescent="0.25">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row>
    <row r="623" spans="1:30" ht="12.75" customHeight="1" x14ac:dyDescent="0.25">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row>
    <row r="624" spans="1:30" ht="12.75" customHeight="1" x14ac:dyDescent="0.25">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row>
    <row r="625" spans="1:30" ht="12.75" customHeight="1" x14ac:dyDescent="0.25">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row>
    <row r="626" spans="1:30" ht="12.75" customHeight="1" x14ac:dyDescent="0.25">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row>
    <row r="627" spans="1:30" ht="12.75" customHeight="1" x14ac:dyDescent="0.25">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row>
    <row r="628" spans="1:30" ht="12.75" customHeight="1" x14ac:dyDescent="0.25">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row>
    <row r="629" spans="1:30" ht="12.75" customHeight="1" x14ac:dyDescent="0.25">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row>
    <row r="630" spans="1:30" ht="12.75" customHeight="1" x14ac:dyDescent="0.25">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row>
    <row r="631" spans="1:30" ht="12.75" customHeight="1" x14ac:dyDescent="0.25">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row>
    <row r="632" spans="1:30" ht="12.75" customHeight="1" x14ac:dyDescent="0.25">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row>
    <row r="633" spans="1:30" ht="12.75" customHeight="1" x14ac:dyDescent="0.25">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row>
    <row r="634" spans="1:30" ht="12.75" customHeight="1" x14ac:dyDescent="0.25">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row>
    <row r="635" spans="1:30" ht="12.75" customHeight="1" x14ac:dyDescent="0.25">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row>
    <row r="636" spans="1:30" ht="12.75" customHeight="1" x14ac:dyDescent="0.25">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row>
    <row r="637" spans="1:30" ht="12.75" customHeight="1" x14ac:dyDescent="0.25">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row>
    <row r="638" spans="1:30" ht="12.75" customHeight="1" x14ac:dyDescent="0.25">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row>
    <row r="639" spans="1:30" ht="12.75" customHeight="1" x14ac:dyDescent="0.25">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row>
    <row r="640" spans="1:30" ht="12.75" customHeight="1" x14ac:dyDescent="0.25">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row>
    <row r="641" spans="1:30" ht="12.75" customHeight="1" x14ac:dyDescent="0.25">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row>
    <row r="642" spans="1:30" ht="12.75" customHeight="1" x14ac:dyDescent="0.25">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row>
    <row r="643" spans="1:30" ht="12.75" customHeight="1" x14ac:dyDescent="0.25">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row>
    <row r="644" spans="1:30" ht="12.75" customHeight="1" x14ac:dyDescent="0.25">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row>
    <row r="645" spans="1:30" ht="12.75" customHeight="1" x14ac:dyDescent="0.25">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row>
    <row r="646" spans="1:30" ht="12.75" customHeight="1" x14ac:dyDescent="0.25">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row>
    <row r="647" spans="1:30" ht="12.75" customHeight="1" x14ac:dyDescent="0.25">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row>
    <row r="648" spans="1:30" ht="12.75" customHeight="1" x14ac:dyDescent="0.25">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row>
    <row r="649" spans="1:30" ht="12.75" customHeight="1" x14ac:dyDescent="0.25">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row>
    <row r="650" spans="1:30" ht="12.75" customHeight="1" x14ac:dyDescent="0.25">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row>
    <row r="651" spans="1:30" ht="12.75" customHeight="1" x14ac:dyDescent="0.25">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row>
    <row r="652" spans="1:30" ht="12.75" customHeight="1" x14ac:dyDescent="0.25">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row>
    <row r="653" spans="1:30" ht="12.75" customHeight="1" x14ac:dyDescent="0.25">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row>
    <row r="654" spans="1:30" ht="12.75" customHeight="1" x14ac:dyDescent="0.25">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row>
    <row r="655" spans="1:30" ht="12.75" customHeight="1" x14ac:dyDescent="0.25">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row>
    <row r="656" spans="1:30" ht="12.75" customHeight="1" x14ac:dyDescent="0.25">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row>
    <row r="657" spans="1:30" ht="12.75" customHeight="1" x14ac:dyDescent="0.25">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row>
    <row r="658" spans="1:30" ht="12.75" customHeight="1" x14ac:dyDescent="0.25">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row>
    <row r="659" spans="1:30" ht="12.75" customHeight="1" x14ac:dyDescent="0.25">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row>
    <row r="660" spans="1:30" ht="12.75" customHeight="1" x14ac:dyDescent="0.25">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row>
    <row r="661" spans="1:30" ht="12.75" customHeight="1" x14ac:dyDescent="0.25">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row>
    <row r="662" spans="1:30" ht="12.75" customHeight="1" x14ac:dyDescent="0.25">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row>
    <row r="663" spans="1:30" ht="12.75" customHeight="1" x14ac:dyDescent="0.25">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row>
    <row r="664" spans="1:30" ht="12.75" customHeight="1" x14ac:dyDescent="0.25">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row>
    <row r="665" spans="1:30" ht="12.75" customHeight="1" x14ac:dyDescent="0.25">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row>
    <row r="666" spans="1:30" ht="12.75" customHeight="1" x14ac:dyDescent="0.25">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row>
    <row r="667" spans="1:30" ht="12.75" customHeight="1" x14ac:dyDescent="0.25">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row>
    <row r="668" spans="1:30" ht="12.75" customHeight="1" x14ac:dyDescent="0.25">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row>
    <row r="669" spans="1:30" ht="12.75" customHeight="1" x14ac:dyDescent="0.25">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row>
    <row r="670" spans="1:30" ht="12.75" customHeight="1" x14ac:dyDescent="0.25">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row>
    <row r="671" spans="1:30" ht="12.75" customHeight="1" x14ac:dyDescent="0.25">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row>
    <row r="672" spans="1:30" ht="12.75" customHeight="1" x14ac:dyDescent="0.25">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row>
    <row r="673" spans="1:30" ht="12.75" customHeight="1" x14ac:dyDescent="0.25">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row>
    <row r="674" spans="1:30" ht="12.75" customHeight="1" x14ac:dyDescent="0.25">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row>
    <row r="675" spans="1:30" ht="12.75" customHeight="1" x14ac:dyDescent="0.25">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row>
    <row r="676" spans="1:30" ht="12.75" customHeight="1" x14ac:dyDescent="0.25">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row>
    <row r="677" spans="1:30" ht="12.75" customHeight="1" x14ac:dyDescent="0.25">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row>
    <row r="678" spans="1:30" ht="12.75" customHeight="1" x14ac:dyDescent="0.25">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row>
    <row r="679" spans="1:30" ht="12.75" customHeight="1" x14ac:dyDescent="0.25">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row>
    <row r="680" spans="1:30" ht="12.75" customHeight="1" x14ac:dyDescent="0.25">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row>
    <row r="681" spans="1:30" ht="12.75" customHeight="1" x14ac:dyDescent="0.25">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row>
    <row r="682" spans="1:30" ht="12.75" customHeight="1" x14ac:dyDescent="0.25">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row>
    <row r="683" spans="1:30" ht="12.75" customHeight="1" x14ac:dyDescent="0.25">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row>
    <row r="684" spans="1:30" ht="12.75" customHeight="1" x14ac:dyDescent="0.25">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row>
    <row r="685" spans="1:30" ht="12.75" customHeight="1" x14ac:dyDescent="0.25">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row>
    <row r="686" spans="1:30" ht="12.75" customHeight="1" x14ac:dyDescent="0.25">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row>
    <row r="687" spans="1:30" ht="12.75" customHeight="1" x14ac:dyDescent="0.25">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row>
    <row r="688" spans="1:30" ht="12.75" customHeight="1" x14ac:dyDescent="0.25">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row>
    <row r="689" spans="1:30" ht="12.75" customHeight="1" x14ac:dyDescent="0.25">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row>
    <row r="690" spans="1:30" ht="12.75" customHeight="1" x14ac:dyDescent="0.25">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row>
    <row r="691" spans="1:30" ht="12.75" customHeight="1" x14ac:dyDescent="0.25">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row>
    <row r="692" spans="1:30" ht="12.75" customHeight="1" x14ac:dyDescent="0.25">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row>
    <row r="693" spans="1:30" ht="12.75" customHeight="1" x14ac:dyDescent="0.25">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row>
    <row r="694" spans="1:30" ht="12.75" customHeight="1" x14ac:dyDescent="0.25">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row>
    <row r="695" spans="1:30" ht="12.75" customHeight="1" x14ac:dyDescent="0.25">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row>
    <row r="696" spans="1:30" ht="12.75" customHeight="1" x14ac:dyDescent="0.25">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row>
    <row r="697" spans="1:30" ht="12.75" customHeight="1" x14ac:dyDescent="0.25">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row>
    <row r="698" spans="1:30" ht="12.75" customHeight="1" x14ac:dyDescent="0.25">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row>
    <row r="699" spans="1:30" ht="12.75" customHeight="1" x14ac:dyDescent="0.25">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row>
    <row r="700" spans="1:30" ht="12.75" customHeight="1" x14ac:dyDescent="0.25">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row>
    <row r="701" spans="1:30" ht="12.75" customHeight="1" x14ac:dyDescent="0.25">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row>
    <row r="702" spans="1:30" ht="12.75" customHeight="1" x14ac:dyDescent="0.25">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row>
    <row r="703" spans="1:30" ht="12.75" customHeight="1" x14ac:dyDescent="0.25">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row>
    <row r="704" spans="1:30" ht="12.75" customHeight="1" x14ac:dyDescent="0.25">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row>
    <row r="705" spans="1:30" ht="12.75" customHeight="1" x14ac:dyDescent="0.25">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row>
    <row r="706" spans="1:30" ht="12.75" customHeight="1" x14ac:dyDescent="0.25">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row>
    <row r="707" spans="1:30" ht="12.75" customHeight="1" x14ac:dyDescent="0.25">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row>
    <row r="708" spans="1:30" ht="12.75" customHeight="1" x14ac:dyDescent="0.25">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row>
    <row r="709" spans="1:30" ht="12.75" customHeight="1" x14ac:dyDescent="0.25">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row>
    <row r="710" spans="1:30" ht="12.75" customHeight="1" x14ac:dyDescent="0.25">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row>
    <row r="711" spans="1:30" ht="12.75" customHeight="1" x14ac:dyDescent="0.25">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row>
    <row r="712" spans="1:30" ht="12.75" customHeight="1" x14ac:dyDescent="0.25">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row>
    <row r="713" spans="1:30" ht="12.75" customHeight="1" x14ac:dyDescent="0.25">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row>
    <row r="714" spans="1:30" ht="12.75" customHeight="1" x14ac:dyDescent="0.25">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row>
    <row r="715" spans="1:30" ht="12.75" customHeight="1" x14ac:dyDescent="0.25">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row>
    <row r="716" spans="1:30" ht="12.75" customHeight="1" x14ac:dyDescent="0.25">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row>
    <row r="717" spans="1:30" ht="12.75" customHeight="1" x14ac:dyDescent="0.25">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row>
    <row r="718" spans="1:30" ht="12.75" customHeight="1" x14ac:dyDescent="0.25">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row>
    <row r="719" spans="1:30" ht="12.75" customHeight="1" x14ac:dyDescent="0.25">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row>
    <row r="720" spans="1:30" ht="12.75" customHeight="1" x14ac:dyDescent="0.25">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row>
    <row r="721" spans="1:30" ht="12.75" customHeight="1" x14ac:dyDescent="0.25">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row>
    <row r="722" spans="1:30" ht="12.75" customHeight="1" x14ac:dyDescent="0.25">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row>
    <row r="723" spans="1:30" ht="12.75" customHeight="1" x14ac:dyDescent="0.25">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row>
    <row r="724" spans="1:30" ht="12.75" customHeight="1" x14ac:dyDescent="0.25">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row>
    <row r="725" spans="1:30" ht="12.75" customHeight="1" x14ac:dyDescent="0.25">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row>
    <row r="726" spans="1:30" ht="12.75" customHeight="1" x14ac:dyDescent="0.25">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row>
    <row r="727" spans="1:30" ht="12.75" customHeight="1" x14ac:dyDescent="0.25">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row>
    <row r="728" spans="1:30" ht="12.75" customHeight="1" x14ac:dyDescent="0.25">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row>
    <row r="729" spans="1:30" ht="12.75" customHeight="1" x14ac:dyDescent="0.25">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row>
    <row r="730" spans="1:30" ht="12.75" customHeight="1" x14ac:dyDescent="0.25">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row>
    <row r="731" spans="1:30" ht="12.75" customHeight="1" x14ac:dyDescent="0.25">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row>
    <row r="732" spans="1:30" ht="12.75" customHeight="1" x14ac:dyDescent="0.25">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row>
    <row r="733" spans="1:30" ht="12.75" customHeight="1" x14ac:dyDescent="0.25">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row>
    <row r="734" spans="1:30" ht="12.75" customHeight="1" x14ac:dyDescent="0.25">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row>
    <row r="735" spans="1:30" ht="12.75" customHeight="1" x14ac:dyDescent="0.25">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row>
    <row r="736" spans="1:30" ht="12.75" customHeight="1" x14ac:dyDescent="0.25">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row>
    <row r="737" spans="1:30" ht="12.75" customHeight="1" x14ac:dyDescent="0.25">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row>
    <row r="738" spans="1:30" ht="12.75" customHeight="1" x14ac:dyDescent="0.25">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row>
    <row r="739" spans="1:30" ht="12.75" customHeight="1" x14ac:dyDescent="0.25">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row>
    <row r="740" spans="1:30" ht="12.75" customHeight="1" x14ac:dyDescent="0.25">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row>
    <row r="741" spans="1:30" ht="12.75" customHeight="1" x14ac:dyDescent="0.25">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row>
    <row r="742" spans="1:30" ht="12.75" customHeight="1" x14ac:dyDescent="0.25">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row>
    <row r="743" spans="1:30" ht="12.75" customHeight="1" x14ac:dyDescent="0.25">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row>
    <row r="744" spans="1:30" ht="12.75" customHeight="1" x14ac:dyDescent="0.25">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row>
    <row r="745" spans="1:30" ht="12.75" customHeight="1" x14ac:dyDescent="0.25">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row>
    <row r="746" spans="1:30" ht="12.75" customHeight="1" x14ac:dyDescent="0.25">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row>
    <row r="747" spans="1:30" ht="12.75" customHeight="1" x14ac:dyDescent="0.25">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row>
    <row r="748" spans="1:30" ht="12.75" customHeight="1" x14ac:dyDescent="0.25">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row>
    <row r="749" spans="1:30" ht="12.75" customHeight="1" x14ac:dyDescent="0.25">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row>
    <row r="750" spans="1:30" ht="12.75" customHeight="1" x14ac:dyDescent="0.25">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row>
    <row r="751" spans="1:30" ht="12.75" customHeight="1" x14ac:dyDescent="0.25">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row>
    <row r="752" spans="1:30" ht="12.75" customHeight="1" x14ac:dyDescent="0.25">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row>
    <row r="753" spans="1:30" ht="12.75" customHeight="1" x14ac:dyDescent="0.25">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row>
    <row r="754" spans="1:30" ht="12.75" customHeight="1" x14ac:dyDescent="0.25">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row>
    <row r="755" spans="1:30" ht="12.75" customHeight="1" x14ac:dyDescent="0.25">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row>
    <row r="756" spans="1:30" ht="12.75" customHeight="1" x14ac:dyDescent="0.25">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row>
    <row r="757" spans="1:30" ht="12.75" customHeight="1" x14ac:dyDescent="0.25">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row>
    <row r="758" spans="1:30" ht="12.75" customHeight="1" x14ac:dyDescent="0.25">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row>
    <row r="759" spans="1:30" ht="12.75" customHeight="1" x14ac:dyDescent="0.25">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row>
    <row r="760" spans="1:30" ht="12.75" customHeight="1" x14ac:dyDescent="0.25">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row>
    <row r="761" spans="1:30" ht="12.75" customHeight="1" x14ac:dyDescent="0.25">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row>
    <row r="762" spans="1:30" ht="12.75" customHeight="1" x14ac:dyDescent="0.25">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row>
    <row r="763" spans="1:30" ht="12.75" customHeight="1" x14ac:dyDescent="0.25">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row>
    <row r="764" spans="1:30" ht="12.75" customHeight="1" x14ac:dyDescent="0.25">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row>
    <row r="765" spans="1:30" ht="12.75" customHeight="1" x14ac:dyDescent="0.25">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row>
    <row r="766" spans="1:30" ht="12.75" customHeight="1" x14ac:dyDescent="0.25">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row>
    <row r="767" spans="1:30" ht="12.75" customHeight="1" x14ac:dyDescent="0.25">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row>
    <row r="768" spans="1:30" ht="12.75" customHeight="1" x14ac:dyDescent="0.25">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row>
    <row r="769" spans="1:30" ht="12.75" customHeight="1" x14ac:dyDescent="0.25">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row>
    <row r="770" spans="1:30" ht="12.75" customHeight="1" x14ac:dyDescent="0.25">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row>
    <row r="771" spans="1:30" ht="12.75" customHeight="1" x14ac:dyDescent="0.25">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row>
    <row r="772" spans="1:30" ht="12.75" customHeight="1" x14ac:dyDescent="0.25">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row>
    <row r="773" spans="1:30" ht="12.75" customHeight="1" x14ac:dyDescent="0.25">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row>
    <row r="774" spans="1:30" ht="12.75" customHeight="1" x14ac:dyDescent="0.25">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row>
    <row r="775" spans="1:30" ht="12.75" customHeight="1" x14ac:dyDescent="0.25">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row>
    <row r="776" spans="1:30" ht="12.75" customHeight="1" x14ac:dyDescent="0.25">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row>
    <row r="777" spans="1:30" ht="12.75" customHeight="1" x14ac:dyDescent="0.25">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row>
    <row r="778" spans="1:30" ht="12.75" customHeight="1" x14ac:dyDescent="0.25">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row>
    <row r="779" spans="1:30" ht="12.75" customHeight="1" x14ac:dyDescent="0.25">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row>
    <row r="780" spans="1:30" ht="12.75" customHeight="1" x14ac:dyDescent="0.25">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row>
    <row r="781" spans="1:30" ht="12.75" customHeight="1" x14ac:dyDescent="0.25">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row>
    <row r="782" spans="1:30" ht="12.75" customHeight="1" x14ac:dyDescent="0.25">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row>
    <row r="783" spans="1:30" ht="12.75" customHeight="1" x14ac:dyDescent="0.25">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row>
    <row r="784" spans="1:30" ht="12.75" customHeight="1" x14ac:dyDescent="0.25">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row>
    <row r="785" spans="1:30" ht="12.75" customHeight="1" x14ac:dyDescent="0.25">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row>
    <row r="786" spans="1:30" ht="12.75" customHeight="1" x14ac:dyDescent="0.25">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row>
    <row r="787" spans="1:30" ht="12.75" customHeight="1" x14ac:dyDescent="0.25">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row>
    <row r="788" spans="1:30" ht="12.75" customHeight="1" x14ac:dyDescent="0.25">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row>
    <row r="789" spans="1:30" ht="12.75" customHeight="1" x14ac:dyDescent="0.25">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row>
    <row r="790" spans="1:30" ht="12.75" customHeight="1" x14ac:dyDescent="0.25">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row>
    <row r="791" spans="1:30" ht="12.75" customHeight="1" x14ac:dyDescent="0.25">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row>
    <row r="792" spans="1:30" ht="12.75" customHeight="1" x14ac:dyDescent="0.25">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row>
    <row r="793" spans="1:30" ht="12.75" customHeight="1" x14ac:dyDescent="0.25">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row>
    <row r="794" spans="1:30" ht="12.75" customHeight="1" x14ac:dyDescent="0.25">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row>
    <row r="795" spans="1:30" ht="12.75" customHeight="1" x14ac:dyDescent="0.25">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row>
    <row r="796" spans="1:30" ht="12.75" customHeight="1" x14ac:dyDescent="0.25">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row>
    <row r="797" spans="1:30" ht="12.75" customHeight="1" x14ac:dyDescent="0.25">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row>
    <row r="798" spans="1:30" ht="12.75" customHeight="1" x14ac:dyDescent="0.25">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row>
    <row r="799" spans="1:30" ht="12.75" customHeight="1" x14ac:dyDescent="0.25">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row>
    <row r="800" spans="1:30" ht="12.75" customHeight="1" x14ac:dyDescent="0.25">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row>
    <row r="801" spans="1:30" ht="12.75" customHeight="1" x14ac:dyDescent="0.25">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row>
    <row r="802" spans="1:30" ht="12.75" customHeight="1" x14ac:dyDescent="0.25">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row>
    <row r="803" spans="1:30" ht="12.75" customHeight="1" x14ac:dyDescent="0.25">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row>
    <row r="804" spans="1:30" ht="12.75" customHeight="1" x14ac:dyDescent="0.25">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row>
    <row r="805" spans="1:30" ht="12.75" customHeight="1" x14ac:dyDescent="0.25">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row>
    <row r="806" spans="1:30" ht="12.75" customHeight="1" x14ac:dyDescent="0.25">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row>
    <row r="807" spans="1:30" ht="12.75" customHeight="1" x14ac:dyDescent="0.25">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row>
    <row r="808" spans="1:30" ht="12.75" customHeight="1" x14ac:dyDescent="0.25">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row>
    <row r="809" spans="1:30" ht="12.75" customHeight="1" x14ac:dyDescent="0.25">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row>
    <row r="810" spans="1:30" ht="12.75" customHeight="1" x14ac:dyDescent="0.25">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row>
    <row r="811" spans="1:30" ht="12.75" customHeight="1" x14ac:dyDescent="0.25">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row>
    <row r="812" spans="1:30" ht="12.75" customHeight="1" x14ac:dyDescent="0.25">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row>
    <row r="813" spans="1:30" ht="12.75" customHeight="1" x14ac:dyDescent="0.25">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row>
    <row r="814" spans="1:30" ht="12.75" customHeight="1" x14ac:dyDescent="0.25">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row>
    <row r="815" spans="1:30" ht="12.75" customHeight="1" x14ac:dyDescent="0.25">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row>
    <row r="816" spans="1:30" ht="12.75" customHeight="1" x14ac:dyDescent="0.25">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row>
    <row r="817" spans="1:30" ht="12.75" customHeight="1" x14ac:dyDescent="0.25">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row>
    <row r="818" spans="1:30" ht="12.75" customHeight="1" x14ac:dyDescent="0.25">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row>
    <row r="819" spans="1:30" ht="12.75" customHeight="1" x14ac:dyDescent="0.25">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row>
    <row r="820" spans="1:30" ht="12.75" customHeight="1" x14ac:dyDescent="0.25">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row>
    <row r="821" spans="1:30" ht="12.75" customHeight="1" x14ac:dyDescent="0.25">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row>
    <row r="822" spans="1:30" ht="12.75" customHeight="1" x14ac:dyDescent="0.25">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row>
    <row r="823" spans="1:30" ht="12.75" customHeight="1" x14ac:dyDescent="0.25">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row>
    <row r="824" spans="1:30" ht="12.75" customHeight="1" x14ac:dyDescent="0.25">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row>
    <row r="825" spans="1:30" ht="12.75" customHeight="1" x14ac:dyDescent="0.25">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row>
    <row r="826" spans="1:30" ht="12.75" customHeight="1" x14ac:dyDescent="0.25">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row>
    <row r="827" spans="1:30" ht="12.75" customHeight="1" x14ac:dyDescent="0.25">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row>
    <row r="828" spans="1:30" ht="12.75" customHeight="1" x14ac:dyDescent="0.25">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row>
    <row r="829" spans="1:30" ht="12.75" customHeight="1" x14ac:dyDescent="0.25">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row>
    <row r="830" spans="1:30" ht="12.75" customHeight="1" x14ac:dyDescent="0.25">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row>
    <row r="831" spans="1:30" ht="12.75" customHeight="1" x14ac:dyDescent="0.25">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row>
    <row r="832" spans="1:30" ht="12.75" customHeight="1" x14ac:dyDescent="0.25">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row>
    <row r="833" spans="1:30" ht="12.75" customHeight="1" x14ac:dyDescent="0.25">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row>
    <row r="834" spans="1:30" ht="12.75" customHeight="1" x14ac:dyDescent="0.25">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row>
    <row r="835" spans="1:30" ht="12.75" customHeight="1" x14ac:dyDescent="0.25">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row>
    <row r="836" spans="1:30" ht="12.75" customHeight="1" x14ac:dyDescent="0.25">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row>
    <row r="837" spans="1:30" ht="12.75" customHeight="1" x14ac:dyDescent="0.25">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row>
    <row r="838" spans="1:30" ht="12.75" customHeight="1" x14ac:dyDescent="0.25">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row>
    <row r="839" spans="1:30" ht="12.75" customHeight="1" x14ac:dyDescent="0.25">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row>
    <row r="840" spans="1:30" ht="12.75" customHeight="1" x14ac:dyDescent="0.25">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row>
    <row r="841" spans="1:30" ht="12.75" customHeight="1" x14ac:dyDescent="0.25">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row>
    <row r="842" spans="1:30" ht="12.75" customHeight="1" x14ac:dyDescent="0.25">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row>
    <row r="843" spans="1:30" ht="12.75" customHeight="1" x14ac:dyDescent="0.25">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row>
    <row r="844" spans="1:30" ht="12.75" customHeight="1" x14ac:dyDescent="0.25">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row>
    <row r="845" spans="1:30" ht="12.75" customHeight="1" x14ac:dyDescent="0.25">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row>
    <row r="846" spans="1:30" ht="12.75" customHeight="1" x14ac:dyDescent="0.25">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row>
    <row r="847" spans="1:30" ht="12.75" customHeight="1" x14ac:dyDescent="0.25">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row>
    <row r="848" spans="1:30" ht="12.75" customHeight="1" x14ac:dyDescent="0.25">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row>
    <row r="849" spans="1:30" ht="12.75" customHeight="1" x14ac:dyDescent="0.25">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row>
    <row r="850" spans="1:30" ht="12.75" customHeight="1" x14ac:dyDescent="0.25">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row>
    <row r="851" spans="1:30" ht="12.75" customHeight="1" x14ac:dyDescent="0.25">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row>
    <row r="852" spans="1:30" ht="12.75" customHeight="1" x14ac:dyDescent="0.25">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row>
    <row r="853" spans="1:30" ht="12.75" customHeight="1" x14ac:dyDescent="0.25">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row>
    <row r="854" spans="1:30" ht="12.75" customHeight="1" x14ac:dyDescent="0.25">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row>
    <row r="855" spans="1:30" ht="12.75" customHeight="1" x14ac:dyDescent="0.25">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row>
    <row r="856" spans="1:30" ht="12.75" customHeight="1" x14ac:dyDescent="0.25">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row>
    <row r="857" spans="1:30" ht="12.75" customHeight="1" x14ac:dyDescent="0.25">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row>
    <row r="858" spans="1:30" ht="12.75" customHeight="1" x14ac:dyDescent="0.25">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row>
    <row r="859" spans="1:30" ht="12.75" customHeight="1" x14ac:dyDescent="0.25">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row>
    <row r="860" spans="1:30" ht="12.75" customHeight="1" x14ac:dyDescent="0.25">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row>
    <row r="861" spans="1:30" ht="12.75" customHeight="1" x14ac:dyDescent="0.25">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row>
    <row r="862" spans="1:30" ht="12.75" customHeight="1" x14ac:dyDescent="0.25">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row>
    <row r="863" spans="1:30" ht="12.75" customHeight="1" x14ac:dyDescent="0.25">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row>
    <row r="864" spans="1:30" ht="12.75" customHeight="1" x14ac:dyDescent="0.25">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row>
    <row r="865" spans="1:30" ht="12.75" customHeight="1" x14ac:dyDescent="0.25">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row>
    <row r="866" spans="1:30" ht="12.75" customHeight="1" x14ac:dyDescent="0.25">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row>
    <row r="867" spans="1:30" ht="12.75" customHeight="1" x14ac:dyDescent="0.25">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row>
    <row r="868" spans="1:30" ht="12.75" customHeight="1" x14ac:dyDescent="0.25">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row>
    <row r="869" spans="1:30" ht="12.75" customHeight="1" x14ac:dyDescent="0.25">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row>
    <row r="870" spans="1:30" ht="12.75" customHeight="1" x14ac:dyDescent="0.25">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row>
    <row r="871" spans="1:30" ht="12.75" customHeight="1" x14ac:dyDescent="0.25">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row>
    <row r="872" spans="1:30" ht="12.75" customHeight="1" x14ac:dyDescent="0.25">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row>
    <row r="873" spans="1:30" ht="12.75" customHeight="1" x14ac:dyDescent="0.25">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row>
    <row r="874" spans="1:30" ht="12.75" customHeight="1" x14ac:dyDescent="0.25">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row>
    <row r="875" spans="1:30" ht="12.75" customHeight="1" x14ac:dyDescent="0.25">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row>
    <row r="876" spans="1:30" ht="12.75" customHeight="1" x14ac:dyDescent="0.25">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row>
    <row r="877" spans="1:30" ht="12.75" customHeight="1" x14ac:dyDescent="0.25">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row>
    <row r="878" spans="1:30" ht="12.75" customHeight="1" x14ac:dyDescent="0.25">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row>
    <row r="879" spans="1:30" ht="12.75" customHeight="1" x14ac:dyDescent="0.25">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row>
    <row r="880" spans="1:30" ht="12.75" customHeight="1" x14ac:dyDescent="0.25">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row>
    <row r="881" spans="1:30" ht="12.75" customHeight="1" x14ac:dyDescent="0.25">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row>
    <row r="882" spans="1:30" ht="12.75" customHeight="1" x14ac:dyDescent="0.25">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row>
    <row r="883" spans="1:30" ht="12.75" customHeight="1" x14ac:dyDescent="0.25">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row>
    <row r="884" spans="1:30" ht="12.75" customHeight="1" x14ac:dyDescent="0.25">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row>
    <row r="885" spans="1:30" ht="12.75" customHeight="1" x14ac:dyDescent="0.25">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row>
    <row r="886" spans="1:30" ht="12.75" customHeight="1" x14ac:dyDescent="0.25">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row>
    <row r="887" spans="1:30" ht="12.75" customHeight="1" x14ac:dyDescent="0.25">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row>
    <row r="888" spans="1:30" ht="12.75" customHeight="1" x14ac:dyDescent="0.25">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row>
    <row r="889" spans="1:30" ht="12.75" customHeight="1" x14ac:dyDescent="0.25">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row>
    <row r="890" spans="1:30" ht="12.75" customHeight="1" x14ac:dyDescent="0.25">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row>
    <row r="891" spans="1:30" ht="12.75" customHeight="1" x14ac:dyDescent="0.25">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row>
    <row r="892" spans="1:30" ht="12.75" customHeight="1" x14ac:dyDescent="0.25">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row>
    <row r="893" spans="1:30" ht="12.75" customHeight="1" x14ac:dyDescent="0.25">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row>
    <row r="894" spans="1:30" ht="12.75" customHeight="1" x14ac:dyDescent="0.25">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row>
    <row r="895" spans="1:30" ht="12.75" customHeight="1" x14ac:dyDescent="0.25">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row>
    <row r="896" spans="1:30" ht="12.75" customHeight="1" x14ac:dyDescent="0.25">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row>
    <row r="897" spans="1:30" ht="12.75" customHeight="1" x14ac:dyDescent="0.25">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row>
    <row r="898" spans="1:30" ht="12.75" customHeight="1" x14ac:dyDescent="0.25">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row>
    <row r="899" spans="1:30" ht="12.75" customHeight="1" x14ac:dyDescent="0.25">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row>
    <row r="900" spans="1:30" ht="12.75" customHeight="1" x14ac:dyDescent="0.25">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row>
    <row r="901" spans="1:30" ht="12.75" customHeight="1" x14ac:dyDescent="0.25">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row>
    <row r="902" spans="1:30" ht="12.75" customHeight="1" x14ac:dyDescent="0.25">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row>
    <row r="903" spans="1:30" ht="12.75" customHeight="1" x14ac:dyDescent="0.25">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row>
    <row r="904" spans="1:30" ht="12.75" customHeight="1" x14ac:dyDescent="0.25">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row>
    <row r="905" spans="1:30" ht="12.75" customHeight="1" x14ac:dyDescent="0.25">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row>
    <row r="906" spans="1:30" ht="12.75" customHeight="1" x14ac:dyDescent="0.25">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row>
    <row r="907" spans="1:30" ht="12.75" customHeight="1" x14ac:dyDescent="0.25">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row>
    <row r="908" spans="1:30" ht="12.75" customHeight="1" x14ac:dyDescent="0.25">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row>
    <row r="909" spans="1:30" ht="12.75" customHeight="1" x14ac:dyDescent="0.25">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row>
    <row r="910" spans="1:30" ht="12.75" customHeight="1" x14ac:dyDescent="0.25">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row>
    <row r="911" spans="1:30" ht="12.75" customHeight="1" x14ac:dyDescent="0.25">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row>
    <row r="912" spans="1:30" ht="12.75" customHeight="1" x14ac:dyDescent="0.25">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row>
    <row r="913" spans="1:30" ht="12.75" customHeight="1" x14ac:dyDescent="0.25">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row>
    <row r="914" spans="1:30" ht="12.75" customHeight="1" x14ac:dyDescent="0.25">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row>
    <row r="915" spans="1:30" ht="12.75" customHeight="1" x14ac:dyDescent="0.25">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row>
    <row r="916" spans="1:30" ht="12.75" customHeight="1" x14ac:dyDescent="0.25">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row>
    <row r="917" spans="1:30" ht="12.75" customHeight="1" x14ac:dyDescent="0.25">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row>
    <row r="918" spans="1:30" ht="12.75" customHeight="1" x14ac:dyDescent="0.25">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row>
    <row r="919" spans="1:30" ht="12.75" customHeight="1" x14ac:dyDescent="0.25">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row>
    <row r="920" spans="1:30" ht="12.75" customHeight="1" x14ac:dyDescent="0.25">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row>
    <row r="921" spans="1:30" ht="12.75" customHeight="1" x14ac:dyDescent="0.25">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row>
    <row r="922" spans="1:30" ht="12.75" customHeight="1" x14ac:dyDescent="0.25">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row>
    <row r="923" spans="1:30" ht="12.75" customHeight="1" x14ac:dyDescent="0.25">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row>
    <row r="924" spans="1:30" ht="12.75" customHeight="1" x14ac:dyDescent="0.25">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row>
    <row r="925" spans="1:30" ht="12.75" customHeight="1" x14ac:dyDescent="0.25">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row>
    <row r="926" spans="1:30" ht="12.75" customHeight="1" x14ac:dyDescent="0.25">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row>
    <row r="927" spans="1:30" ht="12.75" customHeight="1" x14ac:dyDescent="0.25">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row>
    <row r="928" spans="1:30" ht="12.75" customHeight="1" x14ac:dyDescent="0.25">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row>
    <row r="929" spans="1:30" ht="12.75" customHeight="1" x14ac:dyDescent="0.25">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row>
    <row r="930" spans="1:30" ht="12.75" customHeight="1" x14ac:dyDescent="0.25">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row>
    <row r="931" spans="1:30" ht="12.75" customHeight="1" x14ac:dyDescent="0.25">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row>
    <row r="932" spans="1:30" ht="12.75" customHeight="1" x14ac:dyDescent="0.25">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row>
    <row r="933" spans="1:30" ht="12.75" customHeight="1" x14ac:dyDescent="0.25">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row>
    <row r="934" spans="1:30" ht="12.75" customHeight="1" x14ac:dyDescent="0.25">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row>
    <row r="935" spans="1:30" ht="12.75" customHeight="1" x14ac:dyDescent="0.25">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row>
    <row r="936" spans="1:30" ht="12.75" customHeight="1" x14ac:dyDescent="0.25">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row>
    <row r="937" spans="1:30" ht="12.75" customHeight="1" x14ac:dyDescent="0.25">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row>
    <row r="938" spans="1:30" ht="12.75" customHeight="1" x14ac:dyDescent="0.25">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row>
    <row r="939" spans="1:30" ht="12.75" customHeight="1" x14ac:dyDescent="0.25">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row>
    <row r="940" spans="1:30" ht="12.75" customHeight="1" x14ac:dyDescent="0.25">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row>
    <row r="941" spans="1:30" ht="12.75" customHeight="1" x14ac:dyDescent="0.25">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row>
    <row r="942" spans="1:30" ht="12.75" customHeight="1" x14ac:dyDescent="0.25">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row>
    <row r="943" spans="1:30" ht="12.75" customHeight="1" x14ac:dyDescent="0.25">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row>
    <row r="944" spans="1:30" ht="12.75" customHeight="1" x14ac:dyDescent="0.25">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row>
    <row r="945" spans="1:30" ht="12.75" customHeight="1" x14ac:dyDescent="0.25">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row>
    <row r="946" spans="1:30" ht="12.75" customHeight="1" x14ac:dyDescent="0.25">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row>
    <row r="947" spans="1:30" ht="12.75" customHeight="1" x14ac:dyDescent="0.25">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row>
    <row r="948" spans="1:30" ht="12.75" customHeight="1" x14ac:dyDescent="0.25">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row>
    <row r="949" spans="1:30" ht="12.75" customHeight="1" x14ac:dyDescent="0.25">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row>
    <row r="950" spans="1:30" ht="12.75" customHeight="1" x14ac:dyDescent="0.25">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row>
    <row r="951" spans="1:30" ht="12.75" customHeight="1" x14ac:dyDescent="0.25">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row>
    <row r="952" spans="1:30" ht="12.75" customHeight="1" x14ac:dyDescent="0.25">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row>
    <row r="953" spans="1:30" ht="12.75" customHeight="1" x14ac:dyDescent="0.25">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row>
    <row r="954" spans="1:30" ht="12.75" customHeight="1" x14ac:dyDescent="0.25">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row>
    <row r="955" spans="1:30" ht="12.75" customHeight="1" x14ac:dyDescent="0.25">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row>
    <row r="956" spans="1:30" ht="12.75" customHeight="1" x14ac:dyDescent="0.25">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row>
    <row r="957" spans="1:30" ht="12.75" customHeight="1" x14ac:dyDescent="0.25">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row>
    <row r="958" spans="1:30" ht="12.75" customHeight="1" x14ac:dyDescent="0.25">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row>
    <row r="959" spans="1:30" ht="12.75" customHeight="1" x14ac:dyDescent="0.25">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row>
    <row r="960" spans="1:30" ht="12.75" customHeight="1" x14ac:dyDescent="0.25">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row>
    <row r="961" spans="1:30" ht="12.75" customHeight="1" x14ac:dyDescent="0.25">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row>
    <row r="962" spans="1:30" ht="12.75" customHeight="1" x14ac:dyDescent="0.25">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row>
    <row r="963" spans="1:30" ht="12.75" customHeight="1" x14ac:dyDescent="0.25">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row>
    <row r="964" spans="1:30" ht="12.75" customHeight="1" x14ac:dyDescent="0.25">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row>
    <row r="965" spans="1:30" ht="12.75" customHeight="1" x14ac:dyDescent="0.25">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row>
    <row r="966" spans="1:30" ht="12.75" customHeight="1" x14ac:dyDescent="0.25">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row>
    <row r="967" spans="1:30" ht="12.75" customHeight="1" x14ac:dyDescent="0.25">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row>
    <row r="968" spans="1:30" ht="12.75" customHeight="1" x14ac:dyDescent="0.25">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row>
    <row r="969" spans="1:30" ht="12.75" customHeight="1" x14ac:dyDescent="0.25">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row>
    <row r="970" spans="1:30" ht="12.75" customHeight="1" x14ac:dyDescent="0.25">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row>
    <row r="971" spans="1:30" ht="12.75" customHeight="1" x14ac:dyDescent="0.25">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row>
    <row r="972" spans="1:30" ht="12.75" customHeight="1" x14ac:dyDescent="0.25">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row>
    <row r="973" spans="1:30" ht="12.75" customHeight="1" x14ac:dyDescent="0.25">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row>
    <row r="974" spans="1:30" ht="12.75" customHeight="1" x14ac:dyDescent="0.25">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row>
    <row r="975" spans="1:30" ht="12.75" customHeight="1" x14ac:dyDescent="0.25">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row>
    <row r="976" spans="1:30" ht="12.75" customHeight="1" x14ac:dyDescent="0.25">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row>
    <row r="977" spans="1:30" ht="12.75" customHeight="1" x14ac:dyDescent="0.25">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row>
    <row r="978" spans="1:30" ht="12.75" customHeight="1" x14ac:dyDescent="0.25">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row>
    <row r="979" spans="1:30" ht="12.75" customHeight="1" x14ac:dyDescent="0.25">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row>
    <row r="980" spans="1:30" ht="12.75" customHeight="1" x14ac:dyDescent="0.25">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row>
    <row r="981" spans="1:30" ht="12.75" customHeight="1" x14ac:dyDescent="0.25">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row>
    <row r="982" spans="1:30" ht="12.75" customHeight="1" x14ac:dyDescent="0.25">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row>
    <row r="983" spans="1:30" ht="12.75" customHeight="1" x14ac:dyDescent="0.25">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row>
    <row r="984" spans="1:30" ht="12.75" customHeight="1" x14ac:dyDescent="0.25">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row>
    <row r="985" spans="1:30" ht="12.75" customHeight="1" x14ac:dyDescent="0.25">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row>
    <row r="986" spans="1:30" ht="12.75" customHeight="1" x14ac:dyDescent="0.25">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row>
    <row r="987" spans="1:30" ht="12.75" customHeight="1" x14ac:dyDescent="0.25">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row>
    <row r="988" spans="1:30" ht="12.75" customHeight="1" x14ac:dyDescent="0.25">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row>
    <row r="989" spans="1:30" ht="12.75" customHeight="1" x14ac:dyDescent="0.25">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row>
    <row r="990" spans="1:30" ht="12.75" customHeight="1" x14ac:dyDescent="0.25">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row>
    <row r="991" spans="1:30" ht="12.75" customHeight="1" x14ac:dyDescent="0.25">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row>
    <row r="992" spans="1:30" ht="12.75" customHeight="1" x14ac:dyDescent="0.25">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row>
    <row r="993" spans="1:30" ht="12.75" customHeight="1" x14ac:dyDescent="0.25">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row>
    <row r="994" spans="1:30" ht="12.75" customHeight="1" x14ac:dyDescent="0.25">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row>
    <row r="995" spans="1:30" ht="12.75" customHeight="1" x14ac:dyDescent="0.25">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row>
    <row r="996" spans="1:30" ht="12.75" customHeight="1" x14ac:dyDescent="0.25">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row>
    <row r="997" spans="1:30" ht="12.75" customHeight="1" x14ac:dyDescent="0.25">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row>
    <row r="998" spans="1:30" ht="12.75" customHeight="1" x14ac:dyDescent="0.25">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row>
    <row r="999" spans="1:30" ht="12.75" customHeight="1" x14ac:dyDescent="0.25">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row>
    <row r="1000" spans="1:30" ht="12.75" customHeight="1" x14ac:dyDescent="0.25">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row>
    <row r="2" spans="1:30" ht="12.75" customHeight="1" x14ac:dyDescent="0.25">
      <c r="A2" s="326"/>
      <c r="B2" s="616"/>
      <c r="C2" s="617"/>
      <c r="D2" s="618"/>
      <c r="E2" s="25"/>
      <c r="F2" s="623" t="s">
        <v>120</v>
      </c>
      <c r="G2" s="617"/>
      <c r="H2" s="617"/>
      <c r="I2" s="617"/>
      <c r="J2" s="617"/>
      <c r="K2" s="617"/>
      <c r="L2" s="617"/>
      <c r="M2" s="617"/>
      <c r="N2" s="617"/>
      <c r="O2" s="617"/>
      <c r="P2" s="617"/>
      <c r="Q2" s="617"/>
      <c r="R2" s="617"/>
      <c r="S2" s="617"/>
      <c r="T2" s="617"/>
      <c r="U2" s="617"/>
      <c r="V2" s="617"/>
      <c r="W2" s="617"/>
      <c r="X2" s="617"/>
      <c r="Y2" s="617"/>
      <c r="Z2" s="617"/>
      <c r="AA2" s="617"/>
      <c r="AB2" s="618"/>
      <c r="AC2" s="326"/>
      <c r="AD2" s="326"/>
    </row>
    <row r="3" spans="1:30" ht="12.75" customHeight="1" x14ac:dyDescent="0.25">
      <c r="A3" s="326"/>
      <c r="B3" s="619"/>
      <c r="C3" s="573"/>
      <c r="D3" s="611"/>
      <c r="E3" s="26"/>
      <c r="F3" s="599"/>
      <c r="G3" s="573"/>
      <c r="H3" s="573"/>
      <c r="I3" s="573"/>
      <c r="J3" s="573"/>
      <c r="K3" s="573"/>
      <c r="L3" s="573"/>
      <c r="M3" s="573"/>
      <c r="N3" s="573"/>
      <c r="O3" s="573"/>
      <c r="P3" s="573"/>
      <c r="Q3" s="573"/>
      <c r="R3" s="573"/>
      <c r="S3" s="573"/>
      <c r="T3" s="573"/>
      <c r="U3" s="573"/>
      <c r="V3" s="573"/>
      <c r="W3" s="573"/>
      <c r="X3" s="573"/>
      <c r="Y3" s="573"/>
      <c r="Z3" s="573"/>
      <c r="AA3" s="573"/>
      <c r="AB3" s="611"/>
      <c r="AC3" s="326"/>
      <c r="AD3" s="326"/>
    </row>
    <row r="4" spans="1:30" ht="12.75" customHeight="1" x14ac:dyDescent="0.25">
      <c r="A4" s="326"/>
      <c r="B4" s="619"/>
      <c r="C4" s="573"/>
      <c r="D4" s="611"/>
      <c r="E4" s="26"/>
      <c r="F4" s="599"/>
      <c r="G4" s="573"/>
      <c r="H4" s="573"/>
      <c r="I4" s="573"/>
      <c r="J4" s="573"/>
      <c r="K4" s="573"/>
      <c r="L4" s="573"/>
      <c r="M4" s="573"/>
      <c r="N4" s="573"/>
      <c r="O4" s="573"/>
      <c r="P4" s="573"/>
      <c r="Q4" s="573"/>
      <c r="R4" s="573"/>
      <c r="S4" s="573"/>
      <c r="T4" s="573"/>
      <c r="U4" s="573"/>
      <c r="V4" s="573"/>
      <c r="W4" s="573"/>
      <c r="X4" s="573"/>
      <c r="Y4" s="573"/>
      <c r="Z4" s="573"/>
      <c r="AA4" s="573"/>
      <c r="AB4" s="611"/>
      <c r="AC4" s="326"/>
      <c r="AD4" s="326"/>
    </row>
    <row r="5" spans="1:30" ht="12.75" customHeight="1" x14ac:dyDescent="0.25">
      <c r="A5" s="326"/>
      <c r="B5" s="619"/>
      <c r="C5" s="573"/>
      <c r="D5" s="611"/>
      <c r="E5" s="26"/>
      <c r="F5" s="599"/>
      <c r="G5" s="573"/>
      <c r="H5" s="573"/>
      <c r="I5" s="573"/>
      <c r="J5" s="573"/>
      <c r="K5" s="573"/>
      <c r="L5" s="573"/>
      <c r="M5" s="573"/>
      <c r="N5" s="573"/>
      <c r="O5" s="573"/>
      <c r="P5" s="573"/>
      <c r="Q5" s="573"/>
      <c r="R5" s="573"/>
      <c r="S5" s="573"/>
      <c r="T5" s="573"/>
      <c r="U5" s="573"/>
      <c r="V5" s="573"/>
      <c r="W5" s="573"/>
      <c r="X5" s="573"/>
      <c r="Y5" s="573"/>
      <c r="Z5" s="573"/>
      <c r="AA5" s="573"/>
      <c r="AB5" s="611"/>
      <c r="AC5" s="326"/>
      <c r="AD5" s="326"/>
    </row>
    <row r="6" spans="1:30" ht="37.5" customHeight="1" x14ac:dyDescent="0.25">
      <c r="A6" s="326"/>
      <c r="B6" s="620"/>
      <c r="C6" s="621"/>
      <c r="D6" s="622"/>
      <c r="E6" s="327"/>
      <c r="F6" s="621"/>
      <c r="G6" s="621"/>
      <c r="H6" s="621"/>
      <c r="I6" s="621"/>
      <c r="J6" s="621"/>
      <c r="K6" s="621"/>
      <c r="L6" s="621"/>
      <c r="M6" s="621"/>
      <c r="N6" s="621"/>
      <c r="O6" s="621"/>
      <c r="P6" s="621"/>
      <c r="Q6" s="621"/>
      <c r="R6" s="621"/>
      <c r="S6" s="621"/>
      <c r="T6" s="621"/>
      <c r="U6" s="621"/>
      <c r="V6" s="621"/>
      <c r="W6" s="621"/>
      <c r="X6" s="621"/>
      <c r="Y6" s="621"/>
      <c r="Z6" s="621"/>
      <c r="AA6" s="621"/>
      <c r="AB6" s="622"/>
      <c r="AC6" s="326"/>
      <c r="AD6" s="326"/>
    </row>
    <row r="7" spans="1:30" ht="15" customHeight="1" x14ac:dyDescent="0.25">
      <c r="A7" s="326"/>
      <c r="B7" s="27"/>
      <c r="C7" s="624"/>
      <c r="D7" s="617"/>
      <c r="E7" s="28"/>
      <c r="F7" s="29"/>
      <c r="G7" s="29"/>
      <c r="H7" s="29"/>
      <c r="I7" s="29"/>
      <c r="J7" s="29"/>
      <c r="K7" s="29"/>
      <c r="L7" s="29"/>
      <c r="M7" s="29"/>
      <c r="N7" s="29"/>
      <c r="O7" s="29"/>
      <c r="P7" s="29"/>
      <c r="Q7" s="29"/>
      <c r="R7" s="29"/>
      <c r="S7" s="29"/>
      <c r="T7" s="29"/>
      <c r="U7" s="29"/>
      <c r="V7" s="29"/>
      <c r="W7" s="29"/>
      <c r="X7" s="29"/>
      <c r="Y7" s="29"/>
      <c r="Z7" s="29"/>
      <c r="AA7" s="29"/>
      <c r="AB7" s="30"/>
      <c r="AC7" s="326"/>
      <c r="AD7" s="326"/>
    </row>
    <row r="8" spans="1:30" ht="15" customHeight="1" x14ac:dyDescent="0.25">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row>
    <row r="9" spans="1:30" ht="15" customHeight="1" x14ac:dyDescent="0.25">
      <c r="A9" s="326"/>
      <c r="B9" s="31"/>
      <c r="C9" s="600"/>
      <c r="D9" s="599"/>
      <c r="E9" s="599"/>
      <c r="F9" s="599"/>
      <c r="G9" s="333"/>
      <c r="H9" s="326"/>
      <c r="I9" s="326"/>
      <c r="J9" s="326"/>
      <c r="K9" s="326"/>
      <c r="L9" s="326"/>
      <c r="M9" s="326"/>
      <c r="N9" s="326"/>
      <c r="O9" s="326"/>
      <c r="P9" s="326"/>
      <c r="Q9" s="326"/>
      <c r="R9" s="326"/>
      <c r="S9" s="326"/>
      <c r="T9" s="326"/>
      <c r="U9" s="326"/>
      <c r="V9" s="326"/>
      <c r="W9" s="326"/>
      <c r="X9" s="326"/>
      <c r="Y9" s="326"/>
      <c r="Z9" s="326"/>
      <c r="AA9" s="326"/>
      <c r="AB9" s="334"/>
      <c r="AC9" s="326"/>
      <c r="AD9" s="326"/>
    </row>
    <row r="10" spans="1:30" ht="30" customHeight="1" x14ac:dyDescent="0.25">
      <c r="A10" s="326"/>
      <c r="B10" s="31"/>
      <c r="C10" s="600" t="s">
        <v>123</v>
      </c>
      <c r="D10" s="599"/>
      <c r="E10" s="601" t="s">
        <v>954</v>
      </c>
      <c r="F10" s="603"/>
      <c r="G10" s="603"/>
      <c r="H10" s="603"/>
      <c r="I10" s="603"/>
      <c r="J10" s="603"/>
      <c r="K10" s="603"/>
      <c r="L10" s="603"/>
      <c r="M10" s="603"/>
      <c r="N10" s="603"/>
      <c r="O10" s="603"/>
      <c r="P10" s="603"/>
      <c r="Q10" s="603"/>
      <c r="R10" s="603"/>
      <c r="S10" s="603"/>
      <c r="T10" s="603"/>
      <c r="U10" s="603"/>
      <c r="V10" s="603"/>
      <c r="W10" s="603"/>
      <c r="X10" s="603"/>
      <c r="Y10" s="603"/>
      <c r="Z10" s="603"/>
      <c r="AA10" s="591"/>
      <c r="AB10" s="335"/>
      <c r="AC10" s="326"/>
      <c r="AD10" s="326"/>
    </row>
    <row r="11" spans="1:30" ht="15" customHeight="1" x14ac:dyDescent="0.25">
      <c r="A11" s="326"/>
      <c r="B11" s="31"/>
      <c r="C11" s="600"/>
      <c r="D11" s="599"/>
      <c r="E11" s="599"/>
      <c r="F11" s="599"/>
      <c r="G11" s="326"/>
      <c r="H11" s="326"/>
      <c r="I11" s="326"/>
      <c r="J11" s="326"/>
      <c r="K11" s="326"/>
      <c r="L11" s="326"/>
      <c r="M11" s="326"/>
      <c r="N11" s="326"/>
      <c r="O11" s="326"/>
      <c r="P11" s="326"/>
      <c r="Q11" s="326"/>
      <c r="R11" s="326"/>
      <c r="S11" s="326"/>
      <c r="T11" s="326"/>
      <c r="U11" s="326"/>
      <c r="V11" s="326"/>
      <c r="W11" s="326"/>
      <c r="X11" s="326"/>
      <c r="Y11" s="326"/>
      <c r="Z11" s="326"/>
      <c r="AA11" s="598"/>
      <c r="AB11" s="611"/>
      <c r="AC11" s="326"/>
      <c r="AD11" s="326"/>
    </row>
    <row r="12" spans="1:30" ht="29.25" customHeight="1" x14ac:dyDescent="0.25">
      <c r="A12" s="326"/>
      <c r="B12" s="31"/>
      <c r="C12" s="614" t="s">
        <v>125</v>
      </c>
      <c r="D12" s="615"/>
      <c r="E12" s="612" t="s">
        <v>955</v>
      </c>
      <c r="F12" s="613"/>
      <c r="G12" s="613"/>
      <c r="H12" s="613"/>
      <c r="I12" s="613"/>
      <c r="J12" s="613"/>
      <c r="K12" s="613"/>
      <c r="L12" s="613"/>
      <c r="M12" s="613"/>
      <c r="N12" s="613"/>
      <c r="O12" s="613"/>
      <c r="P12" s="613"/>
      <c r="Q12" s="613"/>
      <c r="R12" s="613"/>
      <c r="S12" s="613"/>
      <c r="T12" s="613"/>
      <c r="U12" s="613"/>
      <c r="V12" s="613"/>
      <c r="W12" s="613"/>
      <c r="X12" s="613"/>
      <c r="Y12" s="613"/>
      <c r="Z12" s="613"/>
      <c r="AA12" s="613"/>
      <c r="AB12" s="36"/>
      <c r="AC12" s="326"/>
      <c r="AD12" s="326"/>
    </row>
    <row r="13" spans="1:30" ht="15" customHeight="1" x14ac:dyDescent="0.25">
      <c r="A13" s="326"/>
      <c r="B13" s="31"/>
      <c r="C13" s="598"/>
      <c r="D13" s="599"/>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row>
    <row r="14" spans="1:30" ht="15" customHeight="1" x14ac:dyDescent="0.25">
      <c r="A14" s="326"/>
      <c r="B14" s="31"/>
      <c r="C14" s="600" t="s">
        <v>127</v>
      </c>
      <c r="D14" s="599"/>
      <c r="E14" s="337"/>
      <c r="F14" s="598"/>
      <c r="G14" s="599"/>
      <c r="H14" s="599"/>
      <c r="I14" s="599"/>
      <c r="J14" s="599"/>
      <c r="K14" s="599"/>
      <c r="L14" s="599"/>
      <c r="M14" s="599"/>
      <c r="N14" s="599"/>
      <c r="O14" s="599"/>
      <c r="P14" s="599"/>
      <c r="Q14" s="599"/>
      <c r="R14" s="599"/>
      <c r="S14" s="599"/>
      <c r="T14" s="599"/>
      <c r="U14" s="599"/>
      <c r="V14" s="599"/>
      <c r="W14" s="599"/>
      <c r="X14" s="599"/>
      <c r="Y14" s="599"/>
      <c r="Z14" s="599"/>
      <c r="AA14" s="599"/>
      <c r="AB14" s="611"/>
      <c r="AC14" s="326"/>
      <c r="AD14" s="326"/>
    </row>
    <row r="15" spans="1:30" ht="29.25" customHeight="1" x14ac:dyDescent="0.25">
      <c r="A15" s="326"/>
      <c r="B15" s="31"/>
      <c r="C15" s="601" t="s">
        <v>956</v>
      </c>
      <c r="D15" s="603"/>
      <c r="E15" s="603"/>
      <c r="F15" s="603"/>
      <c r="G15" s="603"/>
      <c r="H15" s="603"/>
      <c r="I15" s="603"/>
      <c r="J15" s="603"/>
      <c r="K15" s="603"/>
      <c r="L15" s="603"/>
      <c r="M15" s="603"/>
      <c r="N15" s="603"/>
      <c r="O15" s="603"/>
      <c r="P15" s="603"/>
      <c r="Q15" s="603"/>
      <c r="R15" s="603"/>
      <c r="S15" s="603"/>
      <c r="T15" s="603"/>
      <c r="U15" s="603"/>
      <c r="V15" s="603"/>
      <c r="W15" s="603"/>
      <c r="X15" s="603"/>
      <c r="Y15" s="603"/>
      <c r="Z15" s="603"/>
      <c r="AA15" s="591"/>
      <c r="AB15" s="338"/>
      <c r="AC15" s="326"/>
      <c r="AD15" s="326"/>
    </row>
    <row r="16" spans="1:30" ht="15" customHeight="1" x14ac:dyDescent="0.25">
      <c r="A16" s="326"/>
      <c r="B16" s="31"/>
      <c r="C16" s="339"/>
      <c r="D16" s="339"/>
      <c r="E16" s="339"/>
      <c r="F16" s="339"/>
      <c r="G16" s="339"/>
      <c r="H16" s="339"/>
      <c r="I16" s="339"/>
      <c r="J16" s="339"/>
      <c r="K16" s="339"/>
      <c r="L16" s="339"/>
      <c r="M16" s="339"/>
      <c r="N16" s="339"/>
      <c r="O16" s="339"/>
      <c r="P16" s="339"/>
      <c r="Q16" s="339"/>
      <c r="R16" s="339"/>
      <c r="S16" s="339"/>
      <c r="T16" s="339"/>
      <c r="U16" s="339"/>
      <c r="V16" s="339"/>
      <c r="W16" s="339"/>
      <c r="X16" s="339"/>
      <c r="Y16" s="339"/>
      <c r="Z16" s="339"/>
      <c r="AA16" s="339"/>
      <c r="AB16" s="338"/>
      <c r="AC16" s="326"/>
      <c r="AD16" s="326"/>
    </row>
    <row r="17" spans="1:30" ht="15" customHeight="1" x14ac:dyDescent="0.25">
      <c r="A17" s="326"/>
      <c r="B17" s="31"/>
      <c r="C17" s="340" t="s">
        <v>128</v>
      </c>
      <c r="D17" s="340"/>
      <c r="E17" s="326"/>
      <c r="F17" s="326"/>
      <c r="G17" s="326"/>
      <c r="H17" s="326"/>
      <c r="I17" s="326"/>
      <c r="J17" s="339"/>
      <c r="K17" s="339"/>
      <c r="L17" s="339"/>
      <c r="M17" s="339"/>
      <c r="N17" s="339"/>
      <c r="O17" s="339"/>
      <c r="P17" s="339"/>
      <c r="Q17" s="339"/>
      <c r="R17" s="339" t="s">
        <v>129</v>
      </c>
      <c r="S17" s="339"/>
      <c r="T17" s="339"/>
      <c r="U17" s="339"/>
      <c r="V17" s="339"/>
      <c r="W17" s="339"/>
      <c r="X17" s="339"/>
      <c r="Y17" s="339"/>
      <c r="Z17" s="339"/>
      <c r="AA17" s="339"/>
      <c r="AB17" s="338"/>
      <c r="AC17" s="326"/>
      <c r="AD17" s="326"/>
    </row>
    <row r="18" spans="1:30" ht="15" customHeight="1" x14ac:dyDescent="0.25">
      <c r="A18" s="326"/>
      <c r="B18" s="31"/>
      <c r="C18" s="616"/>
      <c r="D18" s="617"/>
      <c r="E18" s="617"/>
      <c r="F18" s="617"/>
      <c r="G18" s="617"/>
      <c r="H18" s="617"/>
      <c r="I18" s="617"/>
      <c r="J18" s="617"/>
      <c r="K18" s="617"/>
      <c r="L18" s="617"/>
      <c r="M18" s="617"/>
      <c r="N18" s="617"/>
      <c r="O18" s="617"/>
      <c r="P18" s="618"/>
      <c r="Q18" s="326"/>
      <c r="R18" s="602"/>
      <c r="S18" s="603"/>
      <c r="T18" s="603"/>
      <c r="U18" s="603"/>
      <c r="V18" s="603"/>
      <c r="W18" s="603"/>
      <c r="X18" s="603"/>
      <c r="Y18" s="603"/>
      <c r="Z18" s="603"/>
      <c r="AA18" s="591"/>
      <c r="AB18" s="334"/>
      <c r="AC18" s="326"/>
      <c r="AD18" s="326"/>
    </row>
    <row r="19" spans="1:30" ht="15" customHeight="1" x14ac:dyDescent="0.25">
      <c r="A19" s="326"/>
      <c r="B19" s="31"/>
      <c r="C19" s="619"/>
      <c r="D19" s="573"/>
      <c r="E19" s="573"/>
      <c r="F19" s="573"/>
      <c r="G19" s="573"/>
      <c r="H19" s="573"/>
      <c r="I19" s="573"/>
      <c r="J19" s="573"/>
      <c r="K19" s="573"/>
      <c r="L19" s="573"/>
      <c r="M19" s="573"/>
      <c r="N19" s="573"/>
      <c r="O19" s="573"/>
      <c r="P19" s="611"/>
      <c r="Q19" s="326"/>
      <c r="R19" s="326"/>
      <c r="S19" s="326"/>
      <c r="T19" s="326"/>
      <c r="U19" s="326"/>
      <c r="V19" s="326"/>
      <c r="W19" s="326"/>
      <c r="X19" s="326"/>
      <c r="Y19" s="326"/>
      <c r="Z19" s="326"/>
      <c r="AA19" s="326"/>
      <c r="AB19" s="334"/>
      <c r="AC19" s="326"/>
      <c r="AD19" s="326"/>
    </row>
    <row r="20" spans="1:30" ht="15" customHeight="1" x14ac:dyDescent="0.25">
      <c r="A20" s="326"/>
      <c r="B20" s="31"/>
      <c r="C20" s="619"/>
      <c r="D20" s="573"/>
      <c r="E20" s="573"/>
      <c r="F20" s="573"/>
      <c r="G20" s="573"/>
      <c r="H20" s="573"/>
      <c r="I20" s="573"/>
      <c r="J20" s="573"/>
      <c r="K20" s="573"/>
      <c r="L20" s="573"/>
      <c r="M20" s="573"/>
      <c r="N20" s="573"/>
      <c r="O20" s="573"/>
      <c r="P20" s="611"/>
      <c r="Q20" s="336"/>
      <c r="R20" s="339" t="s">
        <v>130</v>
      </c>
      <c r="S20" s="339"/>
      <c r="T20" s="339"/>
      <c r="U20" s="339"/>
      <c r="V20" s="339"/>
      <c r="W20" s="336"/>
      <c r="X20" s="336"/>
      <c r="Y20" s="336"/>
      <c r="Z20" s="326"/>
      <c r="AA20" s="336"/>
      <c r="AB20" s="334"/>
      <c r="AC20" s="326"/>
      <c r="AD20" s="326"/>
    </row>
    <row r="21" spans="1:30" ht="15" customHeight="1" x14ac:dyDescent="0.25">
      <c r="A21" s="326"/>
      <c r="B21" s="31"/>
      <c r="C21" s="619"/>
      <c r="D21" s="573"/>
      <c r="E21" s="573"/>
      <c r="F21" s="573"/>
      <c r="G21" s="573"/>
      <c r="H21" s="573"/>
      <c r="I21" s="573"/>
      <c r="J21" s="573"/>
      <c r="K21" s="573"/>
      <c r="L21" s="573"/>
      <c r="M21" s="573"/>
      <c r="N21" s="573"/>
      <c r="O21" s="573"/>
      <c r="P21" s="611"/>
      <c r="Q21" s="326"/>
      <c r="R21" s="37"/>
      <c r="S21" s="326" t="s">
        <v>15</v>
      </c>
      <c r="T21" s="326"/>
      <c r="U21" s="37"/>
      <c r="V21" s="326" t="s">
        <v>27</v>
      </c>
      <c r="W21" s="326"/>
      <c r="X21" s="37"/>
      <c r="Y21" s="341" t="s">
        <v>46</v>
      </c>
      <c r="Z21" s="326"/>
      <c r="AA21" s="326"/>
      <c r="AB21" s="334"/>
      <c r="AC21" s="326"/>
      <c r="AD21" s="326"/>
    </row>
    <row r="22" spans="1:30" ht="15" customHeight="1" x14ac:dyDescent="0.25">
      <c r="A22" s="326"/>
      <c r="B22" s="31"/>
      <c r="C22" s="619"/>
      <c r="D22" s="573"/>
      <c r="E22" s="573"/>
      <c r="F22" s="573"/>
      <c r="G22" s="573"/>
      <c r="H22" s="573"/>
      <c r="I22" s="573"/>
      <c r="J22" s="573"/>
      <c r="K22" s="573"/>
      <c r="L22" s="573"/>
      <c r="M22" s="573"/>
      <c r="N22" s="573"/>
      <c r="O22" s="573"/>
      <c r="P22" s="611"/>
      <c r="Q22" s="326"/>
      <c r="R22" s="326"/>
      <c r="S22" s="326"/>
      <c r="T22" s="326"/>
      <c r="U22" s="326"/>
      <c r="V22" s="326"/>
      <c r="W22" s="326"/>
      <c r="X22" s="326"/>
      <c r="Y22" s="326"/>
      <c r="Z22" s="326"/>
      <c r="AA22" s="326"/>
      <c r="AB22" s="334"/>
      <c r="AC22" s="326"/>
      <c r="AD22" s="326"/>
    </row>
    <row r="23" spans="1:30" ht="15" customHeight="1" x14ac:dyDescent="0.25">
      <c r="A23" s="326"/>
      <c r="B23" s="31"/>
      <c r="C23" s="620"/>
      <c r="D23" s="621"/>
      <c r="E23" s="621"/>
      <c r="F23" s="621"/>
      <c r="G23" s="621"/>
      <c r="H23" s="621"/>
      <c r="I23" s="621"/>
      <c r="J23" s="621"/>
      <c r="K23" s="621"/>
      <c r="L23" s="621"/>
      <c r="M23" s="621"/>
      <c r="N23" s="621"/>
      <c r="O23" s="621"/>
      <c r="P23" s="622"/>
      <c r="Q23" s="326"/>
      <c r="R23" s="339" t="s">
        <v>131</v>
      </c>
      <c r="S23" s="326"/>
      <c r="T23" s="326"/>
      <c r="U23" s="326"/>
      <c r="V23" s="326"/>
      <c r="W23" s="609" t="s">
        <v>21</v>
      </c>
      <c r="X23" s="603"/>
      <c r="Y23" s="603"/>
      <c r="Z23" s="603"/>
      <c r="AA23" s="591"/>
      <c r="AB23" s="334"/>
      <c r="AC23" s="326"/>
      <c r="AD23" s="326"/>
    </row>
    <row r="24" spans="1:30" ht="15" customHeight="1" x14ac:dyDescent="0.25">
      <c r="A24" s="326"/>
      <c r="B24" s="31"/>
      <c r="C24" s="336"/>
      <c r="D24" s="336"/>
      <c r="E24" s="336"/>
      <c r="F24" s="336"/>
      <c r="G24" s="336"/>
      <c r="H24" s="326"/>
      <c r="I24" s="326"/>
      <c r="J24" s="326"/>
      <c r="K24" s="326"/>
      <c r="L24" s="326"/>
      <c r="M24" s="326"/>
      <c r="N24" s="326"/>
      <c r="O24" s="326"/>
      <c r="P24" s="326"/>
      <c r="Q24" s="326"/>
      <c r="R24" s="339"/>
      <c r="S24" s="326"/>
      <c r="T24" s="326"/>
      <c r="U24" s="326"/>
      <c r="V24" s="326"/>
      <c r="W24" s="326"/>
      <c r="X24" s="326"/>
      <c r="Y24" s="326"/>
      <c r="Z24" s="326"/>
      <c r="AA24" s="326"/>
      <c r="AB24" s="334"/>
      <c r="AC24" s="326"/>
      <c r="AD24" s="326"/>
    </row>
    <row r="25" spans="1:30" ht="15" customHeight="1" x14ac:dyDescent="0.25">
      <c r="A25" s="326"/>
      <c r="B25" s="31"/>
      <c r="C25" s="339" t="s">
        <v>132</v>
      </c>
      <c r="D25" s="336"/>
      <c r="E25" s="336"/>
      <c r="F25" s="336"/>
      <c r="G25" s="336"/>
      <c r="H25" s="336"/>
      <c r="I25" s="326"/>
      <c r="J25" s="326"/>
      <c r="K25" s="326"/>
      <c r="L25" s="326"/>
      <c r="M25" s="326"/>
      <c r="N25" s="326"/>
      <c r="O25" s="326"/>
      <c r="P25" s="326"/>
      <c r="Q25" s="326"/>
      <c r="R25" s="326"/>
      <c r="S25" s="326"/>
      <c r="T25" s="326"/>
      <c r="U25" s="326"/>
      <c r="V25" s="326"/>
      <c r="W25" s="326"/>
      <c r="X25" s="326"/>
      <c r="Y25" s="326"/>
      <c r="Z25" s="326"/>
      <c r="AA25" s="326"/>
      <c r="AB25" s="334"/>
      <c r="AC25" s="326"/>
      <c r="AD25" s="326"/>
    </row>
    <row r="26" spans="1:30" ht="39.75" customHeight="1" x14ac:dyDescent="0.25">
      <c r="A26" s="326"/>
      <c r="B26" s="31"/>
      <c r="C26" s="1088" t="s">
        <v>957</v>
      </c>
      <c r="D26" s="603"/>
      <c r="E26" s="603"/>
      <c r="F26" s="603"/>
      <c r="G26" s="603"/>
      <c r="H26" s="603"/>
      <c r="I26" s="603"/>
      <c r="J26" s="603"/>
      <c r="K26" s="603"/>
      <c r="L26" s="603"/>
      <c r="M26" s="603"/>
      <c r="N26" s="603"/>
      <c r="O26" s="603"/>
      <c r="P26" s="603"/>
      <c r="Q26" s="603"/>
      <c r="R26" s="603"/>
      <c r="S26" s="603"/>
      <c r="T26" s="603"/>
      <c r="U26" s="603"/>
      <c r="V26" s="603"/>
      <c r="W26" s="603"/>
      <c r="X26" s="603"/>
      <c r="Y26" s="603"/>
      <c r="Z26" s="603"/>
      <c r="AA26" s="591"/>
      <c r="AB26" s="334"/>
      <c r="AC26" s="326"/>
      <c r="AD26" s="326"/>
    </row>
    <row r="27" spans="1:30" ht="15" customHeight="1" x14ac:dyDescent="0.25">
      <c r="A27" s="326"/>
      <c r="B27" s="31"/>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42"/>
      <c r="AC27" s="326"/>
      <c r="AD27" s="326"/>
    </row>
    <row r="28" spans="1:30" ht="15" customHeight="1" x14ac:dyDescent="0.25">
      <c r="A28" s="326"/>
      <c r="B28" s="31"/>
      <c r="C28" s="330" t="s">
        <v>134</v>
      </c>
      <c r="D28" s="336"/>
      <c r="E28" s="336"/>
      <c r="F28" s="336"/>
      <c r="G28" s="336"/>
      <c r="H28" s="336"/>
      <c r="I28" s="336"/>
      <c r="J28" s="336"/>
      <c r="K28" s="336"/>
      <c r="L28" s="336"/>
      <c r="M28" s="330" t="s">
        <v>134</v>
      </c>
      <c r="N28" s="336"/>
      <c r="O28" s="336"/>
      <c r="P28" s="336"/>
      <c r="Q28" s="336"/>
      <c r="R28" s="336"/>
      <c r="S28" s="336"/>
      <c r="T28" s="336"/>
      <c r="U28" s="336"/>
      <c r="V28" s="336"/>
      <c r="W28" s="336"/>
      <c r="X28" s="336"/>
      <c r="Y28" s="336"/>
      <c r="Z28" s="336"/>
      <c r="AA28" s="336"/>
      <c r="AB28" s="342"/>
      <c r="AC28" s="326"/>
      <c r="AD28" s="326"/>
    </row>
    <row r="29" spans="1:30" ht="29.25" customHeight="1" x14ac:dyDescent="0.25">
      <c r="A29" s="326"/>
      <c r="B29" s="31"/>
      <c r="C29" s="609" t="s">
        <v>958</v>
      </c>
      <c r="D29" s="603"/>
      <c r="E29" s="603"/>
      <c r="F29" s="603"/>
      <c r="G29" s="603"/>
      <c r="H29" s="603"/>
      <c r="I29" s="603"/>
      <c r="J29" s="603"/>
      <c r="K29" s="591"/>
      <c r="L29" s="336"/>
      <c r="M29" s="609"/>
      <c r="N29" s="603"/>
      <c r="O29" s="603"/>
      <c r="P29" s="603"/>
      <c r="Q29" s="603"/>
      <c r="R29" s="603"/>
      <c r="S29" s="603"/>
      <c r="T29" s="603"/>
      <c r="U29" s="603"/>
      <c r="V29" s="603"/>
      <c r="W29" s="603"/>
      <c r="X29" s="603"/>
      <c r="Y29" s="603"/>
      <c r="Z29" s="603"/>
      <c r="AA29" s="591"/>
      <c r="AB29" s="342"/>
      <c r="AC29" s="326"/>
      <c r="AD29" s="326"/>
    </row>
    <row r="30" spans="1:30" ht="15" customHeight="1" x14ac:dyDescent="0.25">
      <c r="A30" s="326"/>
      <c r="B30" s="31"/>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34"/>
      <c r="AC30" s="326"/>
      <c r="AD30" s="326"/>
    </row>
    <row r="31" spans="1:30" ht="15" customHeight="1" x14ac:dyDescent="0.25">
      <c r="A31" s="326"/>
      <c r="B31" s="31"/>
      <c r="C31" s="343" t="s">
        <v>137</v>
      </c>
      <c r="D31" s="343"/>
      <c r="E31" s="343"/>
      <c r="F31" s="343"/>
      <c r="G31" s="344"/>
      <c r="H31" s="345"/>
      <c r="I31" s="345"/>
      <c r="J31" s="345"/>
      <c r="K31" s="345"/>
      <c r="L31" s="345"/>
      <c r="M31" s="345"/>
      <c r="N31" s="345"/>
      <c r="O31" s="345"/>
      <c r="P31" s="345"/>
      <c r="Q31" s="345"/>
      <c r="R31" s="345"/>
      <c r="S31" s="345"/>
      <c r="T31" s="345"/>
      <c r="U31" s="345"/>
      <c r="V31" s="345"/>
      <c r="W31" s="345"/>
      <c r="X31" s="345"/>
      <c r="Y31" s="345"/>
      <c r="Z31" s="345"/>
      <c r="AA31" s="345"/>
      <c r="AB31" s="334"/>
      <c r="AC31" s="326"/>
      <c r="AD31" s="326"/>
    </row>
    <row r="32" spans="1:30" ht="90" customHeight="1" x14ac:dyDescent="0.25">
      <c r="A32" s="326"/>
      <c r="B32" s="31"/>
      <c r="C32" s="608" t="s">
        <v>959</v>
      </c>
      <c r="D32" s="603"/>
      <c r="E32" s="603"/>
      <c r="F32" s="603"/>
      <c r="G32" s="603"/>
      <c r="H32" s="603"/>
      <c r="I32" s="603"/>
      <c r="J32" s="603"/>
      <c r="K32" s="603"/>
      <c r="L32" s="603"/>
      <c r="M32" s="603"/>
      <c r="N32" s="603"/>
      <c r="O32" s="603"/>
      <c r="P32" s="603"/>
      <c r="Q32" s="603"/>
      <c r="R32" s="603"/>
      <c r="S32" s="603"/>
      <c r="T32" s="603"/>
      <c r="U32" s="603"/>
      <c r="V32" s="603"/>
      <c r="W32" s="603"/>
      <c r="X32" s="603"/>
      <c r="Y32" s="603"/>
      <c r="Z32" s="603"/>
      <c r="AA32" s="591"/>
      <c r="AB32" s="334"/>
      <c r="AC32" s="326"/>
      <c r="AD32" s="326"/>
    </row>
    <row r="33" spans="1:30" ht="15" customHeight="1" x14ac:dyDescent="0.25">
      <c r="A33" s="326"/>
      <c r="B33" s="31"/>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34"/>
      <c r="AC33" s="326"/>
      <c r="AD33" s="326"/>
    </row>
    <row r="34" spans="1:30" ht="15.75" customHeight="1" x14ac:dyDescent="0.25">
      <c r="A34" s="326"/>
      <c r="B34" s="31"/>
      <c r="C34" s="607" t="s">
        <v>139</v>
      </c>
      <c r="D34" s="599"/>
      <c r="E34" s="339"/>
      <c r="F34" s="601" t="s">
        <v>22</v>
      </c>
      <c r="G34" s="591"/>
      <c r="H34" s="339"/>
      <c r="I34" s="326"/>
      <c r="J34" s="346" t="s">
        <v>140</v>
      </c>
      <c r="K34" s="601">
        <v>1.2</v>
      </c>
      <c r="L34" s="603"/>
      <c r="M34" s="603"/>
      <c r="N34" s="591"/>
      <c r="O34" s="339"/>
      <c r="P34" s="339"/>
      <c r="Q34" s="330" t="s">
        <v>141</v>
      </c>
      <c r="R34" s="326"/>
      <c r="S34" s="339"/>
      <c r="T34" s="339"/>
      <c r="U34" s="339"/>
      <c r="V34" s="339"/>
      <c r="W34" s="601" t="s">
        <v>20</v>
      </c>
      <c r="X34" s="603"/>
      <c r="Y34" s="603"/>
      <c r="Z34" s="603"/>
      <c r="AA34" s="591"/>
      <c r="AB34" s="338"/>
      <c r="AC34" s="326"/>
      <c r="AD34" s="326"/>
    </row>
    <row r="35" spans="1:30" ht="15.75" customHeight="1" x14ac:dyDescent="0.25">
      <c r="A35" s="326"/>
      <c r="B35" s="31"/>
      <c r="C35" s="326"/>
      <c r="D35" s="326"/>
      <c r="E35" s="326"/>
      <c r="F35" s="341"/>
      <c r="G35" s="341"/>
      <c r="H35" s="341"/>
      <c r="I35" s="341"/>
      <c r="J35" s="341"/>
      <c r="K35" s="341"/>
      <c r="L35" s="341"/>
      <c r="M35" s="326"/>
      <c r="N35" s="326"/>
      <c r="O35" s="326"/>
      <c r="P35" s="326"/>
      <c r="Q35" s="326"/>
      <c r="R35" s="326"/>
      <c r="S35" s="326"/>
      <c r="T35" s="326"/>
      <c r="U35" s="326"/>
      <c r="V35" s="326"/>
      <c r="W35" s="326"/>
      <c r="X35" s="326"/>
      <c r="Y35" s="326"/>
      <c r="Z35" s="326"/>
      <c r="AA35" s="326"/>
      <c r="AB35" s="334"/>
      <c r="AC35" s="326"/>
      <c r="AD35" s="326"/>
    </row>
    <row r="36" spans="1:30" ht="32.25" customHeight="1" x14ac:dyDescent="0.25">
      <c r="A36" s="326"/>
      <c r="B36" s="31"/>
      <c r="C36" s="326"/>
      <c r="D36" s="346" t="s">
        <v>142</v>
      </c>
      <c r="E36" s="339"/>
      <c r="F36" s="608" t="s">
        <v>960</v>
      </c>
      <c r="G36" s="603"/>
      <c r="H36" s="603"/>
      <c r="I36" s="603"/>
      <c r="J36" s="603"/>
      <c r="K36" s="603"/>
      <c r="L36" s="603"/>
      <c r="M36" s="591"/>
      <c r="N36" s="326"/>
      <c r="O36" s="346" t="s">
        <v>144</v>
      </c>
      <c r="P36" s="609">
        <v>0</v>
      </c>
      <c r="Q36" s="603"/>
      <c r="R36" s="603"/>
      <c r="S36" s="603"/>
      <c r="T36" s="603"/>
      <c r="U36" s="603"/>
      <c r="V36" s="603"/>
      <c r="W36" s="603"/>
      <c r="X36" s="603"/>
      <c r="Y36" s="603"/>
      <c r="Z36" s="603"/>
      <c r="AA36" s="591"/>
      <c r="AB36" s="334"/>
      <c r="AC36" s="326"/>
      <c r="AD36" s="326"/>
    </row>
    <row r="37" spans="1:30" ht="15.75" customHeight="1" x14ac:dyDescent="0.25">
      <c r="A37" s="326"/>
      <c r="B37" s="31"/>
      <c r="C37" s="339"/>
      <c r="D37" s="339"/>
      <c r="E37" s="339"/>
      <c r="F37" s="341"/>
      <c r="G37" s="341"/>
      <c r="H37" s="341"/>
      <c r="I37" s="341"/>
      <c r="J37" s="341"/>
      <c r="K37" s="341"/>
      <c r="L37" s="341"/>
      <c r="M37" s="339"/>
      <c r="N37" s="339"/>
      <c r="O37" s="339"/>
      <c r="P37" s="339"/>
      <c r="Q37" s="339"/>
      <c r="R37" s="339"/>
      <c r="S37" s="339"/>
      <c r="T37" s="339"/>
      <c r="U37" s="339"/>
      <c r="V37" s="339"/>
      <c r="W37" s="339"/>
      <c r="X37" s="339"/>
      <c r="Y37" s="339"/>
      <c r="Z37" s="339"/>
      <c r="AA37" s="339"/>
      <c r="AB37" s="338"/>
      <c r="AC37" s="326"/>
      <c r="AD37" s="326"/>
    </row>
    <row r="38" spans="1:30" ht="15.75" customHeight="1" x14ac:dyDescent="0.25">
      <c r="A38" s="326"/>
      <c r="B38" s="31"/>
      <c r="C38" s="326"/>
      <c r="D38" s="346" t="s">
        <v>145</v>
      </c>
      <c r="E38" s="326"/>
      <c r="F38" s="602" t="s">
        <v>146</v>
      </c>
      <c r="G38" s="591"/>
      <c r="H38" s="326"/>
      <c r="I38" s="326"/>
      <c r="J38" s="339" t="s">
        <v>147</v>
      </c>
      <c r="K38" s="326"/>
      <c r="L38" s="602" t="s">
        <v>148</v>
      </c>
      <c r="M38" s="603"/>
      <c r="N38" s="591"/>
      <c r="O38" s="339"/>
      <c r="P38" s="339"/>
      <c r="Q38" s="326"/>
      <c r="R38" s="339" t="s">
        <v>149</v>
      </c>
      <c r="S38" s="339"/>
      <c r="T38" s="339"/>
      <c r="U38" s="339"/>
      <c r="V38" s="339"/>
      <c r="W38" s="610"/>
      <c r="X38" s="603"/>
      <c r="Y38" s="603"/>
      <c r="Z38" s="603"/>
      <c r="AA38" s="591"/>
      <c r="AB38" s="338"/>
      <c r="AC38" s="326"/>
      <c r="AD38" s="326"/>
    </row>
    <row r="39" spans="1:30" ht="15.75" customHeight="1" x14ac:dyDescent="0.25">
      <c r="A39" s="326"/>
      <c r="B39" s="31"/>
      <c r="C39" s="326"/>
      <c r="D39" s="326"/>
      <c r="E39" s="326"/>
      <c r="F39" s="29"/>
      <c r="G39" s="326"/>
      <c r="H39" s="326"/>
      <c r="I39" s="330"/>
      <c r="J39" s="330"/>
      <c r="K39" s="330"/>
      <c r="L39" s="330"/>
      <c r="M39" s="330"/>
      <c r="N39" s="330"/>
      <c r="O39" s="330"/>
      <c r="P39" s="330"/>
      <c r="Q39" s="330"/>
      <c r="R39" s="330"/>
      <c r="S39" s="330"/>
      <c r="T39" s="330"/>
      <c r="U39" s="330"/>
      <c r="V39" s="330"/>
      <c r="W39" s="330"/>
      <c r="X39" s="330"/>
      <c r="Y39" s="330"/>
      <c r="Z39" s="330"/>
      <c r="AA39" s="330"/>
      <c r="AB39" s="331"/>
      <c r="AC39" s="326"/>
      <c r="AD39" s="326"/>
    </row>
    <row r="40" spans="1:30" ht="15.75" customHeight="1" x14ac:dyDescent="0.25">
      <c r="A40" s="326"/>
      <c r="B40" s="31"/>
      <c r="C40" s="347" t="s">
        <v>150</v>
      </c>
      <c r="D40" s="604">
        <v>2024</v>
      </c>
      <c r="E40" s="605"/>
      <c r="F40" s="606"/>
      <c r="G40" s="35"/>
      <c r="H40" s="330"/>
      <c r="I40" s="330"/>
      <c r="J40" s="330"/>
      <c r="K40" s="330"/>
      <c r="L40" s="330"/>
      <c r="M40" s="330"/>
      <c r="N40" s="330"/>
      <c r="O40" s="330"/>
      <c r="P40" s="330"/>
      <c r="Q40" s="598"/>
      <c r="R40" s="599"/>
      <c r="S40" s="599"/>
      <c r="T40" s="599"/>
      <c r="U40" s="599"/>
      <c r="V40" s="330"/>
      <c r="W40" s="330"/>
      <c r="X40" s="600"/>
      <c r="Y40" s="599"/>
      <c r="Z40" s="599"/>
      <c r="AA40" s="599"/>
      <c r="AB40" s="338"/>
      <c r="AC40" s="326"/>
      <c r="AD40" s="326"/>
    </row>
    <row r="41" spans="1:30" ht="5.25" customHeight="1" x14ac:dyDescent="0.25">
      <c r="A41" s="326"/>
      <c r="B41" s="31"/>
      <c r="C41" s="339"/>
      <c r="D41" s="38"/>
      <c r="E41" s="38"/>
      <c r="F41" s="38"/>
      <c r="G41" s="326"/>
      <c r="H41" s="330"/>
      <c r="I41" s="330"/>
      <c r="J41" s="330"/>
      <c r="K41" s="330"/>
      <c r="L41" s="330"/>
      <c r="M41" s="330"/>
      <c r="N41" s="330"/>
      <c r="O41" s="330"/>
      <c r="P41" s="330"/>
      <c r="Q41" s="336"/>
      <c r="R41" s="336"/>
      <c r="S41" s="336"/>
      <c r="T41" s="336"/>
      <c r="U41" s="336"/>
      <c r="V41" s="330"/>
      <c r="W41" s="330"/>
      <c r="X41" s="332"/>
      <c r="Y41" s="332"/>
      <c r="Z41" s="332"/>
      <c r="AA41" s="332"/>
      <c r="AB41" s="338"/>
      <c r="AC41" s="326"/>
      <c r="AD41" s="326"/>
    </row>
    <row r="42" spans="1:30" ht="15.75" customHeight="1" x14ac:dyDescent="0.25">
      <c r="A42" s="326"/>
      <c r="B42" s="31"/>
      <c r="C42" s="339" t="s">
        <v>140</v>
      </c>
      <c r="D42" s="609">
        <v>1</v>
      </c>
      <c r="E42" s="603"/>
      <c r="F42" s="591"/>
      <c r="G42" s="326"/>
      <c r="H42" s="330"/>
      <c r="I42" s="330"/>
      <c r="J42" s="330"/>
      <c r="K42" s="330"/>
      <c r="L42" s="330"/>
      <c r="M42" s="330"/>
      <c r="N42" s="330"/>
      <c r="O42" s="330"/>
      <c r="P42" s="330"/>
      <c r="Q42" s="598"/>
      <c r="R42" s="599"/>
      <c r="S42" s="599"/>
      <c r="T42" s="599"/>
      <c r="U42" s="599"/>
      <c r="V42" s="330"/>
      <c r="W42" s="330"/>
      <c r="X42" s="600"/>
      <c r="Y42" s="599"/>
      <c r="Z42" s="599"/>
      <c r="AA42" s="599"/>
      <c r="AB42" s="331"/>
      <c r="AC42" s="326"/>
      <c r="AD42" s="326"/>
    </row>
    <row r="43" spans="1:30" ht="15.75" customHeight="1" x14ac:dyDescent="0.25">
      <c r="A43" s="326"/>
      <c r="B43" s="31"/>
      <c r="C43" s="326"/>
      <c r="D43" s="326"/>
      <c r="E43" s="326"/>
      <c r="F43" s="326"/>
      <c r="G43" s="326"/>
      <c r="H43" s="326"/>
      <c r="I43" s="330"/>
      <c r="J43" s="330"/>
      <c r="K43" s="339"/>
      <c r="L43" s="339"/>
      <c r="M43" s="339"/>
      <c r="N43" s="339"/>
      <c r="O43" s="339"/>
      <c r="P43" s="339"/>
      <c r="Q43" s="339"/>
      <c r="R43" s="339"/>
      <c r="S43" s="339"/>
      <c r="T43" s="339"/>
      <c r="U43" s="339"/>
      <c r="V43" s="339"/>
      <c r="W43" s="339"/>
      <c r="X43" s="339"/>
      <c r="Y43" s="339"/>
      <c r="Z43" s="339"/>
      <c r="AA43" s="339"/>
      <c r="AB43" s="331"/>
      <c r="AC43" s="326"/>
      <c r="AD43" s="326"/>
    </row>
    <row r="44" spans="1:30" ht="15.75" customHeight="1" x14ac:dyDescent="0.25">
      <c r="A44" s="326"/>
      <c r="B44" s="31"/>
      <c r="C44" s="339"/>
      <c r="D44" s="601" t="s">
        <v>151</v>
      </c>
      <c r="E44" s="603"/>
      <c r="F44" s="603"/>
      <c r="G44" s="603"/>
      <c r="H44" s="603"/>
      <c r="I44" s="603"/>
      <c r="J44" s="603"/>
      <c r="K44" s="603"/>
      <c r="L44" s="603"/>
      <c r="M44" s="603"/>
      <c r="N44" s="603"/>
      <c r="O44" s="603"/>
      <c r="P44" s="603"/>
      <c r="Q44" s="603"/>
      <c r="R44" s="603"/>
      <c r="S44" s="603"/>
      <c r="T44" s="603"/>
      <c r="U44" s="603"/>
      <c r="V44" s="603"/>
      <c r="W44" s="603"/>
      <c r="X44" s="603"/>
      <c r="Y44" s="591"/>
      <c r="Z44" s="340"/>
      <c r="AA44" s="340"/>
      <c r="AB44" s="348"/>
      <c r="AC44" s="326"/>
      <c r="AD44" s="326"/>
    </row>
    <row r="45" spans="1:30" ht="15.75" customHeight="1" x14ac:dyDescent="0.25">
      <c r="A45" s="326"/>
      <c r="B45" s="31"/>
      <c r="C45" s="326"/>
      <c r="D45" s="640" t="s">
        <v>152</v>
      </c>
      <c r="E45" s="603"/>
      <c r="F45" s="603"/>
      <c r="G45" s="603"/>
      <c r="H45" s="591"/>
      <c r="I45" s="636" t="s">
        <v>153</v>
      </c>
      <c r="J45" s="603"/>
      <c r="K45" s="603"/>
      <c r="L45" s="603"/>
      <c r="M45" s="603"/>
      <c r="N45" s="603"/>
      <c r="O45" s="603"/>
      <c r="P45" s="591"/>
      <c r="Q45" s="637" t="s">
        <v>154</v>
      </c>
      <c r="R45" s="603"/>
      <c r="S45" s="603"/>
      <c r="T45" s="603"/>
      <c r="U45" s="603"/>
      <c r="V45" s="603"/>
      <c r="W45" s="603"/>
      <c r="X45" s="603"/>
      <c r="Y45" s="591"/>
      <c r="Z45" s="340"/>
      <c r="AA45" s="340"/>
      <c r="AB45" s="348"/>
      <c r="AC45" s="326"/>
      <c r="AD45" s="326"/>
    </row>
    <row r="46" spans="1:30" ht="15.75" customHeight="1" x14ac:dyDescent="0.25">
      <c r="A46" s="349"/>
      <c r="B46" s="39"/>
      <c r="C46" s="40"/>
      <c r="D46" s="641" t="s">
        <v>155</v>
      </c>
      <c r="E46" s="603"/>
      <c r="F46" s="603"/>
      <c r="G46" s="603"/>
      <c r="H46" s="591"/>
      <c r="I46" s="638" t="s">
        <v>156</v>
      </c>
      <c r="J46" s="603"/>
      <c r="K46" s="603"/>
      <c r="L46" s="603"/>
      <c r="M46" s="603"/>
      <c r="N46" s="603"/>
      <c r="O46" s="603"/>
      <c r="P46" s="591"/>
      <c r="Q46" s="639" t="s">
        <v>157</v>
      </c>
      <c r="R46" s="603"/>
      <c r="S46" s="603"/>
      <c r="T46" s="603"/>
      <c r="U46" s="603"/>
      <c r="V46" s="603"/>
      <c r="W46" s="603"/>
      <c r="X46" s="603"/>
      <c r="Y46" s="591"/>
      <c r="Z46" s="349"/>
      <c r="AA46" s="349"/>
      <c r="AB46" s="350"/>
      <c r="AC46" s="349"/>
      <c r="AD46" s="349"/>
    </row>
    <row r="47" spans="1:30" ht="15.75" customHeight="1" x14ac:dyDescent="0.25">
      <c r="A47" s="326"/>
      <c r="B47" s="31"/>
      <c r="C47" s="351"/>
      <c r="D47" s="351"/>
      <c r="E47" s="351"/>
      <c r="F47" s="351"/>
      <c r="G47" s="352"/>
      <c r="H47" s="352"/>
      <c r="I47" s="352"/>
      <c r="J47" s="352"/>
      <c r="K47" s="352"/>
      <c r="L47" s="352"/>
      <c r="M47" s="352"/>
      <c r="N47" s="352"/>
      <c r="O47" s="352"/>
      <c r="P47" s="352"/>
      <c r="Q47" s="352"/>
      <c r="R47" s="352"/>
      <c r="S47" s="352"/>
      <c r="T47" s="352"/>
      <c r="U47" s="352"/>
      <c r="V47" s="352"/>
      <c r="W47" s="352"/>
      <c r="X47" s="352"/>
      <c r="Y47" s="352"/>
      <c r="Z47" s="351"/>
      <c r="AA47" s="351"/>
      <c r="AB47" s="335"/>
      <c r="AC47" s="326"/>
      <c r="AD47" s="326"/>
    </row>
    <row r="48" spans="1:30" ht="15.75" customHeight="1" x14ac:dyDescent="0.25">
      <c r="A48" s="353"/>
      <c r="B48" s="41"/>
      <c r="C48" s="629" t="s">
        <v>158</v>
      </c>
      <c r="D48" s="603"/>
      <c r="E48" s="603"/>
      <c r="F48" s="591"/>
      <c r="G48" s="634" t="s">
        <v>159</v>
      </c>
      <c r="H48" s="635" t="s">
        <v>160</v>
      </c>
      <c r="I48" s="617"/>
      <c r="J48" s="617"/>
      <c r="K48" s="617"/>
      <c r="L48" s="617"/>
      <c r="M48" s="617"/>
      <c r="N48" s="617"/>
      <c r="O48" s="617"/>
      <c r="P48" s="617"/>
      <c r="Q48" s="617"/>
      <c r="R48" s="617"/>
      <c r="S48" s="617"/>
      <c r="T48" s="617"/>
      <c r="U48" s="617"/>
      <c r="V48" s="617"/>
      <c r="W48" s="617"/>
      <c r="X48" s="617"/>
      <c r="Y48" s="617"/>
      <c r="Z48" s="617"/>
      <c r="AA48" s="618"/>
      <c r="AB48" s="348"/>
      <c r="AC48" s="353"/>
      <c r="AD48" s="353"/>
    </row>
    <row r="49" spans="1:30" ht="15.75" customHeight="1" x14ac:dyDescent="0.25">
      <c r="A49" s="353"/>
      <c r="B49" s="41"/>
      <c r="C49" s="42" t="s">
        <v>161</v>
      </c>
      <c r="D49" s="43">
        <v>1.2</v>
      </c>
      <c r="E49" s="629" t="s">
        <v>162</v>
      </c>
      <c r="F49" s="591"/>
      <c r="G49" s="575"/>
      <c r="H49" s="620"/>
      <c r="I49" s="621"/>
      <c r="J49" s="621"/>
      <c r="K49" s="621"/>
      <c r="L49" s="621"/>
      <c r="M49" s="621"/>
      <c r="N49" s="621"/>
      <c r="O49" s="621"/>
      <c r="P49" s="621"/>
      <c r="Q49" s="621"/>
      <c r="R49" s="621"/>
      <c r="S49" s="621"/>
      <c r="T49" s="621"/>
      <c r="U49" s="621"/>
      <c r="V49" s="621"/>
      <c r="W49" s="621"/>
      <c r="X49" s="621"/>
      <c r="Y49" s="621"/>
      <c r="Z49" s="621"/>
      <c r="AA49" s="622"/>
      <c r="AB49" s="348"/>
      <c r="AC49" s="353"/>
      <c r="AD49" s="353"/>
    </row>
    <row r="50" spans="1:30" ht="15.75" customHeight="1" x14ac:dyDescent="0.25">
      <c r="A50" s="353"/>
      <c r="B50" s="41"/>
      <c r="C50" s="44">
        <v>2024</v>
      </c>
      <c r="D50" s="45">
        <v>45474</v>
      </c>
      <c r="E50" s="628">
        <v>45656</v>
      </c>
      <c r="F50" s="591"/>
      <c r="G50" s="46">
        <v>1.2</v>
      </c>
      <c r="H50" s="633" t="s">
        <v>961</v>
      </c>
      <c r="I50" s="603"/>
      <c r="J50" s="603"/>
      <c r="K50" s="603"/>
      <c r="L50" s="603"/>
      <c r="M50" s="603"/>
      <c r="N50" s="603"/>
      <c r="O50" s="603"/>
      <c r="P50" s="603"/>
      <c r="Q50" s="603"/>
      <c r="R50" s="603"/>
      <c r="S50" s="603"/>
      <c r="T50" s="603"/>
      <c r="U50" s="603"/>
      <c r="V50" s="603"/>
      <c r="W50" s="603"/>
      <c r="X50" s="603"/>
      <c r="Y50" s="603"/>
      <c r="Z50" s="603"/>
      <c r="AA50" s="591"/>
      <c r="AB50" s="348"/>
      <c r="AC50" s="353"/>
      <c r="AD50" s="353"/>
    </row>
    <row r="51" spans="1:30" ht="15.75" customHeight="1" x14ac:dyDescent="0.25">
      <c r="A51" s="353"/>
      <c r="B51" s="41"/>
      <c r="C51" s="44">
        <v>2025</v>
      </c>
      <c r="D51" s="45">
        <v>45658</v>
      </c>
      <c r="E51" s="628">
        <v>46021</v>
      </c>
      <c r="F51" s="591"/>
      <c r="G51" s="46">
        <v>1.7</v>
      </c>
      <c r="H51" s="633" t="s">
        <v>961</v>
      </c>
      <c r="I51" s="603"/>
      <c r="J51" s="603"/>
      <c r="K51" s="603"/>
      <c r="L51" s="603"/>
      <c r="M51" s="603"/>
      <c r="N51" s="603"/>
      <c r="O51" s="603"/>
      <c r="P51" s="603"/>
      <c r="Q51" s="603"/>
      <c r="R51" s="603"/>
      <c r="S51" s="603"/>
      <c r="T51" s="603"/>
      <c r="U51" s="603"/>
      <c r="V51" s="603"/>
      <c r="W51" s="603"/>
      <c r="X51" s="603"/>
      <c r="Y51" s="603"/>
      <c r="Z51" s="603"/>
      <c r="AA51" s="591"/>
      <c r="AB51" s="348"/>
      <c r="AC51" s="353"/>
      <c r="AD51" s="353"/>
    </row>
    <row r="52" spans="1:30" ht="15.75" customHeight="1" x14ac:dyDescent="0.25">
      <c r="A52" s="353"/>
      <c r="B52" s="41"/>
      <c r="C52" s="44">
        <v>2026</v>
      </c>
      <c r="D52" s="45">
        <v>46023</v>
      </c>
      <c r="E52" s="628">
        <v>46386</v>
      </c>
      <c r="F52" s="591"/>
      <c r="G52" s="46">
        <v>1.1000000000000001</v>
      </c>
      <c r="H52" s="633" t="s">
        <v>961</v>
      </c>
      <c r="I52" s="603"/>
      <c r="J52" s="603"/>
      <c r="K52" s="603"/>
      <c r="L52" s="603"/>
      <c r="M52" s="603"/>
      <c r="N52" s="603"/>
      <c r="O52" s="603"/>
      <c r="P52" s="603"/>
      <c r="Q52" s="603"/>
      <c r="R52" s="603"/>
      <c r="S52" s="603"/>
      <c r="T52" s="603"/>
      <c r="U52" s="603"/>
      <c r="V52" s="603"/>
      <c r="W52" s="603"/>
      <c r="X52" s="603"/>
      <c r="Y52" s="603"/>
      <c r="Z52" s="603"/>
      <c r="AA52" s="591"/>
      <c r="AB52" s="348"/>
      <c r="AC52" s="353"/>
      <c r="AD52" s="353"/>
    </row>
    <row r="53" spans="1:30" ht="15.75" customHeight="1" x14ac:dyDescent="0.25">
      <c r="A53" s="353"/>
      <c r="B53" s="41"/>
      <c r="C53" s="44">
        <v>2027</v>
      </c>
      <c r="D53" s="45">
        <v>46388</v>
      </c>
      <c r="E53" s="628">
        <v>46751</v>
      </c>
      <c r="F53" s="591"/>
      <c r="G53" s="46">
        <v>1</v>
      </c>
      <c r="H53" s="633" t="s">
        <v>961</v>
      </c>
      <c r="I53" s="603"/>
      <c r="J53" s="603"/>
      <c r="K53" s="603"/>
      <c r="L53" s="603"/>
      <c r="M53" s="603"/>
      <c r="N53" s="603"/>
      <c r="O53" s="603"/>
      <c r="P53" s="603"/>
      <c r="Q53" s="603"/>
      <c r="R53" s="603"/>
      <c r="S53" s="603"/>
      <c r="T53" s="603"/>
      <c r="U53" s="603"/>
      <c r="V53" s="603"/>
      <c r="W53" s="603"/>
      <c r="X53" s="603"/>
      <c r="Y53" s="603"/>
      <c r="Z53" s="603"/>
      <c r="AA53" s="591"/>
      <c r="AB53" s="348"/>
      <c r="AC53" s="353"/>
      <c r="AD53" s="353"/>
    </row>
    <row r="54" spans="1:30" ht="15.75" customHeight="1" x14ac:dyDescent="0.25">
      <c r="A54" s="353"/>
      <c r="B54" s="41"/>
      <c r="C54" s="44"/>
      <c r="D54" s="44"/>
      <c r="E54" s="629"/>
      <c r="F54" s="591"/>
      <c r="G54" s="43"/>
      <c r="H54" s="629"/>
      <c r="I54" s="603"/>
      <c r="J54" s="603"/>
      <c r="K54" s="603"/>
      <c r="L54" s="603"/>
      <c r="M54" s="603"/>
      <c r="N54" s="603"/>
      <c r="O54" s="603"/>
      <c r="P54" s="603"/>
      <c r="Q54" s="603"/>
      <c r="R54" s="603"/>
      <c r="S54" s="603"/>
      <c r="T54" s="603"/>
      <c r="U54" s="603"/>
      <c r="V54" s="603"/>
      <c r="W54" s="603"/>
      <c r="X54" s="603"/>
      <c r="Y54" s="603"/>
      <c r="Z54" s="603"/>
      <c r="AA54" s="591"/>
      <c r="AB54" s="348"/>
      <c r="AC54" s="353"/>
      <c r="AD54" s="353"/>
    </row>
    <row r="55" spans="1:30" ht="15.75" customHeight="1" x14ac:dyDescent="0.25">
      <c r="A55" s="326"/>
      <c r="B55" s="31"/>
      <c r="C55" s="326"/>
      <c r="D55" s="326"/>
      <c r="E55" s="326"/>
      <c r="F55" s="326"/>
      <c r="G55" s="326"/>
      <c r="H55" s="326"/>
      <c r="I55" s="326"/>
      <c r="J55" s="326"/>
      <c r="K55" s="326"/>
      <c r="L55" s="326"/>
      <c r="M55" s="326"/>
      <c r="N55" s="326"/>
      <c r="O55" s="326"/>
      <c r="P55" s="326"/>
      <c r="Q55" s="326"/>
      <c r="R55" s="326"/>
      <c r="S55" s="326"/>
      <c r="T55" s="326"/>
      <c r="U55" s="326"/>
      <c r="V55" s="326"/>
      <c r="W55" s="326"/>
      <c r="X55" s="326"/>
      <c r="Y55" s="326"/>
      <c r="Z55" s="326"/>
      <c r="AA55" s="326"/>
      <c r="AB55" s="334"/>
      <c r="AC55" s="326"/>
      <c r="AD55" s="326"/>
    </row>
    <row r="56" spans="1:30" ht="15.75" customHeight="1" x14ac:dyDescent="0.25">
      <c r="A56" s="326"/>
      <c r="B56" s="31"/>
      <c r="C56" s="607" t="s">
        <v>163</v>
      </c>
      <c r="D56" s="599"/>
      <c r="E56" s="339"/>
      <c r="F56" s="330" t="s">
        <v>164</v>
      </c>
      <c r="G56" s="47"/>
      <c r="H56" s="341"/>
      <c r="I56" s="330" t="s">
        <v>165</v>
      </c>
      <c r="J56" s="326"/>
      <c r="K56" s="602"/>
      <c r="L56" s="591"/>
      <c r="M56" s="339"/>
      <c r="N56" s="326"/>
      <c r="O56" s="326"/>
      <c r="P56" s="326"/>
      <c r="Q56" s="326"/>
      <c r="R56" s="326"/>
      <c r="S56" s="326"/>
      <c r="T56" s="326"/>
      <c r="U56" s="326"/>
      <c r="V56" s="326"/>
      <c r="W56" s="326"/>
      <c r="X56" s="326"/>
      <c r="Y56" s="326"/>
      <c r="Z56" s="326"/>
      <c r="AA56" s="326"/>
      <c r="AB56" s="334"/>
      <c r="AC56" s="326"/>
      <c r="AD56" s="326"/>
    </row>
    <row r="57" spans="1:30" ht="15.75" customHeight="1" x14ac:dyDescent="0.25">
      <c r="A57" s="326"/>
      <c r="B57" s="354"/>
      <c r="C57" s="345"/>
      <c r="D57" s="345"/>
      <c r="E57" s="345"/>
      <c r="F57" s="345"/>
      <c r="G57" s="345"/>
      <c r="H57" s="345"/>
      <c r="I57" s="345"/>
      <c r="J57" s="345"/>
      <c r="K57" s="345"/>
      <c r="L57" s="345"/>
      <c r="M57" s="345"/>
      <c r="N57" s="345"/>
      <c r="O57" s="345"/>
      <c r="P57" s="345"/>
      <c r="Q57" s="345"/>
      <c r="R57" s="345"/>
      <c r="S57" s="345"/>
      <c r="T57" s="345"/>
      <c r="U57" s="345"/>
      <c r="V57" s="345"/>
      <c r="W57" s="345"/>
      <c r="X57" s="345"/>
      <c r="Y57" s="345"/>
      <c r="Z57" s="345"/>
      <c r="AA57" s="345"/>
      <c r="AB57" s="355"/>
      <c r="AC57" s="326"/>
      <c r="AD57" s="326"/>
    </row>
    <row r="58" spans="1:30" ht="15.75" customHeight="1" x14ac:dyDescent="0.25">
      <c r="A58" s="326"/>
      <c r="B58" s="627" t="s">
        <v>166</v>
      </c>
      <c r="C58" s="603"/>
      <c r="D58" s="603"/>
      <c r="E58" s="603"/>
      <c r="F58" s="603"/>
      <c r="G58" s="603"/>
      <c r="H58" s="603"/>
      <c r="I58" s="603"/>
      <c r="J58" s="603"/>
      <c r="K58" s="603"/>
      <c r="L58" s="603"/>
      <c r="M58" s="603"/>
      <c r="N58" s="603"/>
      <c r="O58" s="603"/>
      <c r="P58" s="603"/>
      <c r="Q58" s="603"/>
      <c r="R58" s="603"/>
      <c r="S58" s="603"/>
      <c r="T58" s="603"/>
      <c r="U58" s="603"/>
      <c r="V58" s="603"/>
      <c r="W58" s="603"/>
      <c r="X58" s="603"/>
      <c r="Y58" s="603"/>
      <c r="Z58" s="603"/>
      <c r="AA58" s="603"/>
      <c r="AB58" s="591"/>
      <c r="AC58" s="326"/>
      <c r="AD58" s="326"/>
    </row>
    <row r="59" spans="1:30" ht="15.75" customHeight="1" x14ac:dyDescent="0.25">
      <c r="A59" s="326"/>
      <c r="B59" s="48"/>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49"/>
      <c r="AC59" s="326"/>
      <c r="AD59" s="326"/>
    </row>
    <row r="60" spans="1:30" ht="29.25" customHeight="1" x14ac:dyDescent="0.25">
      <c r="A60" s="326"/>
      <c r="B60" s="629" t="s">
        <v>161</v>
      </c>
      <c r="C60" s="591"/>
      <c r="D60" s="43"/>
      <c r="E60" s="629" t="s">
        <v>167</v>
      </c>
      <c r="F60" s="591"/>
      <c r="G60" s="43"/>
      <c r="H60" s="601" t="s">
        <v>168</v>
      </c>
      <c r="I60" s="591"/>
      <c r="J60" s="629"/>
      <c r="K60" s="591"/>
      <c r="L60" s="632"/>
      <c r="M60" s="599"/>
      <c r="N60" s="43" t="s">
        <v>169</v>
      </c>
      <c r="O60" s="629"/>
      <c r="P60" s="603"/>
      <c r="Q60" s="591"/>
      <c r="R60" s="629" t="s">
        <v>170</v>
      </c>
      <c r="S60" s="603"/>
      <c r="T60" s="591"/>
      <c r="U60" s="629"/>
      <c r="V60" s="603"/>
      <c r="W60" s="591"/>
      <c r="X60" s="629" t="s">
        <v>171</v>
      </c>
      <c r="Y60" s="591"/>
      <c r="Z60" s="629"/>
      <c r="AA60" s="603"/>
      <c r="AB60" s="591"/>
      <c r="AC60" s="326"/>
      <c r="AD60" s="326"/>
    </row>
    <row r="61" spans="1:30" ht="15.75" customHeight="1" x14ac:dyDescent="0.25">
      <c r="A61" s="326"/>
      <c r="B61" s="48"/>
      <c r="C61" s="356"/>
      <c r="D61" s="356"/>
      <c r="E61" s="356"/>
      <c r="F61" s="349"/>
      <c r="G61" s="357"/>
      <c r="H61" s="358"/>
      <c r="I61" s="358"/>
      <c r="J61" s="349"/>
      <c r="K61" s="349"/>
      <c r="L61" s="349"/>
      <c r="M61" s="349"/>
      <c r="N61" s="358"/>
      <c r="O61" s="349"/>
      <c r="P61" s="349"/>
      <c r="Q61" s="349"/>
      <c r="R61" s="349"/>
      <c r="S61" s="358"/>
      <c r="T61" s="336"/>
      <c r="U61" s="336"/>
      <c r="V61" s="326"/>
      <c r="W61" s="358"/>
      <c r="X61" s="346"/>
      <c r="Y61" s="346"/>
      <c r="Z61" s="50"/>
      <c r="AA61" s="28"/>
      <c r="AB61" s="51"/>
      <c r="AC61" s="326"/>
      <c r="AD61" s="326"/>
    </row>
    <row r="62" spans="1:30" ht="15.75" customHeight="1" x14ac:dyDescent="0.25">
      <c r="A62" s="326"/>
      <c r="B62" s="627" t="s">
        <v>172</v>
      </c>
      <c r="C62" s="591"/>
      <c r="D62" s="630"/>
      <c r="E62" s="621"/>
      <c r="F62" s="621"/>
      <c r="G62" s="621"/>
      <c r="H62" s="621"/>
      <c r="I62" s="621"/>
      <c r="J62" s="621"/>
      <c r="K62" s="621"/>
      <c r="L62" s="621"/>
      <c r="M62" s="621"/>
      <c r="N62" s="621"/>
      <c r="O62" s="621"/>
      <c r="P62" s="621"/>
      <c r="Q62" s="621"/>
      <c r="R62" s="621"/>
      <c r="S62" s="621"/>
      <c r="T62" s="621"/>
      <c r="U62" s="621"/>
      <c r="V62" s="621"/>
      <c r="W62" s="621"/>
      <c r="X62" s="621"/>
      <c r="Y62" s="621"/>
      <c r="Z62" s="621"/>
      <c r="AA62" s="621"/>
      <c r="AB62" s="622"/>
      <c r="AC62" s="326"/>
      <c r="AD62" s="326"/>
    </row>
    <row r="63" spans="1:30" ht="15.75" customHeight="1" x14ac:dyDescent="0.25">
      <c r="A63" s="326"/>
      <c r="B63" s="48"/>
      <c r="C63" s="356"/>
      <c r="D63" s="356"/>
      <c r="E63" s="356"/>
      <c r="F63" s="349"/>
      <c r="G63" s="357"/>
      <c r="H63" s="358"/>
      <c r="I63" s="358"/>
      <c r="J63" s="349"/>
      <c r="K63" s="349"/>
      <c r="L63" s="349"/>
      <c r="M63" s="349"/>
      <c r="N63" s="358"/>
      <c r="O63" s="349"/>
      <c r="P63" s="349"/>
      <c r="Q63" s="349"/>
      <c r="R63" s="349"/>
      <c r="S63" s="358"/>
      <c r="T63" s="336"/>
      <c r="U63" s="336"/>
      <c r="V63" s="326"/>
      <c r="W63" s="358"/>
      <c r="X63" s="346"/>
      <c r="Y63" s="346"/>
      <c r="Z63" s="50"/>
      <c r="AA63" s="28"/>
      <c r="AB63" s="51"/>
      <c r="AC63" s="326"/>
      <c r="AD63" s="326"/>
    </row>
    <row r="64" spans="1:30" ht="15.75" customHeight="1" x14ac:dyDescent="0.25">
      <c r="A64" s="326"/>
      <c r="B64" s="627" t="s">
        <v>173</v>
      </c>
      <c r="C64" s="591"/>
      <c r="D64" s="631"/>
      <c r="E64" s="621"/>
      <c r="F64" s="621"/>
      <c r="G64" s="621"/>
      <c r="H64" s="621"/>
      <c r="I64" s="621"/>
      <c r="J64" s="621"/>
      <c r="K64" s="621"/>
      <c r="L64" s="621"/>
      <c r="M64" s="621"/>
      <c r="N64" s="621"/>
      <c r="O64" s="621"/>
      <c r="P64" s="621"/>
      <c r="Q64" s="621"/>
      <c r="R64" s="621"/>
      <c r="S64" s="621"/>
      <c r="T64" s="621"/>
      <c r="U64" s="621"/>
      <c r="V64" s="621"/>
      <c r="W64" s="621"/>
      <c r="X64" s="621"/>
      <c r="Y64" s="621"/>
      <c r="Z64" s="621"/>
      <c r="AA64" s="621"/>
      <c r="AB64" s="622"/>
      <c r="AC64" s="326"/>
      <c r="AD64" s="326"/>
    </row>
    <row r="65" spans="1:30" ht="15.75" customHeight="1" x14ac:dyDescent="0.25">
      <c r="A65" s="326"/>
      <c r="B65" s="48"/>
      <c r="C65" s="356"/>
      <c r="D65" s="356"/>
      <c r="E65" s="356"/>
      <c r="F65" s="349"/>
      <c r="G65" s="357"/>
      <c r="H65" s="358"/>
      <c r="I65" s="358"/>
      <c r="J65" s="349"/>
      <c r="K65" s="349"/>
      <c r="L65" s="349"/>
      <c r="M65" s="349"/>
      <c r="N65" s="358"/>
      <c r="O65" s="349"/>
      <c r="P65" s="349"/>
      <c r="Q65" s="349"/>
      <c r="R65" s="349"/>
      <c r="S65" s="358"/>
      <c r="T65" s="336"/>
      <c r="U65" s="336"/>
      <c r="V65" s="326"/>
      <c r="W65" s="358"/>
      <c r="X65" s="346"/>
      <c r="Y65" s="346"/>
      <c r="Z65" s="346"/>
      <c r="AA65" s="336"/>
      <c r="AB65" s="342"/>
      <c r="AC65" s="326"/>
      <c r="AD65" s="326"/>
    </row>
    <row r="66" spans="1:30" ht="15.75" customHeight="1" x14ac:dyDescent="0.25">
      <c r="A66" s="326"/>
      <c r="B66" s="627" t="s">
        <v>174</v>
      </c>
      <c r="C66" s="591"/>
      <c r="D66" s="631"/>
      <c r="E66" s="621"/>
      <c r="F66" s="621"/>
      <c r="G66" s="621"/>
      <c r="H66" s="621"/>
      <c r="I66" s="621"/>
      <c r="J66" s="621"/>
      <c r="K66" s="621"/>
      <c r="L66" s="621"/>
      <c r="M66" s="621"/>
      <c r="N66" s="621"/>
      <c r="O66" s="621"/>
      <c r="P66" s="621"/>
      <c r="Q66" s="621"/>
      <c r="R66" s="621"/>
      <c r="S66" s="621"/>
      <c r="T66" s="621"/>
      <c r="U66" s="621"/>
      <c r="V66" s="621"/>
      <c r="W66" s="621"/>
      <c r="X66" s="621"/>
      <c r="Y66" s="621"/>
      <c r="Z66" s="621"/>
      <c r="AA66" s="621"/>
      <c r="AB66" s="622"/>
      <c r="AC66" s="326"/>
      <c r="AD66" s="326"/>
    </row>
    <row r="67" spans="1:30" ht="15.75" customHeight="1" x14ac:dyDescent="0.25">
      <c r="A67" s="326"/>
      <c r="B67" s="48"/>
      <c r="C67" s="356"/>
      <c r="D67" s="356"/>
      <c r="E67" s="356"/>
      <c r="F67" s="349"/>
      <c r="G67" s="357"/>
      <c r="H67" s="358"/>
      <c r="I67" s="358"/>
      <c r="J67" s="349"/>
      <c r="K67" s="349"/>
      <c r="L67" s="349"/>
      <c r="M67" s="349"/>
      <c r="N67" s="358"/>
      <c r="O67" s="349"/>
      <c r="P67" s="349"/>
      <c r="Q67" s="349"/>
      <c r="R67" s="349"/>
      <c r="S67" s="358"/>
      <c r="T67" s="336"/>
      <c r="U67" s="336"/>
      <c r="V67" s="326"/>
      <c r="W67" s="358"/>
      <c r="X67" s="346"/>
      <c r="Y67" s="346"/>
      <c r="Z67" s="50"/>
      <c r="AA67" s="28"/>
      <c r="AB67" s="51"/>
      <c r="AC67" s="326"/>
      <c r="AD67" s="326"/>
    </row>
    <row r="68" spans="1:30" ht="15.75" customHeight="1" x14ac:dyDescent="0.25">
      <c r="A68" s="326"/>
      <c r="B68" s="627" t="s">
        <v>175</v>
      </c>
      <c r="C68" s="591"/>
      <c r="D68" s="631"/>
      <c r="E68" s="621"/>
      <c r="F68" s="621"/>
      <c r="G68" s="621"/>
      <c r="H68" s="621"/>
      <c r="I68" s="621"/>
      <c r="J68" s="621"/>
      <c r="K68" s="621"/>
      <c r="L68" s="621"/>
      <c r="M68" s="621"/>
      <c r="N68" s="621"/>
      <c r="O68" s="621"/>
      <c r="P68" s="621"/>
      <c r="Q68" s="621"/>
      <c r="R68" s="621"/>
      <c r="S68" s="621"/>
      <c r="T68" s="621"/>
      <c r="U68" s="621"/>
      <c r="V68" s="621"/>
      <c r="W68" s="621"/>
      <c r="X68" s="621"/>
      <c r="Y68" s="621"/>
      <c r="Z68" s="621"/>
      <c r="AA68" s="621"/>
      <c r="AB68" s="622"/>
      <c r="AC68" s="326"/>
      <c r="AD68" s="326"/>
    </row>
    <row r="69" spans="1:30" ht="15.75" customHeight="1" x14ac:dyDescent="0.25">
      <c r="A69" s="326"/>
      <c r="B69" s="48"/>
      <c r="C69" s="356"/>
      <c r="D69" s="356"/>
      <c r="E69" s="356"/>
      <c r="F69" s="349"/>
      <c r="G69" s="357"/>
      <c r="H69" s="358"/>
      <c r="I69" s="358"/>
      <c r="J69" s="349"/>
      <c r="K69" s="349"/>
      <c r="L69" s="349"/>
      <c r="M69" s="349"/>
      <c r="N69" s="358"/>
      <c r="O69" s="349"/>
      <c r="P69" s="349"/>
      <c r="Q69" s="349"/>
      <c r="R69" s="349"/>
      <c r="S69" s="358"/>
      <c r="T69" s="336"/>
      <c r="U69" s="336"/>
      <c r="V69" s="326"/>
      <c r="W69" s="358"/>
      <c r="X69" s="346"/>
      <c r="Y69" s="346"/>
      <c r="Z69" s="50"/>
      <c r="AA69" s="28"/>
      <c r="AB69" s="51"/>
      <c r="AC69" s="326"/>
      <c r="AD69" s="326"/>
    </row>
    <row r="70" spans="1:30" ht="15.75" customHeight="1" x14ac:dyDescent="0.25">
      <c r="A70" s="326"/>
      <c r="B70" s="627" t="s">
        <v>176</v>
      </c>
      <c r="C70" s="591"/>
      <c r="D70" s="631"/>
      <c r="E70" s="621"/>
      <c r="F70" s="621"/>
      <c r="G70" s="621"/>
      <c r="H70" s="621"/>
      <c r="I70" s="621"/>
      <c r="J70" s="621"/>
      <c r="K70" s="621"/>
      <c r="L70" s="621"/>
      <c r="M70" s="621"/>
      <c r="N70" s="621"/>
      <c r="O70" s="621"/>
      <c r="P70" s="621"/>
      <c r="Q70" s="621"/>
      <c r="R70" s="621"/>
      <c r="S70" s="621"/>
      <c r="T70" s="621"/>
      <c r="U70" s="621"/>
      <c r="V70" s="621"/>
      <c r="W70" s="621"/>
      <c r="X70" s="621"/>
      <c r="Y70" s="621"/>
      <c r="Z70" s="621"/>
      <c r="AA70" s="621"/>
      <c r="AB70" s="622"/>
      <c r="AC70" s="326"/>
      <c r="AD70" s="326"/>
    </row>
    <row r="71" spans="1:30" ht="15.75" customHeight="1" x14ac:dyDescent="0.25">
      <c r="A71" s="326"/>
      <c r="B71" s="48"/>
      <c r="C71" s="356"/>
      <c r="D71" s="356"/>
      <c r="E71" s="356"/>
      <c r="F71" s="349"/>
      <c r="G71" s="357"/>
      <c r="H71" s="358"/>
      <c r="I71" s="358"/>
      <c r="J71" s="349"/>
      <c r="K71" s="349"/>
      <c r="L71" s="349"/>
      <c r="M71" s="349"/>
      <c r="N71" s="358"/>
      <c r="O71" s="349"/>
      <c r="P71" s="349"/>
      <c r="Q71" s="349"/>
      <c r="R71" s="349"/>
      <c r="S71" s="358"/>
      <c r="T71" s="336"/>
      <c r="U71" s="336"/>
      <c r="V71" s="326"/>
      <c r="W71" s="358"/>
      <c r="X71" s="346"/>
      <c r="Y71" s="346"/>
      <c r="Z71" s="50"/>
      <c r="AA71" s="28"/>
      <c r="AB71" s="51"/>
      <c r="AC71" s="326"/>
      <c r="AD71" s="326"/>
    </row>
    <row r="72" spans="1:30" ht="15.75" customHeight="1" x14ac:dyDescent="0.25">
      <c r="A72" s="326"/>
      <c r="B72" s="627" t="s">
        <v>177</v>
      </c>
      <c r="C72" s="603"/>
      <c r="D72" s="603"/>
      <c r="E72" s="603"/>
      <c r="F72" s="603"/>
      <c r="G72" s="603"/>
      <c r="H72" s="603"/>
      <c r="I72" s="603"/>
      <c r="J72" s="603"/>
      <c r="K72" s="603"/>
      <c r="L72" s="603"/>
      <c r="M72" s="603"/>
      <c r="N72" s="603"/>
      <c r="O72" s="603"/>
      <c r="P72" s="603"/>
      <c r="Q72" s="603"/>
      <c r="R72" s="603"/>
      <c r="S72" s="603"/>
      <c r="T72" s="603"/>
      <c r="U72" s="603"/>
      <c r="V72" s="603"/>
      <c r="W72" s="603"/>
      <c r="X72" s="603"/>
      <c r="Y72" s="603"/>
      <c r="Z72" s="603"/>
      <c r="AA72" s="603"/>
      <c r="AB72" s="591"/>
      <c r="AC72" s="326"/>
      <c r="AD72" s="326"/>
    </row>
    <row r="73" spans="1:30" ht="15.75" customHeight="1" x14ac:dyDescent="0.25">
      <c r="A73" s="326"/>
      <c r="B73" s="601" t="s">
        <v>122</v>
      </c>
      <c r="C73" s="591"/>
      <c r="D73" s="52" t="s">
        <v>178</v>
      </c>
      <c r="E73" s="601" t="s">
        <v>179</v>
      </c>
      <c r="F73" s="591"/>
      <c r="G73" s="601" t="s">
        <v>177</v>
      </c>
      <c r="H73" s="603"/>
      <c r="I73" s="603"/>
      <c r="J73" s="603"/>
      <c r="K73" s="603"/>
      <c r="L73" s="603"/>
      <c r="M73" s="603"/>
      <c r="N73" s="603"/>
      <c r="O73" s="591"/>
      <c r="P73" s="601" t="s">
        <v>180</v>
      </c>
      <c r="Q73" s="603"/>
      <c r="R73" s="603"/>
      <c r="S73" s="603"/>
      <c r="T73" s="603"/>
      <c r="U73" s="603"/>
      <c r="V73" s="603"/>
      <c r="W73" s="603"/>
      <c r="X73" s="603"/>
      <c r="Y73" s="603"/>
      <c r="Z73" s="603"/>
      <c r="AA73" s="603"/>
      <c r="AB73" s="591"/>
      <c r="AC73" s="326"/>
      <c r="AD73" s="326"/>
    </row>
    <row r="74" spans="1:30" ht="15.75" customHeight="1" x14ac:dyDescent="0.25">
      <c r="A74" s="326"/>
      <c r="B74" s="601"/>
      <c r="C74" s="591"/>
      <c r="D74" s="37"/>
      <c r="E74" s="601"/>
      <c r="F74" s="591"/>
      <c r="G74" s="626"/>
      <c r="H74" s="603"/>
      <c r="I74" s="603"/>
      <c r="J74" s="603"/>
      <c r="K74" s="603"/>
      <c r="L74" s="603"/>
      <c r="M74" s="603"/>
      <c r="N74" s="603"/>
      <c r="O74" s="591"/>
      <c r="P74" s="626"/>
      <c r="Q74" s="603"/>
      <c r="R74" s="603"/>
      <c r="S74" s="603"/>
      <c r="T74" s="603"/>
      <c r="U74" s="603"/>
      <c r="V74" s="603"/>
      <c r="W74" s="603"/>
      <c r="X74" s="603"/>
      <c r="Y74" s="603"/>
      <c r="Z74" s="603"/>
      <c r="AA74" s="603"/>
      <c r="AB74" s="591"/>
      <c r="AC74" s="326"/>
      <c r="AD74" s="326"/>
    </row>
    <row r="75" spans="1:30" ht="15.75" customHeight="1" x14ac:dyDescent="0.25">
      <c r="A75" s="326"/>
      <c r="B75" s="601"/>
      <c r="C75" s="591"/>
      <c r="D75" s="37"/>
      <c r="E75" s="601"/>
      <c r="F75" s="591"/>
      <c r="G75" s="626"/>
      <c r="H75" s="603"/>
      <c r="I75" s="603"/>
      <c r="J75" s="603"/>
      <c r="K75" s="603"/>
      <c r="L75" s="603"/>
      <c r="M75" s="603"/>
      <c r="N75" s="603"/>
      <c r="O75" s="591"/>
      <c r="P75" s="626"/>
      <c r="Q75" s="603"/>
      <c r="R75" s="603"/>
      <c r="S75" s="603"/>
      <c r="T75" s="603"/>
      <c r="U75" s="603"/>
      <c r="V75" s="603"/>
      <c r="W75" s="603"/>
      <c r="X75" s="603"/>
      <c r="Y75" s="603"/>
      <c r="Z75" s="603"/>
      <c r="AA75" s="603"/>
      <c r="AB75" s="591"/>
      <c r="AC75" s="326"/>
      <c r="AD75" s="326"/>
    </row>
    <row r="76" spans="1:30" ht="26.25" customHeight="1" x14ac:dyDescent="0.25">
      <c r="A76" s="326"/>
      <c r="B76" s="625" t="s">
        <v>181</v>
      </c>
      <c r="C76" s="603"/>
      <c r="D76" s="603"/>
      <c r="E76" s="603"/>
      <c r="F76" s="603"/>
      <c r="G76" s="603"/>
      <c r="H76" s="603"/>
      <c r="I76" s="603"/>
      <c r="J76" s="603"/>
      <c r="K76" s="603"/>
      <c r="L76" s="603"/>
      <c r="M76" s="603"/>
      <c r="N76" s="603"/>
      <c r="O76" s="603"/>
      <c r="P76" s="603"/>
      <c r="Q76" s="603"/>
      <c r="R76" s="603"/>
      <c r="S76" s="603"/>
      <c r="T76" s="603"/>
      <c r="U76" s="603"/>
      <c r="V76" s="603"/>
      <c r="W76" s="603"/>
      <c r="X76" s="603"/>
      <c r="Y76" s="603"/>
      <c r="Z76" s="603"/>
      <c r="AA76" s="603"/>
      <c r="AB76" s="591"/>
      <c r="AC76" s="326"/>
      <c r="AD76" s="359"/>
    </row>
    <row r="77" spans="1:30" ht="12.75" customHeight="1" x14ac:dyDescent="0.25">
      <c r="A77" s="326"/>
      <c r="B77" s="326"/>
      <c r="C77" s="326"/>
      <c r="D77" s="326"/>
      <c r="E77" s="326"/>
      <c r="F77" s="326"/>
      <c r="G77" s="326"/>
      <c r="H77" s="326"/>
      <c r="I77" s="326"/>
      <c r="J77" s="326"/>
      <c r="K77" s="326"/>
      <c r="L77" s="326"/>
      <c r="M77" s="326"/>
      <c r="N77" s="326"/>
      <c r="O77" s="326"/>
      <c r="P77" s="326"/>
      <c r="Q77" s="326"/>
      <c r="R77" s="326"/>
      <c r="S77" s="326"/>
      <c r="T77" s="326"/>
      <c r="U77" s="326"/>
      <c r="V77" s="326"/>
      <c r="W77" s="326"/>
      <c r="X77" s="326"/>
      <c r="Y77" s="326"/>
      <c r="Z77" s="326"/>
      <c r="AA77" s="326"/>
      <c r="AB77" s="326"/>
      <c r="AC77" s="326"/>
      <c r="AD77" s="326"/>
    </row>
    <row r="78" spans="1:30" ht="12.75" customHeight="1" x14ac:dyDescent="0.25">
      <c r="A78" s="326"/>
      <c r="B78" s="326"/>
      <c r="C78" s="326"/>
      <c r="D78" s="326"/>
      <c r="E78" s="326"/>
      <c r="F78" s="326"/>
      <c r="G78" s="326"/>
      <c r="H78" s="326"/>
      <c r="I78" s="326"/>
      <c r="J78" s="326"/>
      <c r="K78" s="326"/>
      <c r="L78" s="326"/>
      <c r="M78" s="326"/>
      <c r="N78" s="326"/>
      <c r="O78" s="326"/>
      <c r="P78" s="326"/>
      <c r="Q78" s="326"/>
      <c r="R78" s="326"/>
      <c r="S78" s="326"/>
      <c r="T78" s="326"/>
      <c r="U78" s="326"/>
      <c r="V78" s="326"/>
      <c r="W78" s="326"/>
      <c r="X78" s="326"/>
      <c r="Y78" s="326"/>
      <c r="Z78" s="326"/>
      <c r="AA78" s="326"/>
      <c r="AB78" s="326"/>
      <c r="AC78" s="326"/>
      <c r="AD78" s="326"/>
    </row>
    <row r="79" spans="1:30" ht="12.75" customHeight="1" x14ac:dyDescent="0.25">
      <c r="A79" s="326"/>
      <c r="B79" s="326"/>
      <c r="C79" s="326"/>
      <c r="D79" s="326"/>
      <c r="E79" s="326"/>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326"/>
    </row>
    <row r="80" spans="1:30" ht="12.75" customHeight="1" x14ac:dyDescent="0.25">
      <c r="A80" s="326"/>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row>
    <row r="81" spans="1:30" ht="12.75" customHeight="1" x14ac:dyDescent="0.25">
      <c r="A81" s="326"/>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row>
    <row r="82" spans="1:30" ht="12.75" customHeight="1" x14ac:dyDescent="0.25">
      <c r="A82" s="326"/>
      <c r="B82" s="326"/>
      <c r="C82" s="326"/>
      <c r="D82" s="326"/>
      <c r="E82" s="326"/>
      <c r="F82" s="326"/>
      <c r="G82" s="326"/>
      <c r="H82" s="326"/>
      <c r="I82" s="326"/>
      <c r="J82" s="326"/>
      <c r="K82" s="326"/>
      <c r="L82" s="326"/>
      <c r="M82" s="326"/>
      <c r="N82" s="326"/>
      <c r="O82" s="326"/>
      <c r="P82" s="326"/>
      <c r="Q82" s="326"/>
      <c r="R82" s="326"/>
      <c r="S82" s="326"/>
      <c r="T82" s="326"/>
      <c r="U82" s="326"/>
      <c r="V82" s="326"/>
      <c r="W82" s="326"/>
      <c r="X82" s="326"/>
      <c r="Y82" s="326"/>
      <c r="Z82" s="326"/>
      <c r="AA82" s="326"/>
      <c r="AB82" s="326"/>
      <c r="AC82" s="326"/>
      <c r="AD82" s="326"/>
    </row>
    <row r="83" spans="1:30" ht="12.75" customHeight="1" x14ac:dyDescent="0.25">
      <c r="A83" s="326"/>
      <c r="B83" s="326"/>
      <c r="C83" s="326"/>
      <c r="D83" s="326"/>
      <c r="E83" s="326"/>
      <c r="F83" s="326"/>
      <c r="G83" s="326"/>
      <c r="H83" s="326"/>
      <c r="I83" s="326"/>
      <c r="J83" s="326"/>
      <c r="K83" s="326"/>
      <c r="L83" s="326"/>
      <c r="M83" s="326"/>
      <c r="N83" s="326"/>
      <c r="O83" s="326"/>
      <c r="P83" s="326"/>
      <c r="Q83" s="326"/>
      <c r="R83" s="326"/>
      <c r="S83" s="326"/>
      <c r="T83" s="326"/>
      <c r="U83" s="326"/>
      <c r="V83" s="326"/>
      <c r="W83" s="326"/>
      <c r="X83" s="326"/>
      <c r="Y83" s="326"/>
      <c r="Z83" s="326"/>
      <c r="AA83" s="326"/>
      <c r="AB83" s="326"/>
      <c r="AC83" s="326"/>
      <c r="AD83" s="326"/>
    </row>
    <row r="84" spans="1:30" ht="12.75" customHeight="1" x14ac:dyDescent="0.25">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row>
    <row r="85" spans="1:30" ht="12.75" customHeight="1" x14ac:dyDescent="0.25">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row>
    <row r="86" spans="1:30" ht="12.75" customHeight="1" x14ac:dyDescent="0.25">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row>
    <row r="87" spans="1:30" ht="12.75" customHeight="1" x14ac:dyDescent="0.25">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row>
    <row r="88" spans="1:30" ht="12.75" customHeight="1" x14ac:dyDescent="0.25">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row>
    <row r="89" spans="1:30" ht="12.75" customHeight="1" x14ac:dyDescent="0.25">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row>
    <row r="90" spans="1:30" ht="12.75" customHeight="1" x14ac:dyDescent="0.25">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row>
    <row r="91" spans="1:30" ht="12.75" customHeight="1" x14ac:dyDescent="0.25">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row>
    <row r="92" spans="1:30" ht="12.75" customHeight="1" x14ac:dyDescent="0.25">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row>
    <row r="93" spans="1:30" ht="12.75" customHeight="1" x14ac:dyDescent="0.25">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row>
    <row r="94" spans="1:30" ht="12.75" customHeight="1" x14ac:dyDescent="0.25">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row>
    <row r="95" spans="1:30" ht="12.75" customHeight="1" x14ac:dyDescent="0.25">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row>
    <row r="96" spans="1:30" ht="12.75" customHeight="1" x14ac:dyDescent="0.25">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row>
    <row r="97" spans="1:30" ht="12.75" customHeight="1" x14ac:dyDescent="0.25">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row>
    <row r="98" spans="1:30" ht="12.75" customHeight="1" x14ac:dyDescent="0.25">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row>
    <row r="99" spans="1:30" ht="12.75" customHeight="1" x14ac:dyDescent="0.25">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row>
    <row r="100" spans="1:30" ht="12.75" customHeight="1" x14ac:dyDescent="0.25">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row>
    <row r="101" spans="1:30" ht="12.75" customHeight="1" x14ac:dyDescent="0.25">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row>
    <row r="102" spans="1:30" ht="12.75" customHeight="1" x14ac:dyDescent="0.25">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row>
    <row r="103" spans="1:30" ht="12.75" customHeight="1" x14ac:dyDescent="0.25">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row>
    <row r="104" spans="1:30" ht="12.75" customHeight="1" x14ac:dyDescent="0.25">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row>
    <row r="105" spans="1:30" ht="12.75" customHeight="1" x14ac:dyDescent="0.25">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row>
    <row r="106" spans="1:30" ht="12.75" customHeight="1" x14ac:dyDescent="0.25">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row>
    <row r="107" spans="1:30" ht="12.75" customHeight="1" x14ac:dyDescent="0.25">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row>
    <row r="108" spans="1:30" ht="12.75" customHeight="1" x14ac:dyDescent="0.25">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row>
    <row r="109" spans="1:30" ht="12.75" customHeight="1" x14ac:dyDescent="0.25">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row>
    <row r="110" spans="1:30" ht="12.75" customHeight="1" x14ac:dyDescent="0.25">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row>
    <row r="111" spans="1:30" ht="12.75" customHeight="1" x14ac:dyDescent="0.25">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row>
    <row r="112" spans="1:30" ht="12.75" customHeight="1" x14ac:dyDescent="0.25">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row>
    <row r="113" spans="1:30" ht="12.75" customHeight="1" x14ac:dyDescent="0.25">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row>
    <row r="114" spans="1:30" ht="12.75" customHeight="1" x14ac:dyDescent="0.25">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row>
    <row r="115" spans="1:30" ht="12.75" customHeight="1" x14ac:dyDescent="0.25">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row>
    <row r="116" spans="1:30" ht="12.75" customHeight="1" x14ac:dyDescent="0.25">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row>
    <row r="117" spans="1:30" ht="12.75" customHeight="1" x14ac:dyDescent="0.25">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row>
    <row r="118" spans="1:30" ht="12.75" customHeight="1" x14ac:dyDescent="0.25">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row>
    <row r="119" spans="1:30" ht="12.75" customHeight="1" x14ac:dyDescent="0.25">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row>
    <row r="120" spans="1:30" ht="12.75" customHeight="1" x14ac:dyDescent="0.25">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row>
    <row r="121" spans="1:30" ht="12.75" customHeight="1" x14ac:dyDescent="0.25">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row>
    <row r="122" spans="1:30" ht="12.75" customHeight="1" x14ac:dyDescent="0.25">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row>
    <row r="123" spans="1:30" ht="12.75" customHeight="1" x14ac:dyDescent="0.25">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row>
    <row r="124" spans="1:30" ht="12.75" customHeight="1" x14ac:dyDescent="0.25">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row>
    <row r="125" spans="1:30" ht="12.75" customHeight="1" x14ac:dyDescent="0.25">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row>
    <row r="126" spans="1:30" ht="12.75" customHeight="1" x14ac:dyDescent="0.25">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row>
    <row r="127" spans="1:30" ht="12.75" customHeight="1" x14ac:dyDescent="0.25">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row>
    <row r="128" spans="1:30" ht="12.75" customHeight="1" x14ac:dyDescent="0.25">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row>
    <row r="129" spans="1:30" ht="12.75" customHeight="1" x14ac:dyDescent="0.25">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row>
    <row r="130" spans="1:30" ht="12.75" customHeight="1" x14ac:dyDescent="0.25">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row>
    <row r="131" spans="1:30" ht="12.75" customHeight="1" x14ac:dyDescent="0.25">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row>
    <row r="132" spans="1:30" ht="12.75" customHeight="1" x14ac:dyDescent="0.25">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row>
    <row r="133" spans="1:30" ht="12.75" customHeight="1" x14ac:dyDescent="0.25">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row>
    <row r="134" spans="1:30" ht="12.75" customHeight="1" x14ac:dyDescent="0.25">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row>
    <row r="135" spans="1:30" ht="12.75" customHeight="1" x14ac:dyDescent="0.25">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row>
    <row r="136" spans="1:30" ht="12.75" customHeight="1" x14ac:dyDescent="0.25">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row>
    <row r="137" spans="1:30" ht="12.75" customHeight="1" x14ac:dyDescent="0.25">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row>
    <row r="138" spans="1:30" ht="12.75" customHeight="1" x14ac:dyDescent="0.25">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row>
    <row r="139" spans="1:30" ht="12.75" customHeight="1" x14ac:dyDescent="0.25">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row>
    <row r="140" spans="1:30" ht="12.75" customHeight="1" x14ac:dyDescent="0.25">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row>
    <row r="141" spans="1:30" ht="12.75" customHeight="1" x14ac:dyDescent="0.25">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row>
    <row r="142" spans="1:30" ht="12.75" customHeight="1" x14ac:dyDescent="0.25">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row>
    <row r="143" spans="1:30" ht="12.75" customHeight="1" x14ac:dyDescent="0.25">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row>
    <row r="144" spans="1:30" ht="12.75" customHeight="1" x14ac:dyDescent="0.25">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row>
    <row r="145" spans="1:30" ht="12.75" customHeight="1" x14ac:dyDescent="0.25">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row>
    <row r="146" spans="1:30" ht="12.75" customHeight="1" x14ac:dyDescent="0.25">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row>
    <row r="147" spans="1:30" ht="12.75" customHeight="1" x14ac:dyDescent="0.25">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row>
    <row r="148" spans="1:30" ht="12.75" customHeight="1" x14ac:dyDescent="0.25">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row>
    <row r="149" spans="1:30" ht="12.75" customHeight="1" x14ac:dyDescent="0.25">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row>
    <row r="150" spans="1:30" ht="12.75" customHeight="1" x14ac:dyDescent="0.25">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row>
    <row r="151" spans="1:30" ht="12.75" customHeight="1" x14ac:dyDescent="0.25">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row>
    <row r="152" spans="1:30" ht="12.75" customHeight="1" x14ac:dyDescent="0.25">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row>
    <row r="153" spans="1:30" ht="12.75" customHeight="1" x14ac:dyDescent="0.25">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row>
    <row r="154" spans="1:30" ht="12.75" customHeight="1" x14ac:dyDescent="0.25">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row>
    <row r="155" spans="1:30" ht="12.75" customHeight="1" x14ac:dyDescent="0.25">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row>
    <row r="156" spans="1:30" ht="12.75" customHeight="1" x14ac:dyDescent="0.25">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row>
    <row r="157" spans="1:30" ht="12.75" customHeight="1" x14ac:dyDescent="0.25">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row>
    <row r="158" spans="1:30" ht="12.75" customHeight="1" x14ac:dyDescent="0.25">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row>
    <row r="159" spans="1:30" ht="12.75" customHeight="1" x14ac:dyDescent="0.25">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row>
    <row r="160" spans="1:30" ht="12.75" customHeight="1" x14ac:dyDescent="0.25">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row>
    <row r="161" spans="1:30" ht="12.75" customHeight="1" x14ac:dyDescent="0.25">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row>
    <row r="162" spans="1:30" ht="12.75" customHeight="1" x14ac:dyDescent="0.25">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row>
    <row r="163" spans="1:30" ht="12.75" customHeight="1" x14ac:dyDescent="0.25">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row>
    <row r="164" spans="1:30" ht="12.75" customHeight="1" x14ac:dyDescent="0.25">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row>
    <row r="165" spans="1:30" ht="12.75" customHeight="1" x14ac:dyDescent="0.25">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row>
    <row r="166" spans="1:30" ht="12.75" customHeight="1" x14ac:dyDescent="0.25">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row>
    <row r="167" spans="1:30" ht="12.75" customHeight="1" x14ac:dyDescent="0.25">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row>
    <row r="168" spans="1:30" ht="12.75" customHeight="1" x14ac:dyDescent="0.25">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row>
    <row r="169" spans="1:30" ht="12.75" customHeight="1" x14ac:dyDescent="0.25">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row>
    <row r="170" spans="1:30" ht="12.75" customHeight="1" x14ac:dyDescent="0.25">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row>
    <row r="171" spans="1:30" ht="12.75" customHeight="1" x14ac:dyDescent="0.25">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row>
    <row r="172" spans="1:30" ht="12.75" customHeight="1" x14ac:dyDescent="0.25">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row>
    <row r="173" spans="1:30" ht="12.75" customHeight="1" x14ac:dyDescent="0.25">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row>
    <row r="174" spans="1:30" ht="12.75" customHeight="1" x14ac:dyDescent="0.25">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row>
    <row r="175" spans="1:30" ht="12.75" customHeight="1" x14ac:dyDescent="0.25">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row>
    <row r="176" spans="1:30" ht="12.75" customHeight="1" x14ac:dyDescent="0.25">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row>
    <row r="177" spans="1:30" ht="12.75" customHeight="1" x14ac:dyDescent="0.25">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row>
    <row r="178" spans="1:30" ht="12.75" customHeight="1" x14ac:dyDescent="0.25">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row>
    <row r="179" spans="1:30" ht="12.75" customHeight="1" x14ac:dyDescent="0.25">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row>
    <row r="180" spans="1:30" ht="12.75" customHeight="1" x14ac:dyDescent="0.25">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row>
    <row r="181" spans="1:30" ht="12.75" customHeight="1" x14ac:dyDescent="0.25">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row>
    <row r="182" spans="1:30" ht="12.75" customHeight="1" x14ac:dyDescent="0.25">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row>
    <row r="183" spans="1:30" ht="12.75" customHeight="1" x14ac:dyDescent="0.25">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row>
    <row r="184" spans="1:30" ht="12.75" customHeight="1" x14ac:dyDescent="0.25">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row>
    <row r="185" spans="1:30" ht="12.75" customHeight="1" x14ac:dyDescent="0.25">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row>
    <row r="186" spans="1:30" ht="12.75" customHeight="1" x14ac:dyDescent="0.25">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row>
    <row r="187" spans="1:30" ht="12.75" customHeight="1" x14ac:dyDescent="0.25">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row>
    <row r="188" spans="1:30" ht="12.75" customHeight="1" x14ac:dyDescent="0.25">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row>
    <row r="189" spans="1:30" ht="12.75" customHeight="1" x14ac:dyDescent="0.25">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row>
    <row r="190" spans="1:30" ht="12.75" customHeight="1" x14ac:dyDescent="0.25">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row>
    <row r="191" spans="1:30" ht="12.75" customHeight="1" x14ac:dyDescent="0.25">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row>
    <row r="192" spans="1:30" ht="12.75" customHeight="1" x14ac:dyDescent="0.25">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row>
    <row r="193" spans="1:30" ht="12.75" customHeight="1" x14ac:dyDescent="0.25">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row>
    <row r="194" spans="1:30" ht="12.75" customHeight="1" x14ac:dyDescent="0.25">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row>
    <row r="195" spans="1:30" ht="12.75" customHeight="1" x14ac:dyDescent="0.25">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row>
    <row r="196" spans="1:30" ht="12.75" customHeight="1" x14ac:dyDescent="0.25">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row>
    <row r="197" spans="1:30" ht="12.75" customHeight="1" x14ac:dyDescent="0.25">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row>
    <row r="198" spans="1:30" ht="12.75" customHeight="1" x14ac:dyDescent="0.25">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row>
    <row r="199" spans="1:30" ht="12.75" customHeight="1" x14ac:dyDescent="0.25">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row>
    <row r="200" spans="1:30" ht="12.75" customHeight="1" x14ac:dyDescent="0.25">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row>
    <row r="201" spans="1:30" ht="12.75" customHeight="1" x14ac:dyDescent="0.25">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row>
    <row r="202" spans="1:30" ht="12.75" customHeight="1" x14ac:dyDescent="0.25">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row>
    <row r="203" spans="1:30" ht="12.75" customHeight="1" x14ac:dyDescent="0.25">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row>
    <row r="204" spans="1:30" ht="12.75" customHeight="1" x14ac:dyDescent="0.25">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row>
    <row r="205" spans="1:30" ht="12.75" customHeight="1" x14ac:dyDescent="0.25">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row>
    <row r="206" spans="1:30" ht="12.75" customHeight="1" x14ac:dyDescent="0.25">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row>
    <row r="207" spans="1:30" ht="12.75" customHeight="1" x14ac:dyDescent="0.25">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row>
    <row r="208" spans="1:30" ht="12.75" customHeight="1" x14ac:dyDescent="0.25">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row>
    <row r="209" spans="1:30" ht="12.75" customHeight="1" x14ac:dyDescent="0.25">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row>
    <row r="210" spans="1:30" ht="12.75" customHeight="1" x14ac:dyDescent="0.25">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row>
    <row r="211" spans="1:30" ht="12.75" customHeight="1" x14ac:dyDescent="0.25">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row>
    <row r="212" spans="1:30" ht="12.75" customHeight="1" x14ac:dyDescent="0.25">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row>
    <row r="213" spans="1:30" ht="12.75" customHeight="1" x14ac:dyDescent="0.25">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row>
    <row r="214" spans="1:30" ht="12.75" customHeight="1" x14ac:dyDescent="0.25">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row>
    <row r="215" spans="1:30" ht="12.75" customHeight="1" x14ac:dyDescent="0.25">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row>
    <row r="216" spans="1:30" ht="12.75" customHeight="1" x14ac:dyDescent="0.25">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row>
    <row r="217" spans="1:30" ht="12.75" customHeight="1" x14ac:dyDescent="0.25">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row>
    <row r="218" spans="1:30" ht="12.75" customHeight="1" x14ac:dyDescent="0.25">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row>
    <row r="219" spans="1:30" ht="12.75" customHeight="1" x14ac:dyDescent="0.25">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row>
    <row r="220" spans="1:30" ht="12.75" customHeight="1" x14ac:dyDescent="0.25">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row>
    <row r="221" spans="1:30" ht="12.75" customHeight="1" x14ac:dyDescent="0.25">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row>
    <row r="222" spans="1:30" ht="12.75" customHeight="1" x14ac:dyDescent="0.25">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row>
    <row r="223" spans="1:30" ht="12.75" customHeight="1" x14ac:dyDescent="0.25">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row>
    <row r="224" spans="1:30" ht="12.75" customHeight="1" x14ac:dyDescent="0.25">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row>
    <row r="225" spans="1:30" ht="12.75" customHeight="1" x14ac:dyDescent="0.25">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row>
    <row r="226" spans="1:30" ht="12.75" customHeight="1" x14ac:dyDescent="0.25">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row>
    <row r="227" spans="1:30" ht="12.75" customHeight="1" x14ac:dyDescent="0.25">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row>
    <row r="228" spans="1:30" ht="12.75" customHeight="1" x14ac:dyDescent="0.25">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row>
    <row r="229" spans="1:30" ht="12.75" customHeight="1" x14ac:dyDescent="0.25">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row>
    <row r="230" spans="1:30" ht="12.75" customHeight="1" x14ac:dyDescent="0.25">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row>
    <row r="231" spans="1:30" ht="12.75" customHeight="1" x14ac:dyDescent="0.25">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row>
    <row r="232" spans="1:30" ht="12.75" customHeight="1" x14ac:dyDescent="0.25">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row>
    <row r="233" spans="1:30" ht="12.75" customHeight="1" x14ac:dyDescent="0.25">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row>
    <row r="234" spans="1:30" ht="12.75" customHeight="1" x14ac:dyDescent="0.25">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row>
    <row r="235" spans="1:30" ht="12.75" customHeight="1" x14ac:dyDescent="0.25">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row>
    <row r="236" spans="1:30" ht="12.75" customHeight="1" x14ac:dyDescent="0.25">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row>
    <row r="237" spans="1:30" ht="12.75" customHeight="1" x14ac:dyDescent="0.25">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row>
    <row r="238" spans="1:30" ht="12.75" customHeight="1" x14ac:dyDescent="0.25">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row>
    <row r="239" spans="1:30" ht="12.75" customHeight="1" x14ac:dyDescent="0.25">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row>
    <row r="240" spans="1:30" ht="12.75" customHeight="1" x14ac:dyDescent="0.25">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row>
    <row r="241" spans="1:30" ht="12.75" customHeight="1" x14ac:dyDescent="0.25">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row>
    <row r="242" spans="1:30" ht="12.75" customHeight="1" x14ac:dyDescent="0.25">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row>
    <row r="243" spans="1:30" ht="12.75" customHeight="1" x14ac:dyDescent="0.25">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row>
    <row r="244" spans="1:30" ht="12.75" customHeight="1" x14ac:dyDescent="0.25">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row>
    <row r="245" spans="1:30" ht="12.75" customHeight="1" x14ac:dyDescent="0.25">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row>
    <row r="246" spans="1:30" ht="12.75" customHeight="1" x14ac:dyDescent="0.25">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row>
    <row r="247" spans="1:30" ht="12.75" customHeight="1" x14ac:dyDescent="0.25">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row>
    <row r="248" spans="1:30" ht="12.75" customHeight="1" x14ac:dyDescent="0.25">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row>
    <row r="249" spans="1:30" ht="12.75" customHeight="1" x14ac:dyDescent="0.25">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row>
    <row r="250" spans="1:30" ht="12.75" customHeight="1" x14ac:dyDescent="0.25">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row>
    <row r="251" spans="1:30" ht="12.75" customHeight="1" x14ac:dyDescent="0.25">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row>
    <row r="252" spans="1:30" ht="12.75" customHeight="1" x14ac:dyDescent="0.25">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row>
    <row r="253" spans="1:30" ht="12.75" customHeight="1" x14ac:dyDescent="0.25">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row>
    <row r="254" spans="1:30" ht="12.75" customHeight="1" x14ac:dyDescent="0.25">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row>
    <row r="255" spans="1:30" ht="12.75" customHeight="1" x14ac:dyDescent="0.25">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row>
    <row r="256" spans="1:30" ht="12.75" customHeight="1" x14ac:dyDescent="0.25">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row>
    <row r="257" spans="1:30" ht="12.75" customHeight="1" x14ac:dyDescent="0.25">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row>
    <row r="258" spans="1:30" ht="12.75" customHeight="1" x14ac:dyDescent="0.25">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row>
    <row r="259" spans="1:30" ht="12.75" customHeight="1" x14ac:dyDescent="0.25">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row>
    <row r="260" spans="1:30" ht="12.75" customHeight="1" x14ac:dyDescent="0.25">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row>
    <row r="261" spans="1:30" ht="12.75" customHeight="1" x14ac:dyDescent="0.25">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row>
    <row r="262" spans="1:30" ht="12.75" customHeight="1" x14ac:dyDescent="0.25">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row>
    <row r="263" spans="1:30" ht="12.75" customHeight="1" x14ac:dyDescent="0.25">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row>
    <row r="264" spans="1:30" ht="12.75" customHeight="1" x14ac:dyDescent="0.25">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row>
    <row r="265" spans="1:30" ht="12.75" customHeight="1" x14ac:dyDescent="0.25">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row>
    <row r="266" spans="1:30" ht="12.75" customHeight="1" x14ac:dyDescent="0.25">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row>
    <row r="267" spans="1:30" ht="12.75" customHeight="1" x14ac:dyDescent="0.25">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row>
    <row r="268" spans="1:30" ht="12.75" customHeight="1" x14ac:dyDescent="0.25">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row>
    <row r="269" spans="1:30" ht="12.75" customHeight="1" x14ac:dyDescent="0.25">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row>
    <row r="270" spans="1:30" ht="12.75" customHeight="1" x14ac:dyDescent="0.25">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row>
    <row r="271" spans="1:30" ht="12.75" customHeight="1" x14ac:dyDescent="0.25">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row>
    <row r="272" spans="1:30" ht="12.75" customHeight="1" x14ac:dyDescent="0.25">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row>
    <row r="273" spans="1:30" ht="12.75" customHeight="1" x14ac:dyDescent="0.25">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row>
    <row r="274" spans="1:30" ht="12.75" customHeight="1" x14ac:dyDescent="0.25">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row>
    <row r="275" spans="1:30" ht="12.75" customHeight="1" x14ac:dyDescent="0.25">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row>
    <row r="276" spans="1:30" ht="12.75" customHeight="1" x14ac:dyDescent="0.25">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row>
    <row r="277" spans="1:30" ht="12.75" customHeight="1" x14ac:dyDescent="0.25">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row>
    <row r="278" spans="1:30" ht="12.75" customHeight="1" x14ac:dyDescent="0.25">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row>
    <row r="279" spans="1:30" ht="12.75" customHeight="1" x14ac:dyDescent="0.25">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row>
    <row r="280" spans="1:30" ht="12.75" customHeight="1" x14ac:dyDescent="0.25">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row>
    <row r="281" spans="1:30" ht="12.75" customHeight="1" x14ac:dyDescent="0.25">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row>
    <row r="282" spans="1:30" ht="12.75" customHeight="1" x14ac:dyDescent="0.25">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row>
    <row r="283" spans="1:30" ht="12.75" customHeight="1" x14ac:dyDescent="0.25">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row>
    <row r="284" spans="1:30" ht="12.75" customHeight="1" x14ac:dyDescent="0.25">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row>
    <row r="285" spans="1:30" ht="12.75" customHeight="1" x14ac:dyDescent="0.25">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row>
    <row r="286" spans="1:30" ht="12.75" customHeight="1" x14ac:dyDescent="0.25">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row>
    <row r="287" spans="1:30" ht="12.75" customHeight="1" x14ac:dyDescent="0.25">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row>
    <row r="288" spans="1:30" ht="12.75" customHeight="1" x14ac:dyDescent="0.25">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row>
    <row r="289" spans="1:30" ht="12.75" customHeight="1" x14ac:dyDescent="0.25">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row>
    <row r="290" spans="1:30" ht="12.75" customHeight="1" x14ac:dyDescent="0.25">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row>
    <row r="291" spans="1:30" ht="12.75" customHeight="1" x14ac:dyDescent="0.25">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row>
    <row r="292" spans="1:30" ht="12.75" customHeight="1" x14ac:dyDescent="0.25">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row>
    <row r="293" spans="1:30" ht="12.75" customHeight="1" x14ac:dyDescent="0.25">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row>
    <row r="294" spans="1:30" ht="12.75" customHeight="1" x14ac:dyDescent="0.25">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row>
    <row r="295" spans="1:30" ht="12.75" customHeight="1" x14ac:dyDescent="0.25">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row>
    <row r="296" spans="1:30" ht="12.75" customHeight="1" x14ac:dyDescent="0.25">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row>
    <row r="297" spans="1:30" ht="12.75" customHeight="1" x14ac:dyDescent="0.25">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row>
    <row r="298" spans="1:30" ht="12.75" customHeight="1" x14ac:dyDescent="0.25">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row>
    <row r="299" spans="1:30" ht="12.75" customHeight="1" x14ac:dyDescent="0.25">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row>
    <row r="300" spans="1:30" ht="12.75" customHeight="1" x14ac:dyDescent="0.25">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row>
    <row r="301" spans="1:30" ht="12.75" customHeight="1" x14ac:dyDescent="0.25">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row>
    <row r="302" spans="1:30" ht="12.75" customHeight="1" x14ac:dyDescent="0.25">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row>
    <row r="303" spans="1:30" ht="12.75" customHeight="1" x14ac:dyDescent="0.25">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row>
    <row r="304" spans="1:30" ht="12.75" customHeight="1" x14ac:dyDescent="0.25">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row>
    <row r="305" spans="1:30" ht="12.75" customHeight="1" x14ac:dyDescent="0.25">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row>
    <row r="306" spans="1:30" ht="12.75" customHeight="1" x14ac:dyDescent="0.25">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row>
    <row r="307" spans="1:30" ht="12.75" customHeight="1" x14ac:dyDescent="0.25">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row>
    <row r="308" spans="1:30" ht="12.75" customHeight="1" x14ac:dyDescent="0.25">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row>
    <row r="309" spans="1:30" ht="12.75" customHeight="1" x14ac:dyDescent="0.25">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row>
    <row r="310" spans="1:30" ht="12.75" customHeight="1" x14ac:dyDescent="0.25">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row>
    <row r="311" spans="1:30" ht="12.75" customHeight="1" x14ac:dyDescent="0.25">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row>
    <row r="312" spans="1:30" ht="12.75" customHeight="1" x14ac:dyDescent="0.25">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row>
    <row r="313" spans="1:30" ht="12.75" customHeight="1" x14ac:dyDescent="0.25">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row>
    <row r="314" spans="1:30" ht="12.75" customHeight="1" x14ac:dyDescent="0.25">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row>
    <row r="315" spans="1:30" ht="12.75" customHeight="1" x14ac:dyDescent="0.25">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row>
    <row r="316" spans="1:30" ht="12.75" customHeight="1" x14ac:dyDescent="0.25">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row>
    <row r="317" spans="1:30" ht="12.75" customHeight="1" x14ac:dyDescent="0.25">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row>
    <row r="318" spans="1:30" ht="12.75" customHeight="1" x14ac:dyDescent="0.25">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row>
    <row r="319" spans="1:30" ht="12.75" customHeight="1" x14ac:dyDescent="0.25">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row>
    <row r="320" spans="1:30" ht="12.75" customHeight="1" x14ac:dyDescent="0.25">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row>
    <row r="321" spans="1:30" ht="12.75" customHeight="1" x14ac:dyDescent="0.25">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row>
    <row r="322" spans="1:30" ht="12.75" customHeight="1" x14ac:dyDescent="0.25">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row>
    <row r="323" spans="1:30" ht="12.75" customHeight="1" x14ac:dyDescent="0.25">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row>
    <row r="324" spans="1:30" ht="12.75" customHeight="1" x14ac:dyDescent="0.25">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row>
    <row r="325" spans="1:30" ht="12.75" customHeight="1" x14ac:dyDescent="0.25">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row>
    <row r="326" spans="1:30" ht="12.75" customHeight="1" x14ac:dyDescent="0.25">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row>
    <row r="327" spans="1:30" ht="12.75" customHeight="1" x14ac:dyDescent="0.25">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row>
    <row r="328" spans="1:30" ht="12.75" customHeight="1" x14ac:dyDescent="0.25">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row>
    <row r="329" spans="1:30" ht="12.75" customHeight="1" x14ac:dyDescent="0.25">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row>
    <row r="330" spans="1:30" ht="12.75" customHeight="1" x14ac:dyDescent="0.25">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row>
    <row r="331" spans="1:30" ht="12.75" customHeight="1" x14ac:dyDescent="0.25">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row>
    <row r="332" spans="1:30" ht="12.75" customHeight="1" x14ac:dyDescent="0.25">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row>
    <row r="333" spans="1:30" ht="12.75" customHeight="1" x14ac:dyDescent="0.25">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row>
    <row r="334" spans="1:30" ht="12.75" customHeight="1" x14ac:dyDescent="0.25">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row>
    <row r="335" spans="1:30" ht="12.75" customHeight="1" x14ac:dyDescent="0.25">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row>
    <row r="336" spans="1:30" ht="12.75" customHeight="1" x14ac:dyDescent="0.25">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row>
    <row r="337" spans="1:30" ht="12.75" customHeight="1" x14ac:dyDescent="0.25">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row>
    <row r="338" spans="1:30" ht="12.75" customHeight="1" x14ac:dyDescent="0.25">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row>
    <row r="339" spans="1:30" ht="12.75" customHeight="1" x14ac:dyDescent="0.25">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row>
    <row r="340" spans="1:30" ht="12.75" customHeight="1" x14ac:dyDescent="0.25">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row>
    <row r="341" spans="1:30" ht="12.75" customHeight="1" x14ac:dyDescent="0.25">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row>
    <row r="342" spans="1:30" ht="12.75" customHeight="1" x14ac:dyDescent="0.25">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row>
    <row r="343" spans="1:30" ht="12.75" customHeight="1" x14ac:dyDescent="0.25">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row>
    <row r="344" spans="1:30" ht="12.75" customHeight="1" x14ac:dyDescent="0.25">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row>
    <row r="345" spans="1:30" ht="12.75" customHeight="1" x14ac:dyDescent="0.25">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row>
    <row r="346" spans="1:30" ht="12.75" customHeight="1" x14ac:dyDescent="0.25">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row>
    <row r="347" spans="1:30" ht="12.75" customHeight="1" x14ac:dyDescent="0.25">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row>
    <row r="348" spans="1:30" ht="12.75" customHeight="1" x14ac:dyDescent="0.25">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row>
    <row r="349" spans="1:30" ht="12.75" customHeight="1" x14ac:dyDescent="0.25">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row>
    <row r="350" spans="1:30" ht="12.75" customHeight="1" x14ac:dyDescent="0.25">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row>
    <row r="351" spans="1:30" ht="12.75" customHeight="1" x14ac:dyDescent="0.25">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row>
    <row r="352" spans="1:30" ht="12.75" customHeight="1" x14ac:dyDescent="0.25">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row>
    <row r="353" spans="1:30" ht="12.75" customHeight="1" x14ac:dyDescent="0.25">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row>
    <row r="354" spans="1:30" ht="12.75" customHeight="1" x14ac:dyDescent="0.25">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row>
    <row r="355" spans="1:30" ht="12.75" customHeight="1" x14ac:dyDescent="0.25">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row>
    <row r="356" spans="1:30" ht="12.75" customHeight="1" x14ac:dyDescent="0.25">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row>
    <row r="357" spans="1:30" ht="12.75" customHeight="1" x14ac:dyDescent="0.25">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row>
    <row r="358" spans="1:30" ht="12.75" customHeight="1" x14ac:dyDescent="0.25">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row>
    <row r="359" spans="1:30" ht="12.75" customHeight="1" x14ac:dyDescent="0.25">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row>
    <row r="360" spans="1:30" ht="12.75" customHeight="1" x14ac:dyDescent="0.25">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row>
    <row r="361" spans="1:30" ht="12.75" customHeight="1" x14ac:dyDescent="0.25">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row>
    <row r="362" spans="1:30" ht="12.75" customHeight="1" x14ac:dyDescent="0.25">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row>
    <row r="363" spans="1:30" ht="12.75" customHeight="1" x14ac:dyDescent="0.25">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row>
    <row r="364" spans="1:30" ht="12.75" customHeight="1" x14ac:dyDescent="0.25">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row>
    <row r="365" spans="1:30" ht="12.75" customHeight="1" x14ac:dyDescent="0.25">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row>
    <row r="366" spans="1:30" ht="12.75" customHeight="1" x14ac:dyDescent="0.25">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row>
    <row r="367" spans="1:30" ht="12.75" customHeight="1" x14ac:dyDescent="0.25">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row>
    <row r="368" spans="1:30" ht="12.75" customHeight="1" x14ac:dyDescent="0.25">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row>
    <row r="369" spans="1:30" ht="12.75" customHeight="1" x14ac:dyDescent="0.25">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row>
    <row r="370" spans="1:30" ht="12.75" customHeight="1" x14ac:dyDescent="0.25">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row>
    <row r="371" spans="1:30" ht="12.75" customHeight="1" x14ac:dyDescent="0.25">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row>
    <row r="372" spans="1:30" ht="12.75" customHeight="1" x14ac:dyDescent="0.25">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row>
    <row r="373" spans="1:30" ht="12.75" customHeight="1" x14ac:dyDescent="0.25">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row>
    <row r="374" spans="1:30" ht="12.75" customHeight="1" x14ac:dyDescent="0.25">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row>
    <row r="375" spans="1:30" ht="12.75" customHeight="1" x14ac:dyDescent="0.25">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row>
    <row r="376" spans="1:30" ht="12.75" customHeight="1" x14ac:dyDescent="0.25">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row>
    <row r="377" spans="1:30" ht="12.75" customHeight="1" x14ac:dyDescent="0.25">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row>
    <row r="378" spans="1:30" ht="12.75" customHeight="1" x14ac:dyDescent="0.25">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row>
    <row r="379" spans="1:30" ht="12.75" customHeight="1" x14ac:dyDescent="0.25">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row>
    <row r="380" spans="1:30" ht="12.75" customHeight="1" x14ac:dyDescent="0.25">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row>
    <row r="381" spans="1:30" ht="12.75" customHeight="1" x14ac:dyDescent="0.25">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row>
    <row r="382" spans="1:30" ht="12.75" customHeight="1" x14ac:dyDescent="0.25">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row>
    <row r="383" spans="1:30" ht="12.75" customHeight="1" x14ac:dyDescent="0.25">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row>
    <row r="384" spans="1:30" ht="12.75" customHeight="1" x14ac:dyDescent="0.25">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row>
    <row r="385" spans="1:30" ht="12.75" customHeight="1" x14ac:dyDescent="0.25">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row>
    <row r="386" spans="1:30" ht="12.75" customHeight="1" x14ac:dyDescent="0.25">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row>
    <row r="387" spans="1:30" ht="12.75" customHeight="1" x14ac:dyDescent="0.25">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row>
    <row r="388" spans="1:30" ht="12.75" customHeight="1" x14ac:dyDescent="0.25">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row>
    <row r="389" spans="1:30" ht="12.75" customHeight="1" x14ac:dyDescent="0.25">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row>
    <row r="390" spans="1:30" ht="12.75" customHeight="1" x14ac:dyDescent="0.25">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row>
    <row r="391" spans="1:30" ht="12.75" customHeight="1" x14ac:dyDescent="0.25">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row>
    <row r="392" spans="1:30" ht="12.75" customHeight="1" x14ac:dyDescent="0.25">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row>
    <row r="393" spans="1:30" ht="12.75" customHeight="1" x14ac:dyDescent="0.25">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row>
    <row r="394" spans="1:30" ht="12.75" customHeight="1" x14ac:dyDescent="0.25">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row>
    <row r="395" spans="1:30" ht="12.75" customHeight="1" x14ac:dyDescent="0.25">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row>
    <row r="396" spans="1:30" ht="12.75" customHeight="1" x14ac:dyDescent="0.25">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row>
    <row r="397" spans="1:30" ht="12.75" customHeight="1" x14ac:dyDescent="0.25">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row>
    <row r="398" spans="1:30" ht="12.75" customHeight="1" x14ac:dyDescent="0.25">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row>
    <row r="399" spans="1:30" ht="12.75" customHeight="1" x14ac:dyDescent="0.25">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row>
    <row r="400" spans="1:30" ht="12.75" customHeight="1" x14ac:dyDescent="0.25">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row>
    <row r="401" spans="1:30" ht="12.75" customHeight="1" x14ac:dyDescent="0.25">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row>
    <row r="402" spans="1:30" ht="12.75" customHeight="1" x14ac:dyDescent="0.25">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row>
    <row r="403" spans="1:30" ht="12.75" customHeight="1" x14ac:dyDescent="0.25">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row>
    <row r="404" spans="1:30" ht="12.75" customHeight="1" x14ac:dyDescent="0.25">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row>
    <row r="405" spans="1:30" ht="12.75" customHeight="1" x14ac:dyDescent="0.25">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row>
    <row r="406" spans="1:30" ht="12.75" customHeight="1" x14ac:dyDescent="0.25">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row>
    <row r="407" spans="1:30" ht="12.75" customHeight="1" x14ac:dyDescent="0.25">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row>
    <row r="408" spans="1:30" ht="12.75" customHeight="1" x14ac:dyDescent="0.25">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row>
    <row r="409" spans="1:30" ht="12.75" customHeight="1" x14ac:dyDescent="0.25">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row>
    <row r="410" spans="1:30" ht="12.75" customHeight="1" x14ac:dyDescent="0.25">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row>
    <row r="411" spans="1:30" ht="12.75" customHeight="1" x14ac:dyDescent="0.25">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row>
    <row r="412" spans="1:30" ht="12.75" customHeight="1" x14ac:dyDescent="0.25">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row>
    <row r="413" spans="1:30" ht="12.75" customHeight="1" x14ac:dyDescent="0.25">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row>
    <row r="414" spans="1:30" ht="12.75" customHeight="1" x14ac:dyDescent="0.25">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row>
    <row r="415" spans="1:30" ht="12.75" customHeight="1" x14ac:dyDescent="0.25">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row>
    <row r="416" spans="1:30" ht="12.75" customHeight="1" x14ac:dyDescent="0.25">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row>
    <row r="417" spans="1:30" ht="12.75" customHeight="1" x14ac:dyDescent="0.25">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row>
    <row r="418" spans="1:30" ht="12.75" customHeight="1" x14ac:dyDescent="0.25">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row>
    <row r="419" spans="1:30" ht="12.75" customHeight="1" x14ac:dyDescent="0.25">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row>
    <row r="420" spans="1:30" ht="12.75" customHeight="1" x14ac:dyDescent="0.25">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row>
    <row r="421" spans="1:30" ht="12.75" customHeight="1" x14ac:dyDescent="0.25">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row>
    <row r="422" spans="1:30" ht="12.75" customHeight="1" x14ac:dyDescent="0.25">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row>
    <row r="423" spans="1:30" ht="12.75" customHeight="1" x14ac:dyDescent="0.25">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row>
    <row r="424" spans="1:30" ht="12.75" customHeight="1" x14ac:dyDescent="0.25">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row>
    <row r="425" spans="1:30" ht="12.75" customHeight="1" x14ac:dyDescent="0.25">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row>
    <row r="426" spans="1:30" ht="12.75" customHeight="1" x14ac:dyDescent="0.25">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row>
    <row r="427" spans="1:30" ht="12.75" customHeight="1" x14ac:dyDescent="0.25">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row>
    <row r="428" spans="1:30" ht="12.75" customHeight="1" x14ac:dyDescent="0.25">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row>
    <row r="429" spans="1:30" ht="12.75" customHeight="1" x14ac:dyDescent="0.25">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row>
    <row r="430" spans="1:30" ht="12.75" customHeight="1" x14ac:dyDescent="0.25">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row>
    <row r="431" spans="1:30" ht="12.75" customHeight="1" x14ac:dyDescent="0.25">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row>
    <row r="432" spans="1:30" ht="12.75" customHeight="1" x14ac:dyDescent="0.25">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row>
    <row r="433" spans="1:30" ht="12.75" customHeight="1" x14ac:dyDescent="0.25">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row>
    <row r="434" spans="1:30" ht="12.75" customHeight="1" x14ac:dyDescent="0.25">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row>
    <row r="435" spans="1:30" ht="12.75" customHeight="1" x14ac:dyDescent="0.25">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row>
    <row r="436" spans="1:30" ht="12.75" customHeight="1" x14ac:dyDescent="0.25">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row>
    <row r="437" spans="1:30" ht="12.75" customHeight="1" x14ac:dyDescent="0.25">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row>
    <row r="438" spans="1:30" ht="12.75" customHeight="1" x14ac:dyDescent="0.25">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row>
    <row r="439" spans="1:30" ht="12.75" customHeight="1" x14ac:dyDescent="0.25">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row>
    <row r="440" spans="1:30" ht="12.75" customHeight="1" x14ac:dyDescent="0.25">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row>
    <row r="441" spans="1:30" ht="12.75" customHeight="1" x14ac:dyDescent="0.25">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row>
    <row r="442" spans="1:30" ht="12.75" customHeight="1" x14ac:dyDescent="0.25">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row>
    <row r="443" spans="1:30" ht="12.75" customHeight="1" x14ac:dyDescent="0.25">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row>
    <row r="444" spans="1:30" ht="12.75" customHeight="1" x14ac:dyDescent="0.25">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row>
    <row r="445" spans="1:30" ht="12.75" customHeight="1" x14ac:dyDescent="0.25">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row>
    <row r="446" spans="1:30" ht="12.75" customHeight="1" x14ac:dyDescent="0.25">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row>
    <row r="447" spans="1:30" ht="12.75" customHeight="1" x14ac:dyDescent="0.25">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row>
    <row r="448" spans="1:30" ht="12.75" customHeight="1" x14ac:dyDescent="0.25">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row>
    <row r="449" spans="1:30" ht="12.75" customHeight="1" x14ac:dyDescent="0.25">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row>
    <row r="450" spans="1:30" ht="12.75" customHeight="1" x14ac:dyDescent="0.25">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row>
    <row r="451" spans="1:30" ht="12.75" customHeight="1" x14ac:dyDescent="0.25">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row>
    <row r="452" spans="1:30" ht="12.75" customHeight="1" x14ac:dyDescent="0.25">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row>
    <row r="453" spans="1:30" ht="12.75" customHeight="1" x14ac:dyDescent="0.25">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row>
    <row r="454" spans="1:30" ht="12.75" customHeight="1" x14ac:dyDescent="0.25">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row>
    <row r="455" spans="1:30" ht="12.75" customHeight="1" x14ac:dyDescent="0.25">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row>
    <row r="456" spans="1:30" ht="12.75" customHeight="1" x14ac:dyDescent="0.25">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row>
    <row r="457" spans="1:30" ht="12.75" customHeight="1" x14ac:dyDescent="0.25">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row>
    <row r="458" spans="1:30" ht="12.75" customHeight="1" x14ac:dyDescent="0.25">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row>
    <row r="459" spans="1:30" ht="12.75" customHeight="1" x14ac:dyDescent="0.25">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row>
    <row r="460" spans="1:30" ht="12.75" customHeight="1" x14ac:dyDescent="0.25">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row>
    <row r="461" spans="1:30" ht="12.75" customHeight="1" x14ac:dyDescent="0.25">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row>
    <row r="462" spans="1:30" ht="12.75" customHeight="1" x14ac:dyDescent="0.25">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row>
    <row r="463" spans="1:30" ht="12.75" customHeight="1" x14ac:dyDescent="0.25">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row>
    <row r="464" spans="1:30" ht="12.75" customHeight="1" x14ac:dyDescent="0.25">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row>
    <row r="465" spans="1:30" ht="12.75" customHeight="1" x14ac:dyDescent="0.25">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row>
    <row r="466" spans="1:30" ht="12.75" customHeight="1" x14ac:dyDescent="0.25">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row>
    <row r="467" spans="1:30" ht="12.75" customHeight="1" x14ac:dyDescent="0.25">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row>
    <row r="468" spans="1:30" ht="12.75" customHeight="1" x14ac:dyDescent="0.25">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row>
    <row r="469" spans="1:30" ht="12.75" customHeight="1" x14ac:dyDescent="0.25">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row>
    <row r="470" spans="1:30" ht="12.75" customHeight="1" x14ac:dyDescent="0.25">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row>
    <row r="471" spans="1:30" ht="12.75" customHeight="1" x14ac:dyDescent="0.25">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row>
    <row r="472" spans="1:30" ht="12.75" customHeight="1" x14ac:dyDescent="0.25">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row>
    <row r="473" spans="1:30" ht="12.75" customHeight="1" x14ac:dyDescent="0.25">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row>
    <row r="474" spans="1:30" ht="12.75" customHeight="1" x14ac:dyDescent="0.25">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row>
    <row r="475" spans="1:30" ht="12.75" customHeight="1" x14ac:dyDescent="0.25">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row>
    <row r="476" spans="1:30" ht="12.75" customHeight="1" x14ac:dyDescent="0.25">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row>
    <row r="477" spans="1:30" ht="12.75" customHeight="1" x14ac:dyDescent="0.25">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row>
    <row r="478" spans="1:30" ht="12.75" customHeight="1" x14ac:dyDescent="0.25">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row>
    <row r="479" spans="1:30" ht="12.75" customHeight="1" x14ac:dyDescent="0.25">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row>
    <row r="480" spans="1:30" ht="12.75" customHeight="1" x14ac:dyDescent="0.25">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row>
    <row r="481" spans="1:30" ht="12.75" customHeight="1" x14ac:dyDescent="0.25">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row>
    <row r="482" spans="1:30" ht="12.75" customHeight="1" x14ac:dyDescent="0.25">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row>
    <row r="483" spans="1:30" ht="12.75" customHeight="1" x14ac:dyDescent="0.25">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row>
    <row r="484" spans="1:30" ht="12.75" customHeight="1" x14ac:dyDescent="0.25">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row>
    <row r="485" spans="1:30" ht="12.75" customHeight="1" x14ac:dyDescent="0.25">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row>
    <row r="486" spans="1:30" ht="12.75" customHeight="1" x14ac:dyDescent="0.25">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row>
    <row r="487" spans="1:30" ht="12.75" customHeight="1" x14ac:dyDescent="0.25">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row>
    <row r="488" spans="1:30" ht="12.75" customHeight="1" x14ac:dyDescent="0.25">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row>
    <row r="489" spans="1:30" ht="12.75" customHeight="1" x14ac:dyDescent="0.25">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row>
    <row r="490" spans="1:30" ht="12.75" customHeight="1" x14ac:dyDescent="0.25">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row>
    <row r="491" spans="1:30" ht="12.75" customHeight="1" x14ac:dyDescent="0.25">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row>
    <row r="492" spans="1:30" ht="12.75" customHeight="1" x14ac:dyDescent="0.25">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row>
    <row r="493" spans="1:30" ht="12.75" customHeight="1" x14ac:dyDescent="0.25">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row>
    <row r="494" spans="1:30" ht="12.75" customHeight="1" x14ac:dyDescent="0.25">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row>
    <row r="495" spans="1:30" ht="12.75" customHeight="1" x14ac:dyDescent="0.25">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row>
    <row r="496" spans="1:30" ht="12.75" customHeight="1" x14ac:dyDescent="0.25">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row>
    <row r="497" spans="1:30" ht="12.75" customHeight="1" x14ac:dyDescent="0.25">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row>
    <row r="498" spans="1:30" ht="12.75" customHeight="1" x14ac:dyDescent="0.25">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row>
    <row r="499" spans="1:30" ht="12.75" customHeight="1" x14ac:dyDescent="0.25">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row>
    <row r="500" spans="1:30" ht="12.75" customHeight="1" x14ac:dyDescent="0.25">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row>
    <row r="501" spans="1:30" ht="12.75" customHeight="1" x14ac:dyDescent="0.25">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row>
    <row r="502" spans="1:30" ht="12.75" customHeight="1" x14ac:dyDescent="0.25">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row>
    <row r="503" spans="1:30" ht="12.75" customHeight="1" x14ac:dyDescent="0.25">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row>
    <row r="504" spans="1:30" ht="12.75" customHeight="1" x14ac:dyDescent="0.25">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row>
    <row r="505" spans="1:30" ht="12.75" customHeight="1" x14ac:dyDescent="0.25">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row>
    <row r="506" spans="1:30" ht="12.75" customHeight="1" x14ac:dyDescent="0.25">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row>
    <row r="507" spans="1:30" ht="12.75" customHeight="1" x14ac:dyDescent="0.25">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row>
    <row r="508" spans="1:30" ht="12.75" customHeight="1" x14ac:dyDescent="0.25">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row>
    <row r="509" spans="1:30" ht="12.75" customHeight="1" x14ac:dyDescent="0.25">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row>
    <row r="510" spans="1:30" ht="12.75" customHeight="1" x14ac:dyDescent="0.25">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row>
    <row r="511" spans="1:30" ht="12.75" customHeight="1" x14ac:dyDescent="0.25">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row>
    <row r="512" spans="1:30" ht="12.75" customHeight="1" x14ac:dyDescent="0.25">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row>
    <row r="513" spans="1:30" ht="12.75" customHeight="1" x14ac:dyDescent="0.25">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row>
    <row r="514" spans="1:30" ht="12.75" customHeight="1" x14ac:dyDescent="0.25">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row>
    <row r="515" spans="1:30" ht="12.75" customHeight="1" x14ac:dyDescent="0.25">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row>
    <row r="516" spans="1:30" ht="12.75" customHeight="1" x14ac:dyDescent="0.25">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row>
    <row r="517" spans="1:30" ht="12.75" customHeight="1" x14ac:dyDescent="0.25">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row>
    <row r="518" spans="1:30" ht="12.75" customHeight="1" x14ac:dyDescent="0.25">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row>
    <row r="519" spans="1:30" ht="12.75" customHeight="1" x14ac:dyDescent="0.25">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row>
    <row r="520" spans="1:30" ht="12.75" customHeight="1" x14ac:dyDescent="0.25">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row>
    <row r="521" spans="1:30" ht="12.75" customHeight="1" x14ac:dyDescent="0.25">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row>
    <row r="522" spans="1:30" ht="12.75" customHeight="1" x14ac:dyDescent="0.25">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row>
    <row r="523" spans="1:30" ht="12.75" customHeight="1" x14ac:dyDescent="0.25">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row>
    <row r="524" spans="1:30" ht="12.75" customHeight="1" x14ac:dyDescent="0.25">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row>
    <row r="525" spans="1:30" ht="12.75" customHeight="1" x14ac:dyDescent="0.25">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row>
    <row r="526" spans="1:30" ht="12.75" customHeight="1" x14ac:dyDescent="0.25">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row>
    <row r="527" spans="1:30" ht="12.75" customHeight="1" x14ac:dyDescent="0.25">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row>
    <row r="528" spans="1:30" ht="12.75" customHeight="1" x14ac:dyDescent="0.25">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row>
    <row r="529" spans="1:30" ht="12.75" customHeight="1" x14ac:dyDescent="0.25">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row>
    <row r="530" spans="1:30" ht="12.75" customHeight="1" x14ac:dyDescent="0.25">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row>
    <row r="531" spans="1:30" ht="12.75" customHeight="1" x14ac:dyDescent="0.25">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row>
    <row r="532" spans="1:30" ht="12.75" customHeight="1" x14ac:dyDescent="0.25">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row>
    <row r="533" spans="1:30" ht="12.75" customHeight="1" x14ac:dyDescent="0.25">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row>
    <row r="534" spans="1:30" ht="12.75" customHeight="1" x14ac:dyDescent="0.25">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row>
    <row r="535" spans="1:30" ht="12.75" customHeight="1" x14ac:dyDescent="0.25">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row>
    <row r="536" spans="1:30" ht="12.75" customHeight="1" x14ac:dyDescent="0.25">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row>
    <row r="537" spans="1:30" ht="12.75" customHeight="1" x14ac:dyDescent="0.25">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row>
    <row r="538" spans="1:30" ht="12.75" customHeight="1" x14ac:dyDescent="0.25">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row>
    <row r="539" spans="1:30" ht="12.75" customHeight="1" x14ac:dyDescent="0.25">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row>
    <row r="540" spans="1:30" ht="12.75" customHeight="1" x14ac:dyDescent="0.25">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row>
    <row r="541" spans="1:30" ht="12.75" customHeight="1" x14ac:dyDescent="0.25">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row>
    <row r="542" spans="1:30" ht="12.75" customHeight="1" x14ac:dyDescent="0.25">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row>
    <row r="543" spans="1:30" ht="12.75" customHeight="1" x14ac:dyDescent="0.25">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row>
    <row r="544" spans="1:30" ht="12.75" customHeight="1" x14ac:dyDescent="0.25">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row>
    <row r="545" spans="1:30" ht="12.75" customHeight="1" x14ac:dyDescent="0.25">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row>
    <row r="546" spans="1:30" ht="12.75" customHeight="1" x14ac:dyDescent="0.25">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row>
    <row r="547" spans="1:30" ht="12.75" customHeight="1" x14ac:dyDescent="0.25">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row>
    <row r="548" spans="1:30" ht="12.75" customHeight="1" x14ac:dyDescent="0.25">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row>
    <row r="549" spans="1:30" ht="12.75" customHeight="1" x14ac:dyDescent="0.25">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row>
    <row r="550" spans="1:30" ht="12.75" customHeight="1" x14ac:dyDescent="0.25">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row>
    <row r="551" spans="1:30" ht="12.75" customHeight="1" x14ac:dyDescent="0.25">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row>
    <row r="552" spans="1:30" ht="12.75" customHeight="1" x14ac:dyDescent="0.25">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row>
    <row r="553" spans="1:30" ht="12.75" customHeight="1" x14ac:dyDescent="0.25">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row>
    <row r="554" spans="1:30" ht="12.75" customHeight="1" x14ac:dyDescent="0.25">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row>
    <row r="555" spans="1:30" ht="12.75" customHeight="1" x14ac:dyDescent="0.25">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row>
    <row r="556" spans="1:30" ht="12.75" customHeight="1" x14ac:dyDescent="0.25">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row>
    <row r="557" spans="1:30" ht="12.75" customHeight="1" x14ac:dyDescent="0.25">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row>
    <row r="558" spans="1:30" ht="12.75" customHeight="1" x14ac:dyDescent="0.25">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row>
    <row r="559" spans="1:30" ht="12.75" customHeight="1" x14ac:dyDescent="0.25">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row>
    <row r="560" spans="1:30" ht="12.75" customHeight="1" x14ac:dyDescent="0.25">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row>
    <row r="561" spans="1:30" ht="12.75" customHeight="1" x14ac:dyDescent="0.25">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row>
    <row r="562" spans="1:30" ht="12.75" customHeight="1" x14ac:dyDescent="0.25">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row>
    <row r="563" spans="1:30" ht="12.75" customHeight="1" x14ac:dyDescent="0.25">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row>
    <row r="564" spans="1:30" ht="12.75" customHeight="1" x14ac:dyDescent="0.25">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row>
    <row r="565" spans="1:30" ht="12.75" customHeight="1" x14ac:dyDescent="0.25">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row>
    <row r="566" spans="1:30" ht="12.75" customHeight="1" x14ac:dyDescent="0.25">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row>
    <row r="567" spans="1:30" ht="12.75" customHeight="1" x14ac:dyDescent="0.25">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row>
    <row r="568" spans="1:30" ht="12.75" customHeight="1" x14ac:dyDescent="0.25">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row>
    <row r="569" spans="1:30" ht="12.75" customHeight="1" x14ac:dyDescent="0.25">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row>
    <row r="570" spans="1:30" ht="12.75" customHeight="1" x14ac:dyDescent="0.25">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row>
    <row r="571" spans="1:30" ht="12.75" customHeight="1" x14ac:dyDescent="0.25">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row>
    <row r="572" spans="1:30" ht="12.75" customHeight="1" x14ac:dyDescent="0.25">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row>
    <row r="573" spans="1:30" ht="12.75" customHeight="1" x14ac:dyDescent="0.25">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row>
    <row r="574" spans="1:30" ht="12.75" customHeight="1" x14ac:dyDescent="0.25">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row>
    <row r="575" spans="1:30" ht="12.75" customHeight="1" x14ac:dyDescent="0.25">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row>
    <row r="576" spans="1:30" ht="12.75" customHeight="1" x14ac:dyDescent="0.25">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row>
    <row r="577" spans="1:30" ht="12.75" customHeight="1" x14ac:dyDescent="0.25">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row>
    <row r="578" spans="1:30" ht="12.75" customHeight="1" x14ac:dyDescent="0.25">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row>
    <row r="579" spans="1:30" ht="12.75" customHeight="1" x14ac:dyDescent="0.25">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row>
    <row r="580" spans="1:30" ht="12.75" customHeight="1" x14ac:dyDescent="0.25">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row>
    <row r="581" spans="1:30" ht="12.75" customHeight="1" x14ac:dyDescent="0.25">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row>
    <row r="582" spans="1:30" ht="12.75" customHeight="1" x14ac:dyDescent="0.25">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row>
    <row r="583" spans="1:30" ht="12.75" customHeight="1" x14ac:dyDescent="0.25">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row>
    <row r="584" spans="1:30" ht="12.75" customHeight="1" x14ac:dyDescent="0.25">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row>
    <row r="585" spans="1:30" ht="12.75" customHeight="1" x14ac:dyDescent="0.25">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row>
    <row r="586" spans="1:30" ht="12.75" customHeight="1" x14ac:dyDescent="0.25">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row>
    <row r="587" spans="1:30" ht="12.75" customHeight="1" x14ac:dyDescent="0.25">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row>
    <row r="588" spans="1:30" ht="12.75" customHeight="1" x14ac:dyDescent="0.25">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row>
    <row r="589" spans="1:30" ht="12.75" customHeight="1" x14ac:dyDescent="0.25">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row>
    <row r="590" spans="1:30" ht="12.75" customHeight="1" x14ac:dyDescent="0.25">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row>
    <row r="591" spans="1:30" ht="12.75" customHeight="1" x14ac:dyDescent="0.25">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row>
    <row r="592" spans="1:30" ht="12.75" customHeight="1" x14ac:dyDescent="0.25">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row>
    <row r="593" spans="1:30" ht="12.75" customHeight="1" x14ac:dyDescent="0.25">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row>
    <row r="594" spans="1:30" ht="12.75" customHeight="1" x14ac:dyDescent="0.25">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row>
    <row r="595" spans="1:30" ht="12.75" customHeight="1" x14ac:dyDescent="0.25">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row>
    <row r="596" spans="1:30" ht="12.75" customHeight="1" x14ac:dyDescent="0.25">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row>
    <row r="597" spans="1:30" ht="12.75" customHeight="1" x14ac:dyDescent="0.25">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row>
    <row r="598" spans="1:30" ht="12.75" customHeight="1" x14ac:dyDescent="0.25">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row>
    <row r="599" spans="1:30" ht="12.75" customHeight="1" x14ac:dyDescent="0.25">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row>
    <row r="600" spans="1:30" ht="12.75" customHeight="1" x14ac:dyDescent="0.25">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row>
    <row r="601" spans="1:30" ht="12.75" customHeight="1" x14ac:dyDescent="0.25">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row>
    <row r="602" spans="1:30" ht="12.75" customHeight="1" x14ac:dyDescent="0.25">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row>
    <row r="603" spans="1:30" ht="12.75" customHeight="1" x14ac:dyDescent="0.25">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row>
    <row r="604" spans="1:30" ht="12.75" customHeight="1" x14ac:dyDescent="0.25">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row>
    <row r="605" spans="1:30" ht="12.75" customHeight="1" x14ac:dyDescent="0.25">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row>
    <row r="606" spans="1:30" ht="12.75" customHeight="1" x14ac:dyDescent="0.25">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row>
    <row r="607" spans="1:30" ht="12.75" customHeight="1" x14ac:dyDescent="0.25">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row>
    <row r="608" spans="1:30" ht="12.75" customHeight="1" x14ac:dyDescent="0.25">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row>
    <row r="609" spans="1:30" ht="12.75" customHeight="1" x14ac:dyDescent="0.25">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row>
    <row r="610" spans="1:30" ht="12.75" customHeight="1" x14ac:dyDescent="0.25">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row>
    <row r="611" spans="1:30" ht="12.75" customHeight="1" x14ac:dyDescent="0.25">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row>
    <row r="612" spans="1:30" ht="12.75" customHeight="1" x14ac:dyDescent="0.25">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row>
    <row r="613" spans="1:30" ht="12.75" customHeight="1" x14ac:dyDescent="0.25">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row>
    <row r="614" spans="1:30" ht="12.75" customHeight="1" x14ac:dyDescent="0.25">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row>
    <row r="615" spans="1:30" ht="12.75" customHeight="1" x14ac:dyDescent="0.25">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row>
    <row r="616" spans="1:30" ht="12.75" customHeight="1" x14ac:dyDescent="0.25">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row>
    <row r="617" spans="1:30" ht="12.75" customHeight="1" x14ac:dyDescent="0.25">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row>
    <row r="618" spans="1:30" ht="12.75" customHeight="1" x14ac:dyDescent="0.25">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row>
    <row r="619" spans="1:30" ht="12.75" customHeight="1" x14ac:dyDescent="0.25">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row>
    <row r="620" spans="1:30" ht="12.75" customHeight="1" x14ac:dyDescent="0.25">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row>
    <row r="621" spans="1:30" ht="12.75" customHeight="1" x14ac:dyDescent="0.25">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row>
    <row r="622" spans="1:30" ht="12.75" customHeight="1" x14ac:dyDescent="0.25">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row>
    <row r="623" spans="1:30" ht="12.75" customHeight="1" x14ac:dyDescent="0.25">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row>
    <row r="624" spans="1:30" ht="12.75" customHeight="1" x14ac:dyDescent="0.25">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row>
    <row r="625" spans="1:30" ht="12.75" customHeight="1" x14ac:dyDescent="0.25">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row>
    <row r="626" spans="1:30" ht="12.75" customHeight="1" x14ac:dyDescent="0.25">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row>
    <row r="627" spans="1:30" ht="12.75" customHeight="1" x14ac:dyDescent="0.25">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row>
    <row r="628" spans="1:30" ht="12.75" customHeight="1" x14ac:dyDescent="0.25">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row>
    <row r="629" spans="1:30" ht="12.75" customHeight="1" x14ac:dyDescent="0.25">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row>
    <row r="630" spans="1:30" ht="12.75" customHeight="1" x14ac:dyDescent="0.25">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row>
    <row r="631" spans="1:30" ht="12.75" customHeight="1" x14ac:dyDescent="0.25">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row>
    <row r="632" spans="1:30" ht="12.75" customHeight="1" x14ac:dyDescent="0.25">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row>
    <row r="633" spans="1:30" ht="12.75" customHeight="1" x14ac:dyDescent="0.25">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row>
    <row r="634" spans="1:30" ht="12.75" customHeight="1" x14ac:dyDescent="0.25">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row>
    <row r="635" spans="1:30" ht="12.75" customHeight="1" x14ac:dyDescent="0.25">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row>
    <row r="636" spans="1:30" ht="12.75" customHeight="1" x14ac:dyDescent="0.25">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row>
    <row r="637" spans="1:30" ht="12.75" customHeight="1" x14ac:dyDescent="0.25">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row>
    <row r="638" spans="1:30" ht="12.75" customHeight="1" x14ac:dyDescent="0.25">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row>
    <row r="639" spans="1:30" ht="12.75" customHeight="1" x14ac:dyDescent="0.25">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row>
    <row r="640" spans="1:30" ht="12.75" customHeight="1" x14ac:dyDescent="0.25">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row>
    <row r="641" spans="1:30" ht="12.75" customHeight="1" x14ac:dyDescent="0.25">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row>
    <row r="642" spans="1:30" ht="12.75" customHeight="1" x14ac:dyDescent="0.25">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row>
    <row r="643" spans="1:30" ht="12.75" customHeight="1" x14ac:dyDescent="0.25">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row>
    <row r="644" spans="1:30" ht="12.75" customHeight="1" x14ac:dyDescent="0.25">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row>
    <row r="645" spans="1:30" ht="12.75" customHeight="1" x14ac:dyDescent="0.25">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row>
    <row r="646" spans="1:30" ht="12.75" customHeight="1" x14ac:dyDescent="0.25">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row>
    <row r="647" spans="1:30" ht="12.75" customHeight="1" x14ac:dyDescent="0.25">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row>
    <row r="648" spans="1:30" ht="12.75" customHeight="1" x14ac:dyDescent="0.25">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row>
    <row r="649" spans="1:30" ht="12.75" customHeight="1" x14ac:dyDescent="0.25">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row>
    <row r="650" spans="1:30" ht="12.75" customHeight="1" x14ac:dyDescent="0.25">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row>
    <row r="651" spans="1:30" ht="12.75" customHeight="1" x14ac:dyDescent="0.25">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row>
    <row r="652" spans="1:30" ht="12.75" customHeight="1" x14ac:dyDescent="0.25">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row>
    <row r="653" spans="1:30" ht="12.75" customHeight="1" x14ac:dyDescent="0.25">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row>
    <row r="654" spans="1:30" ht="12.75" customHeight="1" x14ac:dyDescent="0.25">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row>
    <row r="655" spans="1:30" ht="12.75" customHeight="1" x14ac:dyDescent="0.25">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row>
    <row r="656" spans="1:30" ht="12.75" customHeight="1" x14ac:dyDescent="0.25">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row>
    <row r="657" spans="1:30" ht="12.75" customHeight="1" x14ac:dyDescent="0.25">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row>
    <row r="658" spans="1:30" ht="12.75" customHeight="1" x14ac:dyDescent="0.25">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row>
    <row r="659" spans="1:30" ht="12.75" customHeight="1" x14ac:dyDescent="0.25">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row>
    <row r="660" spans="1:30" ht="12.75" customHeight="1" x14ac:dyDescent="0.25">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row>
    <row r="661" spans="1:30" ht="12.75" customHeight="1" x14ac:dyDescent="0.25">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row>
    <row r="662" spans="1:30" ht="12.75" customHeight="1" x14ac:dyDescent="0.25">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row>
    <row r="663" spans="1:30" ht="12.75" customHeight="1" x14ac:dyDescent="0.25">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row>
    <row r="664" spans="1:30" ht="12.75" customHeight="1" x14ac:dyDescent="0.25">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row>
    <row r="665" spans="1:30" ht="12.75" customHeight="1" x14ac:dyDescent="0.25">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row>
    <row r="666" spans="1:30" ht="12.75" customHeight="1" x14ac:dyDescent="0.25">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row>
    <row r="667" spans="1:30" ht="12.75" customHeight="1" x14ac:dyDescent="0.25">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row>
    <row r="668" spans="1:30" ht="12.75" customHeight="1" x14ac:dyDescent="0.25">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row>
    <row r="669" spans="1:30" ht="12.75" customHeight="1" x14ac:dyDescent="0.25">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row>
    <row r="670" spans="1:30" ht="12.75" customHeight="1" x14ac:dyDescent="0.25">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row>
    <row r="671" spans="1:30" ht="12.75" customHeight="1" x14ac:dyDescent="0.25">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row>
    <row r="672" spans="1:30" ht="12.75" customHeight="1" x14ac:dyDescent="0.25">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row>
    <row r="673" spans="1:30" ht="12.75" customHeight="1" x14ac:dyDescent="0.25">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row>
    <row r="674" spans="1:30" ht="12.75" customHeight="1" x14ac:dyDescent="0.25">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row>
    <row r="675" spans="1:30" ht="12.75" customHeight="1" x14ac:dyDescent="0.25">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row>
    <row r="676" spans="1:30" ht="12.75" customHeight="1" x14ac:dyDescent="0.25">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row>
    <row r="677" spans="1:30" ht="12.75" customHeight="1" x14ac:dyDescent="0.25">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row>
    <row r="678" spans="1:30" ht="12.75" customHeight="1" x14ac:dyDescent="0.25">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row>
    <row r="679" spans="1:30" ht="12.75" customHeight="1" x14ac:dyDescent="0.25">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row>
    <row r="680" spans="1:30" ht="12.75" customHeight="1" x14ac:dyDescent="0.25">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row>
    <row r="681" spans="1:30" ht="12.75" customHeight="1" x14ac:dyDescent="0.25">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row>
    <row r="682" spans="1:30" ht="12.75" customHeight="1" x14ac:dyDescent="0.25">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row>
    <row r="683" spans="1:30" ht="12.75" customHeight="1" x14ac:dyDescent="0.25">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row>
    <row r="684" spans="1:30" ht="12.75" customHeight="1" x14ac:dyDescent="0.25">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row>
    <row r="685" spans="1:30" ht="12.75" customHeight="1" x14ac:dyDescent="0.25">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row>
    <row r="686" spans="1:30" ht="12.75" customHeight="1" x14ac:dyDescent="0.25">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row>
    <row r="687" spans="1:30" ht="12.75" customHeight="1" x14ac:dyDescent="0.25">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row>
    <row r="688" spans="1:30" ht="12.75" customHeight="1" x14ac:dyDescent="0.25">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row>
    <row r="689" spans="1:30" ht="12.75" customHeight="1" x14ac:dyDescent="0.25">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row>
    <row r="690" spans="1:30" ht="12.75" customHeight="1" x14ac:dyDescent="0.25">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row>
    <row r="691" spans="1:30" ht="12.75" customHeight="1" x14ac:dyDescent="0.25">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row>
    <row r="692" spans="1:30" ht="12.75" customHeight="1" x14ac:dyDescent="0.25">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row>
    <row r="693" spans="1:30" ht="12.75" customHeight="1" x14ac:dyDescent="0.25">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row>
    <row r="694" spans="1:30" ht="12.75" customHeight="1" x14ac:dyDescent="0.25">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row>
    <row r="695" spans="1:30" ht="12.75" customHeight="1" x14ac:dyDescent="0.25">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row>
    <row r="696" spans="1:30" ht="12.75" customHeight="1" x14ac:dyDescent="0.25">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row>
    <row r="697" spans="1:30" ht="12.75" customHeight="1" x14ac:dyDescent="0.25">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row>
    <row r="698" spans="1:30" ht="12.75" customHeight="1" x14ac:dyDescent="0.25">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row>
    <row r="699" spans="1:30" ht="12.75" customHeight="1" x14ac:dyDescent="0.25">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row>
    <row r="700" spans="1:30" ht="12.75" customHeight="1" x14ac:dyDescent="0.25">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row>
    <row r="701" spans="1:30" ht="12.75" customHeight="1" x14ac:dyDescent="0.25">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row>
    <row r="702" spans="1:30" ht="12.75" customHeight="1" x14ac:dyDescent="0.25">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row>
    <row r="703" spans="1:30" ht="12.75" customHeight="1" x14ac:dyDescent="0.25">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row>
    <row r="704" spans="1:30" ht="12.75" customHeight="1" x14ac:dyDescent="0.25">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row>
    <row r="705" spans="1:30" ht="12.75" customHeight="1" x14ac:dyDescent="0.25">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row>
    <row r="706" spans="1:30" ht="12.75" customHeight="1" x14ac:dyDescent="0.25">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row>
    <row r="707" spans="1:30" ht="12.75" customHeight="1" x14ac:dyDescent="0.25">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row>
    <row r="708" spans="1:30" ht="12.75" customHeight="1" x14ac:dyDescent="0.25">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row>
    <row r="709" spans="1:30" ht="12.75" customHeight="1" x14ac:dyDescent="0.25">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row>
    <row r="710" spans="1:30" ht="12.75" customHeight="1" x14ac:dyDescent="0.25">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row>
    <row r="711" spans="1:30" ht="12.75" customHeight="1" x14ac:dyDescent="0.25">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row>
    <row r="712" spans="1:30" ht="12.75" customHeight="1" x14ac:dyDescent="0.25">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row>
    <row r="713" spans="1:30" ht="12.75" customHeight="1" x14ac:dyDescent="0.25">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row>
    <row r="714" spans="1:30" ht="12.75" customHeight="1" x14ac:dyDescent="0.25">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row>
    <row r="715" spans="1:30" ht="12.75" customHeight="1" x14ac:dyDescent="0.25">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row>
    <row r="716" spans="1:30" ht="12.75" customHeight="1" x14ac:dyDescent="0.25">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row>
    <row r="717" spans="1:30" ht="12.75" customHeight="1" x14ac:dyDescent="0.25">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row>
    <row r="718" spans="1:30" ht="12.75" customHeight="1" x14ac:dyDescent="0.25">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row>
    <row r="719" spans="1:30" ht="12.75" customHeight="1" x14ac:dyDescent="0.25">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row>
    <row r="720" spans="1:30" ht="12.75" customHeight="1" x14ac:dyDescent="0.25">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row>
    <row r="721" spans="1:30" ht="12.75" customHeight="1" x14ac:dyDescent="0.25">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row>
    <row r="722" spans="1:30" ht="12.75" customHeight="1" x14ac:dyDescent="0.25">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row>
    <row r="723" spans="1:30" ht="12.75" customHeight="1" x14ac:dyDescent="0.25">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row>
    <row r="724" spans="1:30" ht="12.75" customHeight="1" x14ac:dyDescent="0.25">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row>
    <row r="725" spans="1:30" ht="12.75" customHeight="1" x14ac:dyDescent="0.25">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row>
    <row r="726" spans="1:30" ht="12.75" customHeight="1" x14ac:dyDescent="0.25">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row>
    <row r="727" spans="1:30" ht="12.75" customHeight="1" x14ac:dyDescent="0.25">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row>
    <row r="728" spans="1:30" ht="12.75" customHeight="1" x14ac:dyDescent="0.25">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row>
    <row r="729" spans="1:30" ht="12.75" customHeight="1" x14ac:dyDescent="0.25">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row>
    <row r="730" spans="1:30" ht="12.75" customHeight="1" x14ac:dyDescent="0.25">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row>
    <row r="731" spans="1:30" ht="12.75" customHeight="1" x14ac:dyDescent="0.25">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row>
    <row r="732" spans="1:30" ht="12.75" customHeight="1" x14ac:dyDescent="0.25">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row>
    <row r="733" spans="1:30" ht="12.75" customHeight="1" x14ac:dyDescent="0.25">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row>
    <row r="734" spans="1:30" ht="12.75" customHeight="1" x14ac:dyDescent="0.25">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row>
    <row r="735" spans="1:30" ht="12.75" customHeight="1" x14ac:dyDescent="0.25">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row>
    <row r="736" spans="1:30" ht="12.75" customHeight="1" x14ac:dyDescent="0.25">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row>
    <row r="737" spans="1:30" ht="12.75" customHeight="1" x14ac:dyDescent="0.25">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row>
    <row r="738" spans="1:30" ht="12.75" customHeight="1" x14ac:dyDescent="0.25">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row>
    <row r="739" spans="1:30" ht="12.75" customHeight="1" x14ac:dyDescent="0.25">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row>
    <row r="740" spans="1:30" ht="12.75" customHeight="1" x14ac:dyDescent="0.25">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row>
    <row r="741" spans="1:30" ht="12.75" customHeight="1" x14ac:dyDescent="0.25">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row>
    <row r="742" spans="1:30" ht="12.75" customHeight="1" x14ac:dyDescent="0.25">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row>
    <row r="743" spans="1:30" ht="12.75" customHeight="1" x14ac:dyDescent="0.25">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row>
    <row r="744" spans="1:30" ht="12.75" customHeight="1" x14ac:dyDescent="0.25">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row>
    <row r="745" spans="1:30" ht="12.75" customHeight="1" x14ac:dyDescent="0.25">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row>
    <row r="746" spans="1:30" ht="12.75" customHeight="1" x14ac:dyDescent="0.25">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row>
    <row r="747" spans="1:30" ht="12.75" customHeight="1" x14ac:dyDescent="0.25">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row>
    <row r="748" spans="1:30" ht="12.75" customHeight="1" x14ac:dyDescent="0.25">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row>
    <row r="749" spans="1:30" ht="12.75" customHeight="1" x14ac:dyDescent="0.25">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row>
    <row r="750" spans="1:30" ht="12.75" customHeight="1" x14ac:dyDescent="0.25">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row>
    <row r="751" spans="1:30" ht="12.75" customHeight="1" x14ac:dyDescent="0.25">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row>
    <row r="752" spans="1:30" ht="12.75" customHeight="1" x14ac:dyDescent="0.25">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row>
    <row r="753" spans="1:30" ht="12.75" customHeight="1" x14ac:dyDescent="0.25">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row>
    <row r="754" spans="1:30" ht="12.75" customHeight="1" x14ac:dyDescent="0.25">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row>
    <row r="755" spans="1:30" ht="12.75" customHeight="1" x14ac:dyDescent="0.25">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row>
    <row r="756" spans="1:30" ht="12.75" customHeight="1" x14ac:dyDescent="0.25">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row>
    <row r="757" spans="1:30" ht="12.75" customHeight="1" x14ac:dyDescent="0.25">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row>
    <row r="758" spans="1:30" ht="12.75" customHeight="1" x14ac:dyDescent="0.25">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row>
    <row r="759" spans="1:30" ht="12.75" customHeight="1" x14ac:dyDescent="0.25">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row>
    <row r="760" spans="1:30" ht="12.75" customHeight="1" x14ac:dyDescent="0.25">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row>
    <row r="761" spans="1:30" ht="12.75" customHeight="1" x14ac:dyDescent="0.25">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row>
    <row r="762" spans="1:30" ht="12.75" customHeight="1" x14ac:dyDescent="0.25">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row>
    <row r="763" spans="1:30" ht="12.75" customHeight="1" x14ac:dyDescent="0.25">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row>
    <row r="764" spans="1:30" ht="12.75" customHeight="1" x14ac:dyDescent="0.25">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row>
    <row r="765" spans="1:30" ht="12.75" customHeight="1" x14ac:dyDescent="0.25">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row>
    <row r="766" spans="1:30" ht="12.75" customHeight="1" x14ac:dyDescent="0.25">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row>
    <row r="767" spans="1:30" ht="12.75" customHeight="1" x14ac:dyDescent="0.25">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row>
    <row r="768" spans="1:30" ht="12.75" customHeight="1" x14ac:dyDescent="0.25">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row>
    <row r="769" spans="1:30" ht="12.75" customHeight="1" x14ac:dyDescent="0.25">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row>
    <row r="770" spans="1:30" ht="12.75" customHeight="1" x14ac:dyDescent="0.25">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row>
    <row r="771" spans="1:30" ht="12.75" customHeight="1" x14ac:dyDescent="0.25">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row>
    <row r="772" spans="1:30" ht="12.75" customHeight="1" x14ac:dyDescent="0.25">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row>
    <row r="773" spans="1:30" ht="12.75" customHeight="1" x14ac:dyDescent="0.25">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row>
    <row r="774" spans="1:30" ht="12.75" customHeight="1" x14ac:dyDescent="0.25">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row>
    <row r="775" spans="1:30" ht="12.75" customHeight="1" x14ac:dyDescent="0.25">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row>
    <row r="776" spans="1:30" ht="12.75" customHeight="1" x14ac:dyDescent="0.25">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row>
    <row r="777" spans="1:30" ht="12.75" customHeight="1" x14ac:dyDescent="0.25">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row>
    <row r="778" spans="1:30" ht="12.75" customHeight="1" x14ac:dyDescent="0.25">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row>
    <row r="779" spans="1:30" ht="12.75" customHeight="1" x14ac:dyDescent="0.25">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row>
    <row r="780" spans="1:30" ht="12.75" customHeight="1" x14ac:dyDescent="0.25">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row>
    <row r="781" spans="1:30" ht="12.75" customHeight="1" x14ac:dyDescent="0.25">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row>
    <row r="782" spans="1:30" ht="12.75" customHeight="1" x14ac:dyDescent="0.25">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row>
    <row r="783" spans="1:30" ht="12.75" customHeight="1" x14ac:dyDescent="0.25">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row>
    <row r="784" spans="1:30" ht="12.75" customHeight="1" x14ac:dyDescent="0.25">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row>
    <row r="785" spans="1:30" ht="12.75" customHeight="1" x14ac:dyDescent="0.25">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row>
    <row r="786" spans="1:30" ht="12.75" customHeight="1" x14ac:dyDescent="0.25">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row>
    <row r="787" spans="1:30" ht="12.75" customHeight="1" x14ac:dyDescent="0.25">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row>
    <row r="788" spans="1:30" ht="12.75" customHeight="1" x14ac:dyDescent="0.25">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row>
    <row r="789" spans="1:30" ht="12.75" customHeight="1" x14ac:dyDescent="0.25">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row>
    <row r="790" spans="1:30" ht="12.75" customHeight="1" x14ac:dyDescent="0.25">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row>
    <row r="791" spans="1:30" ht="12.75" customHeight="1" x14ac:dyDescent="0.25">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row>
    <row r="792" spans="1:30" ht="12.75" customHeight="1" x14ac:dyDescent="0.25">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row>
    <row r="793" spans="1:30" ht="12.75" customHeight="1" x14ac:dyDescent="0.25">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row>
    <row r="794" spans="1:30" ht="12.75" customHeight="1" x14ac:dyDescent="0.25">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row>
    <row r="795" spans="1:30" ht="12.75" customHeight="1" x14ac:dyDescent="0.25">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row>
    <row r="796" spans="1:30" ht="12.75" customHeight="1" x14ac:dyDescent="0.25">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row>
    <row r="797" spans="1:30" ht="12.75" customHeight="1" x14ac:dyDescent="0.25">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row>
    <row r="798" spans="1:30" ht="12.75" customHeight="1" x14ac:dyDescent="0.25">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row>
    <row r="799" spans="1:30" ht="12.75" customHeight="1" x14ac:dyDescent="0.25">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row>
    <row r="800" spans="1:30" ht="12.75" customHeight="1" x14ac:dyDescent="0.25">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row>
    <row r="801" spans="1:30" ht="12.75" customHeight="1" x14ac:dyDescent="0.25">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row>
    <row r="802" spans="1:30" ht="12.75" customHeight="1" x14ac:dyDescent="0.25">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row>
    <row r="803" spans="1:30" ht="12.75" customHeight="1" x14ac:dyDescent="0.25">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row>
    <row r="804" spans="1:30" ht="12.75" customHeight="1" x14ac:dyDescent="0.25">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row>
    <row r="805" spans="1:30" ht="12.75" customHeight="1" x14ac:dyDescent="0.25">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row>
    <row r="806" spans="1:30" ht="12.75" customHeight="1" x14ac:dyDescent="0.25">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row>
    <row r="807" spans="1:30" ht="12.75" customHeight="1" x14ac:dyDescent="0.25">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row>
    <row r="808" spans="1:30" ht="12.75" customHeight="1" x14ac:dyDescent="0.25">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row>
    <row r="809" spans="1:30" ht="12.75" customHeight="1" x14ac:dyDescent="0.25">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row>
    <row r="810" spans="1:30" ht="12.75" customHeight="1" x14ac:dyDescent="0.25">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row>
    <row r="811" spans="1:30" ht="12.75" customHeight="1" x14ac:dyDescent="0.25">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row>
    <row r="812" spans="1:30" ht="12.75" customHeight="1" x14ac:dyDescent="0.25">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row>
    <row r="813" spans="1:30" ht="12.75" customHeight="1" x14ac:dyDescent="0.25">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row>
    <row r="814" spans="1:30" ht="12.75" customHeight="1" x14ac:dyDescent="0.25">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row>
    <row r="815" spans="1:30" ht="12.75" customHeight="1" x14ac:dyDescent="0.25">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row>
    <row r="816" spans="1:30" ht="12.75" customHeight="1" x14ac:dyDescent="0.25">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row>
    <row r="817" spans="1:30" ht="12.75" customHeight="1" x14ac:dyDescent="0.25">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row>
    <row r="818" spans="1:30" ht="12.75" customHeight="1" x14ac:dyDescent="0.25">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row>
    <row r="819" spans="1:30" ht="12.75" customHeight="1" x14ac:dyDescent="0.25">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row>
    <row r="820" spans="1:30" ht="12.75" customHeight="1" x14ac:dyDescent="0.25">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row>
    <row r="821" spans="1:30" ht="12.75" customHeight="1" x14ac:dyDescent="0.25">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row>
    <row r="822" spans="1:30" ht="12.75" customHeight="1" x14ac:dyDescent="0.25">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row>
    <row r="823" spans="1:30" ht="12.75" customHeight="1" x14ac:dyDescent="0.25">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row>
    <row r="824" spans="1:30" ht="12.75" customHeight="1" x14ac:dyDescent="0.25">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row>
    <row r="825" spans="1:30" ht="12.75" customHeight="1" x14ac:dyDescent="0.25">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row>
    <row r="826" spans="1:30" ht="12.75" customHeight="1" x14ac:dyDescent="0.25">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row>
    <row r="827" spans="1:30" ht="12.75" customHeight="1" x14ac:dyDescent="0.25">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row>
    <row r="828" spans="1:30" ht="12.75" customHeight="1" x14ac:dyDescent="0.25">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row>
    <row r="829" spans="1:30" ht="12.75" customHeight="1" x14ac:dyDescent="0.25">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row>
    <row r="830" spans="1:30" ht="12.75" customHeight="1" x14ac:dyDescent="0.25">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row>
    <row r="831" spans="1:30" ht="12.75" customHeight="1" x14ac:dyDescent="0.25">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row>
    <row r="832" spans="1:30" ht="12.75" customHeight="1" x14ac:dyDescent="0.25">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row>
    <row r="833" spans="1:30" ht="12.75" customHeight="1" x14ac:dyDescent="0.25">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row>
    <row r="834" spans="1:30" ht="12.75" customHeight="1" x14ac:dyDescent="0.25">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row>
    <row r="835" spans="1:30" ht="12.75" customHeight="1" x14ac:dyDescent="0.25">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row>
    <row r="836" spans="1:30" ht="12.75" customHeight="1" x14ac:dyDescent="0.25">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row>
    <row r="837" spans="1:30" ht="12.75" customHeight="1" x14ac:dyDescent="0.25">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row>
    <row r="838" spans="1:30" ht="12.75" customHeight="1" x14ac:dyDescent="0.25">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row>
    <row r="839" spans="1:30" ht="12.75" customHeight="1" x14ac:dyDescent="0.25">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row>
    <row r="840" spans="1:30" ht="12.75" customHeight="1" x14ac:dyDescent="0.25">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row>
    <row r="841" spans="1:30" ht="12.75" customHeight="1" x14ac:dyDescent="0.25">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row>
    <row r="842" spans="1:30" ht="12.75" customHeight="1" x14ac:dyDescent="0.25">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row>
    <row r="843" spans="1:30" ht="12.75" customHeight="1" x14ac:dyDescent="0.25">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row>
    <row r="844" spans="1:30" ht="12.75" customHeight="1" x14ac:dyDescent="0.25">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row>
    <row r="845" spans="1:30" ht="12.75" customHeight="1" x14ac:dyDescent="0.25">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row>
    <row r="846" spans="1:30" ht="12.75" customHeight="1" x14ac:dyDescent="0.25">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row>
    <row r="847" spans="1:30" ht="12.75" customHeight="1" x14ac:dyDescent="0.25">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row>
    <row r="848" spans="1:30" ht="12.75" customHeight="1" x14ac:dyDescent="0.25">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row>
    <row r="849" spans="1:30" ht="12.75" customHeight="1" x14ac:dyDescent="0.25">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row>
    <row r="850" spans="1:30" ht="12.75" customHeight="1" x14ac:dyDescent="0.25">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row>
    <row r="851" spans="1:30" ht="12.75" customHeight="1" x14ac:dyDescent="0.25">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row>
    <row r="852" spans="1:30" ht="12.75" customHeight="1" x14ac:dyDescent="0.25">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row>
    <row r="853" spans="1:30" ht="12.75" customHeight="1" x14ac:dyDescent="0.25">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row>
    <row r="854" spans="1:30" ht="12.75" customHeight="1" x14ac:dyDescent="0.25">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row>
    <row r="855" spans="1:30" ht="12.75" customHeight="1" x14ac:dyDescent="0.25">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row>
    <row r="856" spans="1:30" ht="12.75" customHeight="1" x14ac:dyDescent="0.25">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row>
    <row r="857" spans="1:30" ht="12.75" customHeight="1" x14ac:dyDescent="0.25">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row>
    <row r="858" spans="1:30" ht="12.75" customHeight="1" x14ac:dyDescent="0.25">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row>
    <row r="859" spans="1:30" ht="12.75" customHeight="1" x14ac:dyDescent="0.25">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row>
    <row r="860" spans="1:30" ht="12.75" customHeight="1" x14ac:dyDescent="0.25">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row>
    <row r="861" spans="1:30" ht="12.75" customHeight="1" x14ac:dyDescent="0.25">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row>
    <row r="862" spans="1:30" ht="12.75" customHeight="1" x14ac:dyDescent="0.25">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row>
    <row r="863" spans="1:30" ht="12.75" customHeight="1" x14ac:dyDescent="0.25">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row>
    <row r="864" spans="1:30" ht="12.75" customHeight="1" x14ac:dyDescent="0.25">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row>
    <row r="865" spans="1:30" ht="12.75" customHeight="1" x14ac:dyDescent="0.25">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row>
    <row r="866" spans="1:30" ht="12.75" customHeight="1" x14ac:dyDescent="0.25">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row>
    <row r="867" spans="1:30" ht="12.75" customHeight="1" x14ac:dyDescent="0.25">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row>
    <row r="868" spans="1:30" ht="12.75" customHeight="1" x14ac:dyDescent="0.25">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row>
    <row r="869" spans="1:30" ht="12.75" customHeight="1" x14ac:dyDescent="0.25">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row>
    <row r="870" spans="1:30" ht="12.75" customHeight="1" x14ac:dyDescent="0.25">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row>
    <row r="871" spans="1:30" ht="12.75" customHeight="1" x14ac:dyDescent="0.25">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row>
    <row r="872" spans="1:30" ht="12.75" customHeight="1" x14ac:dyDescent="0.25">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row>
    <row r="873" spans="1:30" ht="12.75" customHeight="1" x14ac:dyDescent="0.25">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row>
    <row r="874" spans="1:30" ht="12.75" customHeight="1" x14ac:dyDescent="0.25">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row>
    <row r="875" spans="1:30" ht="12.75" customHeight="1" x14ac:dyDescent="0.25">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row>
    <row r="876" spans="1:30" ht="12.75" customHeight="1" x14ac:dyDescent="0.25">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row>
    <row r="877" spans="1:30" ht="12.75" customHeight="1" x14ac:dyDescent="0.25">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row>
    <row r="878" spans="1:30" ht="12.75" customHeight="1" x14ac:dyDescent="0.25">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row>
    <row r="879" spans="1:30" ht="12.75" customHeight="1" x14ac:dyDescent="0.25">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row>
    <row r="880" spans="1:30" ht="12.75" customHeight="1" x14ac:dyDescent="0.25">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row>
    <row r="881" spans="1:30" ht="12.75" customHeight="1" x14ac:dyDescent="0.25">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row>
    <row r="882" spans="1:30" ht="12.75" customHeight="1" x14ac:dyDescent="0.25">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row>
    <row r="883" spans="1:30" ht="12.75" customHeight="1" x14ac:dyDescent="0.25">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row>
    <row r="884" spans="1:30" ht="12.75" customHeight="1" x14ac:dyDescent="0.25">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row>
    <row r="885" spans="1:30" ht="12.75" customHeight="1" x14ac:dyDescent="0.25">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row>
    <row r="886" spans="1:30" ht="12.75" customHeight="1" x14ac:dyDescent="0.25">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row>
    <row r="887" spans="1:30" ht="12.75" customHeight="1" x14ac:dyDescent="0.25">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row>
    <row r="888" spans="1:30" ht="12.75" customHeight="1" x14ac:dyDescent="0.25">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row>
    <row r="889" spans="1:30" ht="12.75" customHeight="1" x14ac:dyDescent="0.25">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row>
    <row r="890" spans="1:30" ht="12.75" customHeight="1" x14ac:dyDescent="0.25">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row>
    <row r="891" spans="1:30" ht="12.75" customHeight="1" x14ac:dyDescent="0.25">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row>
    <row r="892" spans="1:30" ht="12.75" customHeight="1" x14ac:dyDescent="0.25">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row>
    <row r="893" spans="1:30" ht="12.75" customHeight="1" x14ac:dyDescent="0.25">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row>
    <row r="894" spans="1:30" ht="12.75" customHeight="1" x14ac:dyDescent="0.25">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row>
    <row r="895" spans="1:30" ht="12.75" customHeight="1" x14ac:dyDescent="0.25">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row>
    <row r="896" spans="1:30" ht="12.75" customHeight="1" x14ac:dyDescent="0.25">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row>
    <row r="897" spans="1:30" ht="12.75" customHeight="1" x14ac:dyDescent="0.25">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row>
    <row r="898" spans="1:30" ht="12.75" customHeight="1" x14ac:dyDescent="0.25">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row>
    <row r="899" spans="1:30" ht="12.75" customHeight="1" x14ac:dyDescent="0.25">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row>
    <row r="900" spans="1:30" ht="12.75" customHeight="1" x14ac:dyDescent="0.25">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row>
    <row r="901" spans="1:30" ht="12.75" customHeight="1" x14ac:dyDescent="0.25">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row>
    <row r="902" spans="1:30" ht="12.75" customHeight="1" x14ac:dyDescent="0.25">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row>
    <row r="903" spans="1:30" ht="12.75" customHeight="1" x14ac:dyDescent="0.25">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row>
    <row r="904" spans="1:30" ht="12.75" customHeight="1" x14ac:dyDescent="0.25">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row>
    <row r="905" spans="1:30" ht="12.75" customHeight="1" x14ac:dyDescent="0.25">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row>
    <row r="906" spans="1:30" ht="12.75" customHeight="1" x14ac:dyDescent="0.25">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row>
    <row r="907" spans="1:30" ht="12.75" customHeight="1" x14ac:dyDescent="0.25">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row>
    <row r="908" spans="1:30" ht="12.75" customHeight="1" x14ac:dyDescent="0.25">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row>
    <row r="909" spans="1:30" ht="12.75" customHeight="1" x14ac:dyDescent="0.25">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row>
    <row r="910" spans="1:30" ht="12.75" customHeight="1" x14ac:dyDescent="0.25">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row>
    <row r="911" spans="1:30" ht="12.75" customHeight="1" x14ac:dyDescent="0.25">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row>
    <row r="912" spans="1:30" ht="12.75" customHeight="1" x14ac:dyDescent="0.25">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row>
    <row r="913" spans="1:30" ht="12.75" customHeight="1" x14ac:dyDescent="0.25">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row>
    <row r="914" spans="1:30" ht="12.75" customHeight="1" x14ac:dyDescent="0.25">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row>
    <row r="915" spans="1:30" ht="12.75" customHeight="1" x14ac:dyDescent="0.25">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row>
    <row r="916" spans="1:30" ht="12.75" customHeight="1" x14ac:dyDescent="0.25">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row>
    <row r="917" spans="1:30" ht="12.75" customHeight="1" x14ac:dyDescent="0.25">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row>
    <row r="918" spans="1:30" ht="12.75" customHeight="1" x14ac:dyDescent="0.25">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row>
    <row r="919" spans="1:30" ht="12.75" customHeight="1" x14ac:dyDescent="0.25">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row>
    <row r="920" spans="1:30" ht="12.75" customHeight="1" x14ac:dyDescent="0.25">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row>
    <row r="921" spans="1:30" ht="12.75" customHeight="1" x14ac:dyDescent="0.25">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row>
    <row r="922" spans="1:30" ht="12.75" customHeight="1" x14ac:dyDescent="0.25">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row>
    <row r="923" spans="1:30" ht="12.75" customHeight="1" x14ac:dyDescent="0.25">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row>
    <row r="924" spans="1:30" ht="12.75" customHeight="1" x14ac:dyDescent="0.25">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row>
    <row r="925" spans="1:30" ht="12.75" customHeight="1" x14ac:dyDescent="0.25">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row>
    <row r="926" spans="1:30" ht="12.75" customHeight="1" x14ac:dyDescent="0.25">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row>
    <row r="927" spans="1:30" ht="12.75" customHeight="1" x14ac:dyDescent="0.25">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row>
    <row r="928" spans="1:30" ht="12.75" customHeight="1" x14ac:dyDescent="0.25">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row>
    <row r="929" spans="1:30" ht="12.75" customHeight="1" x14ac:dyDescent="0.25">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row>
    <row r="930" spans="1:30" ht="12.75" customHeight="1" x14ac:dyDescent="0.25">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row>
    <row r="931" spans="1:30" ht="12.75" customHeight="1" x14ac:dyDescent="0.25">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row>
    <row r="932" spans="1:30" ht="12.75" customHeight="1" x14ac:dyDescent="0.25">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row>
    <row r="933" spans="1:30" ht="12.75" customHeight="1" x14ac:dyDescent="0.25">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row>
    <row r="934" spans="1:30" ht="12.75" customHeight="1" x14ac:dyDescent="0.25">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row>
    <row r="935" spans="1:30" ht="12.75" customHeight="1" x14ac:dyDescent="0.25">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row>
    <row r="936" spans="1:30" ht="12.75" customHeight="1" x14ac:dyDescent="0.25">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row>
    <row r="937" spans="1:30" ht="12.75" customHeight="1" x14ac:dyDescent="0.25">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row>
    <row r="938" spans="1:30" ht="12.75" customHeight="1" x14ac:dyDescent="0.25">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row>
    <row r="939" spans="1:30" ht="12.75" customHeight="1" x14ac:dyDescent="0.25">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row>
    <row r="940" spans="1:30" ht="12.75" customHeight="1" x14ac:dyDescent="0.25">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row>
    <row r="941" spans="1:30" ht="12.75" customHeight="1" x14ac:dyDescent="0.25">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row>
    <row r="942" spans="1:30" ht="12.75" customHeight="1" x14ac:dyDescent="0.25">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row>
    <row r="943" spans="1:30" ht="12.75" customHeight="1" x14ac:dyDescent="0.25">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row>
    <row r="944" spans="1:30" ht="12.75" customHeight="1" x14ac:dyDescent="0.25">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row>
    <row r="945" spans="1:30" ht="12.75" customHeight="1" x14ac:dyDescent="0.25">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row>
    <row r="946" spans="1:30" ht="12.75" customHeight="1" x14ac:dyDescent="0.25">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row>
    <row r="947" spans="1:30" ht="12.75" customHeight="1" x14ac:dyDescent="0.25">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row>
    <row r="948" spans="1:30" ht="12.75" customHeight="1" x14ac:dyDescent="0.25">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row>
    <row r="949" spans="1:30" ht="12.75" customHeight="1" x14ac:dyDescent="0.25">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row>
    <row r="950" spans="1:30" ht="12.75" customHeight="1" x14ac:dyDescent="0.25">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row>
    <row r="951" spans="1:30" ht="12.75" customHeight="1" x14ac:dyDescent="0.25">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row>
    <row r="952" spans="1:30" ht="12.75" customHeight="1" x14ac:dyDescent="0.25">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row>
    <row r="953" spans="1:30" ht="12.75" customHeight="1" x14ac:dyDescent="0.25">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row>
    <row r="954" spans="1:30" ht="12.75" customHeight="1" x14ac:dyDescent="0.25">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row>
    <row r="955" spans="1:30" ht="12.75" customHeight="1" x14ac:dyDescent="0.25">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row>
    <row r="956" spans="1:30" ht="12.75" customHeight="1" x14ac:dyDescent="0.25">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row>
    <row r="957" spans="1:30" ht="12.75" customHeight="1" x14ac:dyDescent="0.25">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row>
    <row r="958" spans="1:30" ht="12.75" customHeight="1" x14ac:dyDescent="0.25">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row>
    <row r="959" spans="1:30" ht="12.75" customHeight="1" x14ac:dyDescent="0.25">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row>
    <row r="960" spans="1:30" ht="12.75" customHeight="1" x14ac:dyDescent="0.25">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row>
    <row r="961" spans="1:30" ht="12.75" customHeight="1" x14ac:dyDescent="0.25">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row>
    <row r="962" spans="1:30" ht="12.75" customHeight="1" x14ac:dyDescent="0.25">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row>
    <row r="963" spans="1:30" ht="12.75" customHeight="1" x14ac:dyDescent="0.25">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row>
    <row r="964" spans="1:30" ht="12.75" customHeight="1" x14ac:dyDescent="0.25">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row>
    <row r="965" spans="1:30" ht="12.75" customHeight="1" x14ac:dyDescent="0.25">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row>
    <row r="966" spans="1:30" ht="12.75" customHeight="1" x14ac:dyDescent="0.25">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row>
    <row r="967" spans="1:30" ht="12.75" customHeight="1" x14ac:dyDescent="0.25">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row>
    <row r="968" spans="1:30" ht="12.75" customHeight="1" x14ac:dyDescent="0.25">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row>
    <row r="969" spans="1:30" ht="12.75" customHeight="1" x14ac:dyDescent="0.25">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row>
    <row r="970" spans="1:30" ht="12.75" customHeight="1" x14ac:dyDescent="0.25">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row>
    <row r="971" spans="1:30" ht="12.75" customHeight="1" x14ac:dyDescent="0.25">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row>
    <row r="972" spans="1:30" ht="12.75" customHeight="1" x14ac:dyDescent="0.25">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row>
    <row r="973" spans="1:30" ht="12.75" customHeight="1" x14ac:dyDescent="0.25">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row>
    <row r="974" spans="1:30" ht="12.75" customHeight="1" x14ac:dyDescent="0.25">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row>
    <row r="975" spans="1:30" ht="12.75" customHeight="1" x14ac:dyDescent="0.25">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row>
    <row r="976" spans="1:30" ht="12.75" customHeight="1" x14ac:dyDescent="0.25">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row>
    <row r="977" spans="1:30" ht="12.75" customHeight="1" x14ac:dyDescent="0.25">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row>
    <row r="978" spans="1:30" ht="12.75" customHeight="1" x14ac:dyDescent="0.25">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row>
    <row r="979" spans="1:30" ht="12.75" customHeight="1" x14ac:dyDescent="0.25">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row>
    <row r="980" spans="1:30" ht="12.75" customHeight="1" x14ac:dyDescent="0.25">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row>
    <row r="981" spans="1:30" ht="12.75" customHeight="1" x14ac:dyDescent="0.25">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row>
    <row r="982" spans="1:30" ht="12.75" customHeight="1" x14ac:dyDescent="0.25">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row>
    <row r="983" spans="1:30" ht="12.75" customHeight="1" x14ac:dyDescent="0.25">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row>
    <row r="984" spans="1:30" ht="12.75" customHeight="1" x14ac:dyDescent="0.25">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row>
    <row r="985" spans="1:30" ht="12.75" customHeight="1" x14ac:dyDescent="0.25">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row>
    <row r="986" spans="1:30" ht="12.75" customHeight="1" x14ac:dyDescent="0.25">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row>
    <row r="987" spans="1:30" ht="12.75" customHeight="1" x14ac:dyDescent="0.25">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row>
    <row r="988" spans="1:30" ht="12.75" customHeight="1" x14ac:dyDescent="0.25">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row>
    <row r="989" spans="1:30" ht="12.75" customHeight="1" x14ac:dyDescent="0.25">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row>
    <row r="990" spans="1:30" ht="12.75" customHeight="1" x14ac:dyDescent="0.25">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row>
    <row r="991" spans="1:30" ht="12.75" customHeight="1" x14ac:dyDescent="0.25">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row>
    <row r="992" spans="1:30" ht="12.75" customHeight="1" x14ac:dyDescent="0.25">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row>
    <row r="993" spans="1:30" ht="12.75" customHeight="1" x14ac:dyDescent="0.25">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row>
    <row r="994" spans="1:30" ht="12.75" customHeight="1" x14ac:dyDescent="0.25">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row>
    <row r="995" spans="1:30" ht="12.75" customHeight="1" x14ac:dyDescent="0.25">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row>
    <row r="996" spans="1:30" ht="12.75" customHeight="1" x14ac:dyDescent="0.25">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row>
    <row r="997" spans="1:30" ht="12.75" customHeight="1" x14ac:dyDescent="0.25">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row>
    <row r="998" spans="1:30" ht="12.75" customHeight="1" x14ac:dyDescent="0.25">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row>
    <row r="999" spans="1:30" ht="12.75" customHeight="1" x14ac:dyDescent="0.25">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row>
    <row r="1000" spans="1:30" ht="12.75" customHeight="1" x14ac:dyDescent="0.25">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x14ac:dyDescent="0.25">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row>
    <row r="2" spans="1:33" ht="12.75" customHeight="1" x14ac:dyDescent="0.25">
      <c r="A2" s="326"/>
      <c r="B2" s="616"/>
      <c r="C2" s="617"/>
      <c r="D2" s="618"/>
      <c r="E2" s="25"/>
      <c r="F2" s="623" t="s">
        <v>120</v>
      </c>
      <c r="G2" s="617"/>
      <c r="H2" s="617"/>
      <c r="I2" s="617"/>
      <c r="J2" s="617"/>
      <c r="K2" s="617"/>
      <c r="L2" s="617"/>
      <c r="M2" s="617"/>
      <c r="N2" s="617"/>
      <c r="O2" s="617"/>
      <c r="P2" s="617"/>
      <c r="Q2" s="617"/>
      <c r="R2" s="617"/>
      <c r="S2" s="617"/>
      <c r="T2" s="617"/>
      <c r="U2" s="617"/>
      <c r="V2" s="617"/>
      <c r="W2" s="617"/>
      <c r="X2" s="617"/>
      <c r="Y2" s="617"/>
      <c r="Z2" s="617"/>
      <c r="AA2" s="617"/>
      <c r="AB2" s="618"/>
      <c r="AC2" s="326"/>
      <c r="AD2" s="326"/>
      <c r="AE2" s="326"/>
      <c r="AF2" s="326"/>
      <c r="AG2" s="326"/>
    </row>
    <row r="3" spans="1:33" ht="12.75" customHeight="1" x14ac:dyDescent="0.25">
      <c r="A3" s="326"/>
      <c r="B3" s="619"/>
      <c r="C3" s="573"/>
      <c r="D3" s="611"/>
      <c r="E3" s="26"/>
      <c r="F3" s="599"/>
      <c r="G3" s="573"/>
      <c r="H3" s="573"/>
      <c r="I3" s="573"/>
      <c r="J3" s="573"/>
      <c r="K3" s="573"/>
      <c r="L3" s="573"/>
      <c r="M3" s="573"/>
      <c r="N3" s="573"/>
      <c r="O3" s="573"/>
      <c r="P3" s="573"/>
      <c r="Q3" s="573"/>
      <c r="R3" s="573"/>
      <c r="S3" s="573"/>
      <c r="T3" s="573"/>
      <c r="U3" s="573"/>
      <c r="V3" s="573"/>
      <c r="W3" s="573"/>
      <c r="X3" s="573"/>
      <c r="Y3" s="573"/>
      <c r="Z3" s="573"/>
      <c r="AA3" s="573"/>
      <c r="AB3" s="611"/>
      <c r="AC3" s="326"/>
      <c r="AD3" s="326"/>
      <c r="AE3" s="326"/>
      <c r="AF3" s="326"/>
      <c r="AG3" s="326"/>
    </row>
    <row r="4" spans="1:33" ht="12.75" customHeight="1" x14ac:dyDescent="0.25">
      <c r="A4" s="326"/>
      <c r="B4" s="619"/>
      <c r="C4" s="573"/>
      <c r="D4" s="611"/>
      <c r="E4" s="26"/>
      <c r="F4" s="599"/>
      <c r="G4" s="573"/>
      <c r="H4" s="573"/>
      <c r="I4" s="573"/>
      <c r="J4" s="573"/>
      <c r="K4" s="573"/>
      <c r="L4" s="573"/>
      <c r="M4" s="573"/>
      <c r="N4" s="573"/>
      <c r="O4" s="573"/>
      <c r="P4" s="573"/>
      <c r="Q4" s="573"/>
      <c r="R4" s="573"/>
      <c r="S4" s="573"/>
      <c r="T4" s="573"/>
      <c r="U4" s="573"/>
      <c r="V4" s="573"/>
      <c r="W4" s="573"/>
      <c r="X4" s="573"/>
      <c r="Y4" s="573"/>
      <c r="Z4" s="573"/>
      <c r="AA4" s="573"/>
      <c r="AB4" s="611"/>
      <c r="AC4" s="326"/>
      <c r="AD4" s="326"/>
      <c r="AE4" s="326"/>
      <c r="AF4" s="326"/>
      <c r="AG4" s="326"/>
    </row>
    <row r="5" spans="1:33" ht="12.75" customHeight="1" x14ac:dyDescent="0.25">
      <c r="A5" s="326"/>
      <c r="B5" s="619"/>
      <c r="C5" s="573"/>
      <c r="D5" s="611"/>
      <c r="E5" s="26"/>
      <c r="F5" s="599"/>
      <c r="G5" s="573"/>
      <c r="H5" s="573"/>
      <c r="I5" s="573"/>
      <c r="J5" s="573"/>
      <c r="K5" s="573"/>
      <c r="L5" s="573"/>
      <c r="M5" s="573"/>
      <c r="N5" s="573"/>
      <c r="O5" s="573"/>
      <c r="P5" s="573"/>
      <c r="Q5" s="573"/>
      <c r="R5" s="573"/>
      <c r="S5" s="573"/>
      <c r="T5" s="573"/>
      <c r="U5" s="573"/>
      <c r="V5" s="573"/>
      <c r="W5" s="573"/>
      <c r="X5" s="573"/>
      <c r="Y5" s="573"/>
      <c r="Z5" s="573"/>
      <c r="AA5" s="573"/>
      <c r="AB5" s="611"/>
      <c r="AC5" s="326"/>
      <c r="AD5" s="326"/>
      <c r="AE5" s="326"/>
      <c r="AF5" s="326"/>
      <c r="AG5" s="326"/>
    </row>
    <row r="6" spans="1:33" ht="37.5" customHeight="1" x14ac:dyDescent="0.25">
      <c r="A6" s="326"/>
      <c r="B6" s="620"/>
      <c r="C6" s="621"/>
      <c r="D6" s="622"/>
      <c r="E6" s="327"/>
      <c r="F6" s="621"/>
      <c r="G6" s="621"/>
      <c r="H6" s="621"/>
      <c r="I6" s="621"/>
      <c r="J6" s="621"/>
      <c r="K6" s="621"/>
      <c r="L6" s="621"/>
      <c r="M6" s="621"/>
      <c r="N6" s="621"/>
      <c r="O6" s="621"/>
      <c r="P6" s="621"/>
      <c r="Q6" s="621"/>
      <c r="R6" s="621"/>
      <c r="S6" s="621"/>
      <c r="T6" s="621"/>
      <c r="U6" s="621"/>
      <c r="V6" s="621"/>
      <c r="W6" s="621"/>
      <c r="X6" s="621"/>
      <c r="Y6" s="621"/>
      <c r="Z6" s="621"/>
      <c r="AA6" s="621"/>
      <c r="AB6" s="622"/>
      <c r="AC6" s="326"/>
      <c r="AD6" s="326"/>
      <c r="AE6" s="326"/>
      <c r="AF6" s="326"/>
      <c r="AG6" s="326"/>
    </row>
    <row r="7" spans="1:33" ht="15" customHeight="1" x14ac:dyDescent="0.25">
      <c r="A7" s="326"/>
      <c r="B7" s="27"/>
      <c r="C7" s="624"/>
      <c r="D7" s="617"/>
      <c r="E7" s="28"/>
      <c r="F7" s="29"/>
      <c r="G7" s="29"/>
      <c r="H7" s="29"/>
      <c r="I7" s="29"/>
      <c r="J7" s="29"/>
      <c r="K7" s="29"/>
      <c r="L7" s="29"/>
      <c r="M7" s="29"/>
      <c r="N7" s="29"/>
      <c r="O7" s="29"/>
      <c r="P7" s="29"/>
      <c r="Q7" s="29"/>
      <c r="R7" s="29"/>
      <c r="S7" s="29"/>
      <c r="T7" s="29"/>
      <c r="U7" s="29"/>
      <c r="V7" s="29"/>
      <c r="W7" s="29"/>
      <c r="X7" s="29"/>
      <c r="Y7" s="29"/>
      <c r="Z7" s="29"/>
      <c r="AA7" s="29"/>
      <c r="AB7" s="30"/>
      <c r="AC7" s="326"/>
      <c r="AD7" s="326"/>
      <c r="AE7" s="326"/>
      <c r="AF7" s="326"/>
      <c r="AG7" s="326"/>
    </row>
    <row r="8" spans="1:33" ht="15" customHeight="1" x14ac:dyDescent="0.25">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c r="AE8" s="326"/>
      <c r="AF8" s="1090" t="s">
        <v>962</v>
      </c>
      <c r="AG8" s="599"/>
    </row>
    <row r="9" spans="1:33" ht="15" customHeight="1" x14ac:dyDescent="0.25">
      <c r="A9" s="326"/>
      <c r="B9" s="31"/>
      <c r="C9" s="600"/>
      <c r="D9" s="599"/>
      <c r="E9" s="599"/>
      <c r="F9" s="599"/>
      <c r="G9" s="333"/>
      <c r="H9" s="326"/>
      <c r="I9" s="326"/>
      <c r="J9" s="326"/>
      <c r="K9" s="326"/>
      <c r="L9" s="326"/>
      <c r="M9" s="326"/>
      <c r="N9" s="326"/>
      <c r="O9" s="326"/>
      <c r="P9" s="326"/>
      <c r="Q9" s="326"/>
      <c r="R9" s="326"/>
      <c r="S9" s="326"/>
      <c r="T9" s="326"/>
      <c r="U9" s="326"/>
      <c r="V9" s="326"/>
      <c r="W9" s="326"/>
      <c r="X9" s="326"/>
      <c r="Y9" s="326"/>
      <c r="Z9" s="326"/>
      <c r="AA9" s="326"/>
      <c r="AB9" s="334"/>
      <c r="AC9" s="326"/>
      <c r="AD9" s="326"/>
      <c r="AE9" s="326"/>
      <c r="AF9" s="326"/>
      <c r="AG9" s="326"/>
    </row>
    <row r="10" spans="1:33" ht="30" customHeight="1" x14ac:dyDescent="0.25">
      <c r="A10" s="326"/>
      <c r="B10" s="31"/>
      <c r="C10" s="600" t="s">
        <v>123</v>
      </c>
      <c r="D10" s="599"/>
      <c r="E10" s="601" t="s">
        <v>114</v>
      </c>
      <c r="F10" s="603"/>
      <c r="G10" s="603"/>
      <c r="H10" s="603"/>
      <c r="I10" s="603"/>
      <c r="J10" s="603"/>
      <c r="K10" s="603"/>
      <c r="L10" s="603"/>
      <c r="M10" s="603"/>
      <c r="N10" s="603"/>
      <c r="O10" s="603"/>
      <c r="P10" s="603"/>
      <c r="Q10" s="603"/>
      <c r="R10" s="603"/>
      <c r="S10" s="603"/>
      <c r="T10" s="603"/>
      <c r="U10" s="603"/>
      <c r="V10" s="603"/>
      <c r="W10" s="603"/>
      <c r="X10" s="603"/>
      <c r="Y10" s="603"/>
      <c r="Z10" s="603"/>
      <c r="AA10" s="591"/>
      <c r="AB10" s="335"/>
      <c r="AC10" s="326"/>
      <c r="AD10" s="326"/>
      <c r="AE10" s="326"/>
      <c r="AF10" s="326"/>
      <c r="AG10" s="326"/>
    </row>
    <row r="11" spans="1:33" ht="15" customHeight="1" x14ac:dyDescent="0.25">
      <c r="A11" s="326"/>
      <c r="B11" s="31"/>
      <c r="C11" s="600"/>
      <c r="D11" s="599"/>
      <c r="E11" s="599"/>
      <c r="F11" s="599"/>
      <c r="G11" s="326"/>
      <c r="H11" s="326"/>
      <c r="I11" s="326"/>
      <c r="J11" s="326"/>
      <c r="K11" s="326"/>
      <c r="L11" s="326"/>
      <c r="M11" s="326"/>
      <c r="N11" s="326"/>
      <c r="O11" s="326"/>
      <c r="P11" s="326"/>
      <c r="Q11" s="326"/>
      <c r="R11" s="326"/>
      <c r="S11" s="326"/>
      <c r="T11" s="326"/>
      <c r="U11" s="326"/>
      <c r="V11" s="326"/>
      <c r="W11" s="326"/>
      <c r="X11" s="326"/>
      <c r="Y11" s="326"/>
      <c r="Z11" s="326"/>
      <c r="AA11" s="598"/>
      <c r="AB11" s="611"/>
      <c r="AC11" s="326"/>
      <c r="AD11" s="326"/>
      <c r="AE11" s="326"/>
      <c r="AF11" s="52" t="s">
        <v>963</v>
      </c>
      <c r="AG11" s="52" t="s">
        <v>964</v>
      </c>
    </row>
    <row r="12" spans="1:33" ht="29.25" customHeight="1" x14ac:dyDescent="0.25">
      <c r="A12" s="326"/>
      <c r="B12" s="31"/>
      <c r="C12" s="614" t="s">
        <v>125</v>
      </c>
      <c r="D12" s="615"/>
      <c r="E12" s="612" t="s">
        <v>965</v>
      </c>
      <c r="F12" s="613"/>
      <c r="G12" s="613"/>
      <c r="H12" s="613"/>
      <c r="I12" s="613"/>
      <c r="J12" s="613"/>
      <c r="K12" s="613"/>
      <c r="L12" s="613"/>
      <c r="M12" s="613"/>
      <c r="N12" s="613"/>
      <c r="O12" s="613"/>
      <c r="P12" s="613"/>
      <c r="Q12" s="613"/>
      <c r="R12" s="613"/>
      <c r="S12" s="613"/>
      <c r="T12" s="613"/>
      <c r="U12" s="613"/>
      <c r="V12" s="613"/>
      <c r="W12" s="613"/>
      <c r="X12" s="613"/>
      <c r="Y12" s="613"/>
      <c r="Z12" s="613"/>
      <c r="AA12" s="613"/>
      <c r="AB12" s="36"/>
      <c r="AC12" s="326"/>
      <c r="AD12" s="326"/>
      <c r="AE12" s="326"/>
      <c r="AF12" s="37" t="s">
        <v>966</v>
      </c>
      <c r="AG12" s="37">
        <v>28</v>
      </c>
    </row>
    <row r="13" spans="1:33" ht="15" customHeight="1" x14ac:dyDescent="0.25">
      <c r="A13" s="326"/>
      <c r="B13" s="31"/>
      <c r="C13" s="598"/>
      <c r="D13" s="599"/>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c r="AE13" s="326"/>
      <c r="AF13" s="37" t="s">
        <v>967</v>
      </c>
      <c r="AG13" s="37">
        <v>100</v>
      </c>
    </row>
    <row r="14" spans="1:33" ht="15" customHeight="1" x14ac:dyDescent="0.25">
      <c r="A14" s="326"/>
      <c r="B14" s="31"/>
      <c r="C14" s="600" t="s">
        <v>127</v>
      </c>
      <c r="D14" s="599"/>
      <c r="E14" s="337"/>
      <c r="F14" s="598"/>
      <c r="G14" s="599"/>
      <c r="H14" s="599"/>
      <c r="I14" s="599"/>
      <c r="J14" s="599"/>
      <c r="K14" s="599"/>
      <c r="L14" s="599"/>
      <c r="M14" s="599"/>
      <c r="N14" s="599"/>
      <c r="O14" s="599"/>
      <c r="P14" s="599"/>
      <c r="Q14" s="599"/>
      <c r="R14" s="599"/>
      <c r="S14" s="599"/>
      <c r="T14" s="599"/>
      <c r="U14" s="599"/>
      <c r="V14" s="599"/>
      <c r="W14" s="599"/>
      <c r="X14" s="599"/>
      <c r="Y14" s="599"/>
      <c r="Z14" s="599"/>
      <c r="AA14" s="599"/>
      <c r="AB14" s="611"/>
      <c r="AC14" s="326"/>
      <c r="AD14" s="326"/>
      <c r="AE14" s="326"/>
      <c r="AF14" s="37" t="s">
        <v>968</v>
      </c>
      <c r="AG14" s="37">
        <v>34</v>
      </c>
    </row>
    <row r="15" spans="1:33" ht="29.25" customHeight="1" x14ac:dyDescent="0.25">
      <c r="A15" s="326"/>
      <c r="B15" s="31"/>
      <c r="C15" s="601" t="s">
        <v>969</v>
      </c>
      <c r="D15" s="603"/>
      <c r="E15" s="603"/>
      <c r="F15" s="603"/>
      <c r="G15" s="603"/>
      <c r="H15" s="603"/>
      <c r="I15" s="603"/>
      <c r="J15" s="603"/>
      <c r="K15" s="603"/>
      <c r="L15" s="603"/>
      <c r="M15" s="603"/>
      <c r="N15" s="603"/>
      <c r="O15" s="603"/>
      <c r="P15" s="603"/>
      <c r="Q15" s="603"/>
      <c r="R15" s="603"/>
      <c r="S15" s="603"/>
      <c r="T15" s="603"/>
      <c r="U15" s="603"/>
      <c r="V15" s="603"/>
      <c r="W15" s="603"/>
      <c r="X15" s="603"/>
      <c r="Y15" s="603"/>
      <c r="Z15" s="603"/>
      <c r="AA15" s="591"/>
      <c r="AB15" s="338"/>
      <c r="AC15" s="326"/>
      <c r="AD15" s="326"/>
      <c r="AE15" s="326"/>
      <c r="AF15" s="37" t="s">
        <v>970</v>
      </c>
      <c r="AG15" s="37">
        <v>100</v>
      </c>
    </row>
    <row r="16" spans="1:33" ht="15" customHeight="1" x14ac:dyDescent="0.25">
      <c r="A16" s="326"/>
      <c r="B16" s="31"/>
      <c r="C16" s="339"/>
      <c r="D16" s="339"/>
      <c r="E16" s="339"/>
      <c r="F16" s="339"/>
      <c r="G16" s="339"/>
      <c r="H16" s="339"/>
      <c r="I16" s="339"/>
      <c r="J16" s="339"/>
      <c r="K16" s="339"/>
      <c r="L16" s="339"/>
      <c r="M16" s="339"/>
      <c r="N16" s="339"/>
      <c r="O16" s="339"/>
      <c r="P16" s="339"/>
      <c r="Q16" s="339"/>
      <c r="R16" s="339"/>
      <c r="S16" s="339"/>
      <c r="T16" s="339"/>
      <c r="U16" s="339"/>
      <c r="V16" s="339"/>
      <c r="W16" s="339"/>
      <c r="X16" s="339"/>
      <c r="Y16" s="339"/>
      <c r="Z16" s="339"/>
      <c r="AA16" s="339"/>
      <c r="AB16" s="338"/>
      <c r="AC16" s="326"/>
      <c r="AD16" s="326"/>
      <c r="AE16" s="326"/>
      <c r="AF16" s="37" t="s">
        <v>971</v>
      </c>
      <c r="AG16" s="37">
        <v>38</v>
      </c>
    </row>
    <row r="17" spans="1:33" ht="15" customHeight="1" x14ac:dyDescent="0.25">
      <c r="A17" s="326"/>
      <c r="B17" s="31"/>
      <c r="C17" s="340" t="s">
        <v>128</v>
      </c>
      <c r="D17" s="340"/>
      <c r="E17" s="326"/>
      <c r="F17" s="326"/>
      <c r="G17" s="326"/>
      <c r="H17" s="326"/>
      <c r="I17" s="326"/>
      <c r="J17" s="339"/>
      <c r="K17" s="339"/>
      <c r="L17" s="339"/>
      <c r="M17" s="339"/>
      <c r="N17" s="339"/>
      <c r="O17" s="339"/>
      <c r="P17" s="339"/>
      <c r="Q17" s="339"/>
      <c r="R17" s="339" t="s">
        <v>129</v>
      </c>
      <c r="S17" s="339"/>
      <c r="T17" s="339"/>
      <c r="U17" s="339"/>
      <c r="V17" s="339"/>
      <c r="W17" s="339"/>
      <c r="X17" s="339"/>
      <c r="Y17" s="339"/>
      <c r="Z17" s="339"/>
      <c r="AA17" s="339"/>
      <c r="AB17" s="338"/>
      <c r="AC17" s="326"/>
      <c r="AD17" s="326"/>
      <c r="AE17" s="326"/>
      <c r="AF17" s="37" t="s">
        <v>972</v>
      </c>
      <c r="AG17" s="37">
        <v>100</v>
      </c>
    </row>
    <row r="18" spans="1:33" ht="15" customHeight="1" x14ac:dyDescent="0.25">
      <c r="A18" s="326"/>
      <c r="B18" s="31"/>
      <c r="C18" s="616"/>
      <c r="D18" s="617"/>
      <c r="E18" s="617"/>
      <c r="F18" s="617"/>
      <c r="G18" s="617"/>
      <c r="H18" s="617"/>
      <c r="I18" s="617"/>
      <c r="J18" s="617"/>
      <c r="K18" s="617"/>
      <c r="L18" s="617"/>
      <c r="M18" s="617"/>
      <c r="N18" s="617"/>
      <c r="O18" s="617"/>
      <c r="P18" s="618"/>
      <c r="Q18" s="326"/>
      <c r="R18" s="602"/>
      <c r="S18" s="603"/>
      <c r="T18" s="603"/>
      <c r="U18" s="603"/>
      <c r="V18" s="603"/>
      <c r="W18" s="603"/>
      <c r="X18" s="603"/>
      <c r="Y18" s="603"/>
      <c r="Z18" s="603"/>
      <c r="AA18" s="591"/>
      <c r="AB18" s="334"/>
      <c r="AC18" s="326"/>
      <c r="AD18" s="326"/>
      <c r="AE18" s="326"/>
      <c r="AF18" s="37" t="s">
        <v>973</v>
      </c>
      <c r="AG18" s="37">
        <v>25</v>
      </c>
    </row>
    <row r="19" spans="1:33" ht="15" customHeight="1" x14ac:dyDescent="0.25">
      <c r="A19" s="326"/>
      <c r="B19" s="31"/>
      <c r="C19" s="619"/>
      <c r="D19" s="573"/>
      <c r="E19" s="573"/>
      <c r="F19" s="573"/>
      <c r="G19" s="573"/>
      <c r="H19" s="573"/>
      <c r="I19" s="573"/>
      <c r="J19" s="573"/>
      <c r="K19" s="573"/>
      <c r="L19" s="573"/>
      <c r="M19" s="573"/>
      <c r="N19" s="573"/>
      <c r="O19" s="573"/>
      <c r="P19" s="611"/>
      <c r="Q19" s="326"/>
      <c r="R19" s="326"/>
      <c r="S19" s="326"/>
      <c r="T19" s="326"/>
      <c r="U19" s="326"/>
      <c r="V19" s="326"/>
      <c r="W19" s="326"/>
      <c r="X19" s="326"/>
      <c r="Y19" s="326"/>
      <c r="Z19" s="326"/>
      <c r="AA19" s="326"/>
      <c r="AB19" s="334"/>
      <c r="AC19" s="326"/>
      <c r="AD19" s="326"/>
      <c r="AE19" s="326"/>
      <c r="AF19" s="326"/>
      <c r="AG19" s="326"/>
    </row>
    <row r="20" spans="1:33" ht="15" customHeight="1" x14ac:dyDescent="0.25">
      <c r="A20" s="326"/>
      <c r="B20" s="31"/>
      <c r="C20" s="619"/>
      <c r="D20" s="573"/>
      <c r="E20" s="573"/>
      <c r="F20" s="573"/>
      <c r="G20" s="573"/>
      <c r="H20" s="573"/>
      <c r="I20" s="573"/>
      <c r="J20" s="573"/>
      <c r="K20" s="573"/>
      <c r="L20" s="573"/>
      <c r="M20" s="573"/>
      <c r="N20" s="573"/>
      <c r="O20" s="573"/>
      <c r="P20" s="611"/>
      <c r="Q20" s="336"/>
      <c r="R20" s="339" t="s">
        <v>130</v>
      </c>
      <c r="S20" s="339"/>
      <c r="T20" s="339"/>
      <c r="U20" s="339"/>
      <c r="V20" s="339"/>
      <c r="W20" s="336"/>
      <c r="X20" s="336"/>
      <c r="Y20" s="336"/>
      <c r="Z20" s="326"/>
      <c r="AA20" s="336"/>
      <c r="AB20" s="334"/>
      <c r="AC20" s="326"/>
      <c r="AD20" s="326"/>
      <c r="AE20" s="326"/>
      <c r="AF20" s="326"/>
      <c r="AG20" s="326"/>
    </row>
    <row r="21" spans="1:33" ht="15" customHeight="1" x14ac:dyDescent="0.25">
      <c r="A21" s="326"/>
      <c r="B21" s="31"/>
      <c r="C21" s="619"/>
      <c r="D21" s="573"/>
      <c r="E21" s="573"/>
      <c r="F21" s="573"/>
      <c r="G21" s="573"/>
      <c r="H21" s="573"/>
      <c r="I21" s="573"/>
      <c r="J21" s="573"/>
      <c r="K21" s="573"/>
      <c r="L21" s="573"/>
      <c r="M21" s="573"/>
      <c r="N21" s="573"/>
      <c r="O21" s="573"/>
      <c r="P21" s="611"/>
      <c r="Q21" s="326"/>
      <c r="R21" s="37"/>
      <c r="S21" s="326" t="s">
        <v>15</v>
      </c>
      <c r="T21" s="326"/>
      <c r="U21" s="37"/>
      <c r="V21" s="326" t="s">
        <v>27</v>
      </c>
      <c r="W21" s="326"/>
      <c r="X21" s="37"/>
      <c r="Y21" s="341" t="s">
        <v>46</v>
      </c>
      <c r="Z21" s="326"/>
      <c r="AA21" s="326"/>
      <c r="AB21" s="334"/>
      <c r="AC21" s="326"/>
      <c r="AD21" s="326"/>
      <c r="AE21" s="326"/>
      <c r="AF21" s="326"/>
      <c r="AG21" s="326"/>
    </row>
    <row r="22" spans="1:33" ht="15" customHeight="1" x14ac:dyDescent="0.25">
      <c r="A22" s="326"/>
      <c r="B22" s="31"/>
      <c r="C22" s="619"/>
      <c r="D22" s="573"/>
      <c r="E22" s="573"/>
      <c r="F22" s="573"/>
      <c r="G22" s="573"/>
      <c r="H22" s="573"/>
      <c r="I22" s="573"/>
      <c r="J22" s="573"/>
      <c r="K22" s="573"/>
      <c r="L22" s="573"/>
      <c r="M22" s="573"/>
      <c r="N22" s="573"/>
      <c r="O22" s="573"/>
      <c r="P22" s="611"/>
      <c r="Q22" s="326"/>
      <c r="R22" s="326"/>
      <c r="S22" s="326"/>
      <c r="T22" s="326"/>
      <c r="U22" s="326"/>
      <c r="V22" s="326"/>
      <c r="W22" s="326"/>
      <c r="X22" s="326"/>
      <c r="Y22" s="326"/>
      <c r="Z22" s="326"/>
      <c r="AA22" s="326"/>
      <c r="AB22" s="334"/>
      <c r="AC22" s="326"/>
      <c r="AD22" s="326"/>
      <c r="AE22" s="326"/>
      <c r="AF22" s="326"/>
      <c r="AG22" s="326"/>
    </row>
    <row r="23" spans="1:33" ht="15" customHeight="1" x14ac:dyDescent="0.25">
      <c r="A23" s="326"/>
      <c r="B23" s="31"/>
      <c r="C23" s="620"/>
      <c r="D23" s="621"/>
      <c r="E23" s="621"/>
      <c r="F23" s="621"/>
      <c r="G23" s="621"/>
      <c r="H23" s="621"/>
      <c r="I23" s="621"/>
      <c r="J23" s="621"/>
      <c r="K23" s="621"/>
      <c r="L23" s="621"/>
      <c r="M23" s="621"/>
      <c r="N23" s="621"/>
      <c r="O23" s="621"/>
      <c r="P23" s="622"/>
      <c r="Q23" s="326"/>
      <c r="R23" s="339" t="s">
        <v>131</v>
      </c>
      <c r="S23" s="326"/>
      <c r="T23" s="326"/>
      <c r="U23" s="326"/>
      <c r="V23" s="326"/>
      <c r="W23" s="609" t="s">
        <v>33</v>
      </c>
      <c r="X23" s="603"/>
      <c r="Y23" s="603"/>
      <c r="Z23" s="603"/>
      <c r="AA23" s="591"/>
      <c r="AB23" s="334"/>
      <c r="AC23" s="326"/>
      <c r="AD23" s="326"/>
      <c r="AE23" s="326"/>
      <c r="AF23" s="326"/>
      <c r="AG23" s="326"/>
    </row>
    <row r="24" spans="1:33" ht="15" customHeight="1" x14ac:dyDescent="0.25">
      <c r="A24" s="326"/>
      <c r="B24" s="31"/>
      <c r="C24" s="336"/>
      <c r="D24" s="336"/>
      <c r="E24" s="336"/>
      <c r="F24" s="336"/>
      <c r="G24" s="336"/>
      <c r="H24" s="326"/>
      <c r="I24" s="326"/>
      <c r="J24" s="326"/>
      <c r="K24" s="326"/>
      <c r="L24" s="326"/>
      <c r="M24" s="326"/>
      <c r="N24" s="326"/>
      <c r="O24" s="326"/>
      <c r="P24" s="326"/>
      <c r="Q24" s="326"/>
      <c r="R24" s="339"/>
      <c r="S24" s="326"/>
      <c r="T24" s="326"/>
      <c r="U24" s="326"/>
      <c r="V24" s="326"/>
      <c r="W24" s="326"/>
      <c r="X24" s="326"/>
      <c r="Y24" s="326"/>
      <c r="Z24" s="326"/>
      <c r="AA24" s="326"/>
      <c r="AB24" s="334"/>
      <c r="AC24" s="326"/>
      <c r="AD24" s="326"/>
      <c r="AE24" s="326"/>
      <c r="AF24" s="326"/>
      <c r="AG24" s="326"/>
    </row>
    <row r="25" spans="1:33" ht="15" customHeight="1" x14ac:dyDescent="0.25">
      <c r="A25" s="326"/>
      <c r="B25" s="31"/>
      <c r="C25" s="339" t="s">
        <v>132</v>
      </c>
      <c r="D25" s="336"/>
      <c r="E25" s="336"/>
      <c r="F25" s="336"/>
      <c r="G25" s="336"/>
      <c r="H25" s="336"/>
      <c r="I25" s="326"/>
      <c r="J25" s="326"/>
      <c r="K25" s="326"/>
      <c r="L25" s="326"/>
      <c r="M25" s="326"/>
      <c r="N25" s="326"/>
      <c r="O25" s="326"/>
      <c r="P25" s="326"/>
      <c r="Q25" s="326"/>
      <c r="R25" s="326"/>
      <c r="S25" s="326"/>
      <c r="T25" s="326"/>
      <c r="U25" s="326"/>
      <c r="V25" s="326"/>
      <c r="W25" s="326"/>
      <c r="X25" s="326"/>
      <c r="Y25" s="326"/>
      <c r="Z25" s="326"/>
      <c r="AA25" s="326"/>
      <c r="AB25" s="334"/>
      <c r="AC25" s="326"/>
      <c r="AD25" s="326"/>
      <c r="AE25" s="326"/>
      <c r="AF25" s="326"/>
      <c r="AG25" s="326"/>
    </row>
    <row r="26" spans="1:33" ht="39.75" customHeight="1" x14ac:dyDescent="0.25">
      <c r="A26" s="326"/>
      <c r="B26" s="31"/>
      <c r="C26" s="1089" t="s">
        <v>957</v>
      </c>
      <c r="D26" s="603"/>
      <c r="E26" s="603"/>
      <c r="F26" s="603"/>
      <c r="G26" s="603"/>
      <c r="H26" s="603"/>
      <c r="I26" s="603"/>
      <c r="J26" s="603"/>
      <c r="K26" s="603"/>
      <c r="L26" s="603"/>
      <c r="M26" s="603"/>
      <c r="N26" s="603"/>
      <c r="O26" s="603"/>
      <c r="P26" s="603"/>
      <c r="Q26" s="603"/>
      <c r="R26" s="603"/>
      <c r="S26" s="603"/>
      <c r="T26" s="603"/>
      <c r="U26" s="603"/>
      <c r="V26" s="603"/>
      <c r="W26" s="603"/>
      <c r="X26" s="603"/>
      <c r="Y26" s="603"/>
      <c r="Z26" s="603"/>
      <c r="AA26" s="591"/>
      <c r="AB26" s="334"/>
      <c r="AC26" s="326"/>
      <c r="AD26" s="326"/>
      <c r="AE26" s="326"/>
      <c r="AF26" s="361">
        <f>+(((((AG12/100)*AG13)+((AG14/100)*AG15)+((AG16/100)*AG17))*AG18)/100)</f>
        <v>25</v>
      </c>
      <c r="AG26" s="326"/>
    </row>
    <row r="27" spans="1:33" ht="15" customHeight="1" x14ac:dyDescent="0.25">
      <c r="A27" s="326"/>
      <c r="B27" s="31"/>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42"/>
      <c r="AC27" s="326"/>
      <c r="AD27" s="326"/>
      <c r="AE27" s="326"/>
      <c r="AF27" s="326"/>
      <c r="AG27" s="326"/>
    </row>
    <row r="28" spans="1:33" ht="15" customHeight="1" x14ac:dyDescent="0.25">
      <c r="A28" s="326"/>
      <c r="B28" s="31"/>
      <c r="C28" s="330" t="s">
        <v>134</v>
      </c>
      <c r="D28" s="336"/>
      <c r="E28" s="336"/>
      <c r="F28" s="336"/>
      <c r="G28" s="336"/>
      <c r="H28" s="336"/>
      <c r="I28" s="336"/>
      <c r="J28" s="336"/>
      <c r="K28" s="336"/>
      <c r="L28" s="336"/>
      <c r="M28" s="330" t="s">
        <v>134</v>
      </c>
      <c r="N28" s="336"/>
      <c r="O28" s="336"/>
      <c r="P28" s="336"/>
      <c r="Q28" s="336"/>
      <c r="R28" s="336"/>
      <c r="S28" s="336"/>
      <c r="T28" s="336"/>
      <c r="U28" s="336"/>
      <c r="V28" s="336"/>
      <c r="W28" s="336"/>
      <c r="X28" s="336"/>
      <c r="Y28" s="336"/>
      <c r="Z28" s="336"/>
      <c r="AA28" s="336"/>
      <c r="AB28" s="342"/>
      <c r="AC28" s="326"/>
      <c r="AD28" s="326"/>
      <c r="AE28" s="326"/>
      <c r="AF28" s="326"/>
      <c r="AG28" s="326"/>
    </row>
    <row r="29" spans="1:33" ht="29.25" customHeight="1" x14ac:dyDescent="0.25">
      <c r="A29" s="326"/>
      <c r="B29" s="31"/>
      <c r="C29" s="609" t="s">
        <v>958</v>
      </c>
      <c r="D29" s="603"/>
      <c r="E29" s="603"/>
      <c r="F29" s="603"/>
      <c r="G29" s="603"/>
      <c r="H29" s="603"/>
      <c r="I29" s="603"/>
      <c r="J29" s="603"/>
      <c r="K29" s="591"/>
      <c r="L29" s="336"/>
      <c r="M29" s="609"/>
      <c r="N29" s="603"/>
      <c r="O29" s="603"/>
      <c r="P29" s="603"/>
      <c r="Q29" s="603"/>
      <c r="R29" s="603"/>
      <c r="S29" s="603"/>
      <c r="T29" s="603"/>
      <c r="U29" s="603"/>
      <c r="V29" s="603"/>
      <c r="W29" s="603"/>
      <c r="X29" s="603"/>
      <c r="Y29" s="603"/>
      <c r="Z29" s="603"/>
      <c r="AA29" s="591"/>
      <c r="AB29" s="342"/>
      <c r="AC29" s="326"/>
      <c r="AD29" s="326"/>
      <c r="AE29" s="326"/>
      <c r="AF29" s="326"/>
      <c r="AG29" s="326"/>
    </row>
    <row r="30" spans="1:33" ht="15" customHeight="1" x14ac:dyDescent="0.25">
      <c r="A30" s="326"/>
      <c r="B30" s="31"/>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34"/>
      <c r="AC30" s="326"/>
      <c r="AD30" s="326"/>
      <c r="AE30" s="326"/>
      <c r="AF30" s="326"/>
      <c r="AG30" s="326"/>
    </row>
    <row r="31" spans="1:33" ht="15" customHeight="1" x14ac:dyDescent="0.25">
      <c r="A31" s="326"/>
      <c r="B31" s="31"/>
      <c r="C31" s="343" t="s">
        <v>137</v>
      </c>
      <c r="D31" s="343"/>
      <c r="E31" s="343"/>
      <c r="F31" s="343"/>
      <c r="G31" s="344"/>
      <c r="H31" s="345"/>
      <c r="I31" s="345"/>
      <c r="J31" s="345"/>
      <c r="K31" s="345"/>
      <c r="L31" s="345"/>
      <c r="M31" s="345"/>
      <c r="N31" s="345"/>
      <c r="O31" s="345"/>
      <c r="P31" s="345"/>
      <c r="Q31" s="345"/>
      <c r="R31" s="345"/>
      <c r="S31" s="345"/>
      <c r="T31" s="345"/>
      <c r="U31" s="345"/>
      <c r="V31" s="345"/>
      <c r="W31" s="345"/>
      <c r="X31" s="345"/>
      <c r="Y31" s="345"/>
      <c r="Z31" s="345"/>
      <c r="AA31" s="345"/>
      <c r="AB31" s="334"/>
      <c r="AC31" s="326"/>
      <c r="AD31" s="326"/>
      <c r="AE31" s="326"/>
      <c r="AF31" s="326"/>
      <c r="AG31" s="326"/>
    </row>
    <row r="32" spans="1:33" ht="90" customHeight="1" x14ac:dyDescent="0.25">
      <c r="A32" s="326"/>
      <c r="B32" s="31"/>
      <c r="C32" s="608" t="s">
        <v>959</v>
      </c>
      <c r="D32" s="603"/>
      <c r="E32" s="603"/>
      <c r="F32" s="603"/>
      <c r="G32" s="603"/>
      <c r="H32" s="603"/>
      <c r="I32" s="603"/>
      <c r="J32" s="603"/>
      <c r="K32" s="603"/>
      <c r="L32" s="603"/>
      <c r="M32" s="603"/>
      <c r="N32" s="603"/>
      <c r="O32" s="603"/>
      <c r="P32" s="603"/>
      <c r="Q32" s="603"/>
      <c r="R32" s="603"/>
      <c r="S32" s="603"/>
      <c r="T32" s="603"/>
      <c r="U32" s="603"/>
      <c r="V32" s="603"/>
      <c r="W32" s="603"/>
      <c r="X32" s="603"/>
      <c r="Y32" s="603"/>
      <c r="Z32" s="603"/>
      <c r="AA32" s="591"/>
      <c r="AB32" s="334"/>
      <c r="AC32" s="326"/>
      <c r="AD32" s="326"/>
      <c r="AE32" s="326"/>
      <c r="AF32" s="326"/>
      <c r="AG32" s="326"/>
    </row>
    <row r="33" spans="1:33" ht="15" customHeight="1" x14ac:dyDescent="0.25">
      <c r="A33" s="326"/>
      <c r="B33" s="31"/>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34"/>
      <c r="AC33" s="326"/>
      <c r="AD33" s="326"/>
      <c r="AE33" s="326"/>
      <c r="AF33" s="326"/>
      <c r="AG33" s="326"/>
    </row>
    <row r="34" spans="1:33" ht="15.75" customHeight="1" x14ac:dyDescent="0.25">
      <c r="A34" s="326"/>
      <c r="B34" s="31"/>
      <c r="C34" s="607" t="s">
        <v>139</v>
      </c>
      <c r="D34" s="599"/>
      <c r="E34" s="339"/>
      <c r="F34" s="601" t="s">
        <v>34</v>
      </c>
      <c r="G34" s="591"/>
      <c r="H34" s="339"/>
      <c r="I34" s="326"/>
      <c r="J34" s="346" t="s">
        <v>140</v>
      </c>
      <c r="K34" s="601">
        <v>25</v>
      </c>
      <c r="L34" s="603"/>
      <c r="M34" s="603"/>
      <c r="N34" s="591"/>
      <c r="O34" s="339"/>
      <c r="P34" s="339"/>
      <c r="Q34" s="330" t="s">
        <v>141</v>
      </c>
      <c r="R34" s="326"/>
      <c r="S34" s="339"/>
      <c r="T34" s="339"/>
      <c r="U34" s="339"/>
      <c r="V34" s="339"/>
      <c r="W34" s="601" t="s">
        <v>20</v>
      </c>
      <c r="X34" s="603"/>
      <c r="Y34" s="603"/>
      <c r="Z34" s="603"/>
      <c r="AA34" s="591"/>
      <c r="AB34" s="338"/>
      <c r="AC34" s="326"/>
      <c r="AD34" s="326"/>
      <c r="AE34" s="326"/>
      <c r="AF34" s="326"/>
      <c r="AG34" s="326"/>
    </row>
    <row r="35" spans="1:33" ht="15.75" customHeight="1" x14ac:dyDescent="0.25">
      <c r="A35" s="326"/>
      <c r="B35" s="31"/>
      <c r="C35" s="326"/>
      <c r="D35" s="326"/>
      <c r="E35" s="326"/>
      <c r="F35" s="341"/>
      <c r="G35" s="341"/>
      <c r="H35" s="341"/>
      <c r="I35" s="341"/>
      <c r="J35" s="341"/>
      <c r="K35" s="341"/>
      <c r="L35" s="341"/>
      <c r="M35" s="326"/>
      <c r="N35" s="326"/>
      <c r="O35" s="326"/>
      <c r="P35" s="326"/>
      <c r="Q35" s="326"/>
      <c r="R35" s="326"/>
      <c r="S35" s="326"/>
      <c r="T35" s="326"/>
      <c r="U35" s="326"/>
      <c r="V35" s="326"/>
      <c r="W35" s="326"/>
      <c r="X35" s="326"/>
      <c r="Y35" s="326"/>
      <c r="Z35" s="326"/>
      <c r="AA35" s="326"/>
      <c r="AB35" s="334"/>
      <c r="AC35" s="326"/>
      <c r="AD35" s="326"/>
      <c r="AE35" s="326"/>
      <c r="AF35" s="326"/>
      <c r="AG35" s="326"/>
    </row>
    <row r="36" spans="1:33" ht="32.25" customHeight="1" x14ac:dyDescent="0.25">
      <c r="A36" s="326"/>
      <c r="B36" s="31"/>
      <c r="C36" s="326"/>
      <c r="D36" s="346" t="s">
        <v>142</v>
      </c>
      <c r="E36" s="339"/>
      <c r="F36" s="608" t="s">
        <v>974</v>
      </c>
      <c r="G36" s="603"/>
      <c r="H36" s="603"/>
      <c r="I36" s="603"/>
      <c r="J36" s="603"/>
      <c r="K36" s="603"/>
      <c r="L36" s="603"/>
      <c r="M36" s="591"/>
      <c r="N36" s="326"/>
      <c r="O36" s="346" t="s">
        <v>144</v>
      </c>
      <c r="P36" s="609">
        <v>0</v>
      </c>
      <c r="Q36" s="603"/>
      <c r="R36" s="603"/>
      <c r="S36" s="603"/>
      <c r="T36" s="603"/>
      <c r="U36" s="603"/>
      <c r="V36" s="603"/>
      <c r="W36" s="603"/>
      <c r="X36" s="603"/>
      <c r="Y36" s="603"/>
      <c r="Z36" s="603"/>
      <c r="AA36" s="591"/>
      <c r="AB36" s="334"/>
      <c r="AC36" s="326"/>
      <c r="AD36" s="326"/>
      <c r="AE36" s="326"/>
      <c r="AF36" s="326"/>
      <c r="AG36" s="326"/>
    </row>
    <row r="37" spans="1:33" ht="15.75" customHeight="1" x14ac:dyDescent="0.25">
      <c r="A37" s="326"/>
      <c r="B37" s="31"/>
      <c r="C37" s="339"/>
      <c r="D37" s="339"/>
      <c r="E37" s="339"/>
      <c r="F37" s="341"/>
      <c r="G37" s="341"/>
      <c r="H37" s="341"/>
      <c r="I37" s="341"/>
      <c r="J37" s="341"/>
      <c r="K37" s="341"/>
      <c r="L37" s="341"/>
      <c r="M37" s="339"/>
      <c r="N37" s="339"/>
      <c r="O37" s="339"/>
      <c r="P37" s="339"/>
      <c r="Q37" s="339"/>
      <c r="R37" s="339"/>
      <c r="S37" s="339"/>
      <c r="T37" s="339"/>
      <c r="U37" s="339"/>
      <c r="V37" s="339"/>
      <c r="W37" s="339"/>
      <c r="X37" s="339"/>
      <c r="Y37" s="339"/>
      <c r="Z37" s="339"/>
      <c r="AA37" s="339"/>
      <c r="AB37" s="338"/>
      <c r="AC37" s="326"/>
      <c r="AD37" s="326"/>
      <c r="AE37" s="326"/>
      <c r="AF37" s="326"/>
      <c r="AG37" s="326"/>
    </row>
    <row r="38" spans="1:33" ht="15.75" customHeight="1" x14ac:dyDescent="0.25">
      <c r="A38" s="326"/>
      <c r="B38" s="31"/>
      <c r="C38" s="326"/>
      <c r="D38" s="346" t="s">
        <v>145</v>
      </c>
      <c r="E38" s="326"/>
      <c r="F38" s="602" t="s">
        <v>146</v>
      </c>
      <c r="G38" s="591"/>
      <c r="H38" s="326"/>
      <c r="I38" s="326"/>
      <c r="J38" s="339" t="s">
        <v>147</v>
      </c>
      <c r="K38" s="326"/>
      <c r="L38" s="602" t="s">
        <v>148</v>
      </c>
      <c r="M38" s="603"/>
      <c r="N38" s="591"/>
      <c r="O38" s="339"/>
      <c r="P38" s="339"/>
      <c r="Q38" s="326"/>
      <c r="R38" s="339" t="s">
        <v>149</v>
      </c>
      <c r="S38" s="339"/>
      <c r="T38" s="339"/>
      <c r="U38" s="339"/>
      <c r="V38" s="339"/>
      <c r="W38" s="610"/>
      <c r="X38" s="603"/>
      <c r="Y38" s="603"/>
      <c r="Z38" s="603"/>
      <c r="AA38" s="591"/>
      <c r="AB38" s="338"/>
      <c r="AC38" s="326"/>
      <c r="AD38" s="326"/>
      <c r="AE38" s="326"/>
      <c r="AF38" s="326"/>
      <c r="AG38" s="326"/>
    </row>
    <row r="39" spans="1:33" ht="15.75" customHeight="1" x14ac:dyDescent="0.25">
      <c r="A39" s="326"/>
      <c r="B39" s="31"/>
      <c r="C39" s="326"/>
      <c r="D39" s="326"/>
      <c r="E39" s="326"/>
      <c r="F39" s="29"/>
      <c r="G39" s="326"/>
      <c r="H39" s="326"/>
      <c r="I39" s="330"/>
      <c r="J39" s="330"/>
      <c r="K39" s="330"/>
      <c r="L39" s="330"/>
      <c r="M39" s="330"/>
      <c r="N39" s="330"/>
      <c r="O39" s="330"/>
      <c r="P39" s="330"/>
      <c r="Q39" s="330"/>
      <c r="R39" s="330"/>
      <c r="S39" s="330"/>
      <c r="T39" s="330"/>
      <c r="U39" s="330"/>
      <c r="V39" s="330"/>
      <c r="W39" s="330"/>
      <c r="X39" s="330"/>
      <c r="Y39" s="330"/>
      <c r="Z39" s="330"/>
      <c r="AA39" s="330"/>
      <c r="AB39" s="331"/>
      <c r="AC39" s="326"/>
      <c r="AD39" s="326"/>
      <c r="AE39" s="326"/>
      <c r="AF39" s="326"/>
      <c r="AG39" s="326"/>
    </row>
    <row r="40" spans="1:33" ht="15.75" customHeight="1" x14ac:dyDescent="0.25">
      <c r="A40" s="326"/>
      <c r="B40" s="31"/>
      <c r="C40" s="347" t="s">
        <v>150</v>
      </c>
      <c r="D40" s="604">
        <v>2024</v>
      </c>
      <c r="E40" s="605"/>
      <c r="F40" s="606"/>
      <c r="G40" s="35"/>
      <c r="H40" s="330"/>
      <c r="I40" s="330"/>
      <c r="J40" s="330"/>
      <c r="K40" s="330"/>
      <c r="L40" s="330"/>
      <c r="M40" s="330"/>
      <c r="N40" s="330"/>
      <c r="O40" s="330"/>
      <c r="P40" s="330"/>
      <c r="Q40" s="598"/>
      <c r="R40" s="599"/>
      <c r="S40" s="599"/>
      <c r="T40" s="599"/>
      <c r="U40" s="599"/>
      <c r="V40" s="330"/>
      <c r="W40" s="330"/>
      <c r="X40" s="600"/>
      <c r="Y40" s="599"/>
      <c r="Z40" s="599"/>
      <c r="AA40" s="599"/>
      <c r="AB40" s="338"/>
      <c r="AC40" s="326"/>
      <c r="AD40" s="326"/>
      <c r="AE40" s="326"/>
      <c r="AF40" s="326"/>
      <c r="AG40" s="326"/>
    </row>
    <row r="41" spans="1:33" ht="5.25" customHeight="1" x14ac:dyDescent="0.25">
      <c r="A41" s="326"/>
      <c r="B41" s="31"/>
      <c r="C41" s="339"/>
      <c r="D41" s="38"/>
      <c r="E41" s="38"/>
      <c r="F41" s="38"/>
      <c r="G41" s="326"/>
      <c r="H41" s="330"/>
      <c r="I41" s="330"/>
      <c r="J41" s="330"/>
      <c r="K41" s="330"/>
      <c r="L41" s="330"/>
      <c r="M41" s="330"/>
      <c r="N41" s="330"/>
      <c r="O41" s="330"/>
      <c r="P41" s="330"/>
      <c r="Q41" s="336"/>
      <c r="R41" s="336"/>
      <c r="S41" s="336"/>
      <c r="T41" s="336"/>
      <c r="U41" s="336"/>
      <c r="V41" s="330"/>
      <c r="W41" s="330"/>
      <c r="X41" s="332"/>
      <c r="Y41" s="332"/>
      <c r="Z41" s="332"/>
      <c r="AA41" s="332"/>
      <c r="AB41" s="338"/>
      <c r="AC41" s="326"/>
      <c r="AD41" s="326"/>
      <c r="AE41" s="326"/>
      <c r="AF41" s="326"/>
      <c r="AG41" s="326"/>
    </row>
    <row r="42" spans="1:33" ht="15.75" customHeight="1" x14ac:dyDescent="0.25">
      <c r="A42" s="326"/>
      <c r="B42" s="31"/>
      <c r="C42" s="339" t="s">
        <v>140</v>
      </c>
      <c r="D42" s="609">
        <v>25</v>
      </c>
      <c r="E42" s="603"/>
      <c r="F42" s="591"/>
      <c r="G42" s="326"/>
      <c r="H42" s="330"/>
      <c r="I42" s="330"/>
      <c r="J42" s="330"/>
      <c r="K42" s="330"/>
      <c r="L42" s="330"/>
      <c r="M42" s="330"/>
      <c r="N42" s="330"/>
      <c r="O42" s="330"/>
      <c r="P42" s="330"/>
      <c r="Q42" s="598"/>
      <c r="R42" s="599"/>
      <c r="S42" s="599"/>
      <c r="T42" s="599"/>
      <c r="U42" s="599"/>
      <c r="V42" s="330"/>
      <c r="W42" s="330"/>
      <c r="X42" s="600"/>
      <c r="Y42" s="599"/>
      <c r="Z42" s="599"/>
      <c r="AA42" s="599"/>
      <c r="AB42" s="331"/>
      <c r="AC42" s="326"/>
      <c r="AD42" s="326"/>
      <c r="AE42" s="326"/>
      <c r="AF42" s="326"/>
      <c r="AG42" s="326"/>
    </row>
    <row r="43" spans="1:33" ht="15.75" customHeight="1" x14ac:dyDescent="0.25">
      <c r="A43" s="326"/>
      <c r="B43" s="31"/>
      <c r="C43" s="326"/>
      <c r="D43" s="326"/>
      <c r="E43" s="326"/>
      <c r="F43" s="326"/>
      <c r="G43" s="326"/>
      <c r="H43" s="326"/>
      <c r="I43" s="330"/>
      <c r="J43" s="330"/>
      <c r="K43" s="339"/>
      <c r="L43" s="339"/>
      <c r="M43" s="339"/>
      <c r="N43" s="339"/>
      <c r="O43" s="339"/>
      <c r="P43" s="339"/>
      <c r="Q43" s="339"/>
      <c r="R43" s="339"/>
      <c r="S43" s="339"/>
      <c r="T43" s="339"/>
      <c r="U43" s="339"/>
      <c r="V43" s="339"/>
      <c r="W43" s="339"/>
      <c r="X43" s="339"/>
      <c r="Y43" s="339"/>
      <c r="Z43" s="339"/>
      <c r="AA43" s="339"/>
      <c r="AB43" s="331"/>
      <c r="AC43" s="326"/>
      <c r="AD43" s="326"/>
      <c r="AE43" s="326"/>
      <c r="AF43" s="326"/>
      <c r="AG43" s="326"/>
    </row>
    <row r="44" spans="1:33" ht="15.75" customHeight="1" x14ac:dyDescent="0.25">
      <c r="A44" s="326"/>
      <c r="B44" s="31"/>
      <c r="C44" s="339"/>
      <c r="D44" s="601" t="s">
        <v>151</v>
      </c>
      <c r="E44" s="603"/>
      <c r="F44" s="603"/>
      <c r="G44" s="603"/>
      <c r="H44" s="603"/>
      <c r="I44" s="603"/>
      <c r="J44" s="603"/>
      <c r="K44" s="603"/>
      <c r="L44" s="603"/>
      <c r="M44" s="603"/>
      <c r="N44" s="603"/>
      <c r="O44" s="603"/>
      <c r="P44" s="603"/>
      <c r="Q44" s="603"/>
      <c r="R44" s="603"/>
      <c r="S44" s="603"/>
      <c r="T44" s="603"/>
      <c r="U44" s="603"/>
      <c r="V44" s="603"/>
      <c r="W44" s="603"/>
      <c r="X44" s="603"/>
      <c r="Y44" s="591"/>
      <c r="Z44" s="340"/>
      <c r="AA44" s="340"/>
      <c r="AB44" s="348"/>
      <c r="AC44" s="326"/>
      <c r="AD44" s="326"/>
      <c r="AE44" s="326"/>
      <c r="AF44" s="326"/>
      <c r="AG44" s="326"/>
    </row>
    <row r="45" spans="1:33" ht="15.75" customHeight="1" x14ac:dyDescent="0.25">
      <c r="A45" s="326"/>
      <c r="B45" s="31"/>
      <c r="C45" s="326"/>
      <c r="D45" s="640" t="s">
        <v>152</v>
      </c>
      <c r="E45" s="603"/>
      <c r="F45" s="603"/>
      <c r="G45" s="603"/>
      <c r="H45" s="591"/>
      <c r="I45" s="636" t="s">
        <v>153</v>
      </c>
      <c r="J45" s="603"/>
      <c r="K45" s="603"/>
      <c r="L45" s="603"/>
      <c r="M45" s="603"/>
      <c r="N45" s="603"/>
      <c r="O45" s="603"/>
      <c r="P45" s="591"/>
      <c r="Q45" s="637" t="s">
        <v>154</v>
      </c>
      <c r="R45" s="603"/>
      <c r="S45" s="603"/>
      <c r="T45" s="603"/>
      <c r="U45" s="603"/>
      <c r="V45" s="603"/>
      <c r="W45" s="603"/>
      <c r="X45" s="603"/>
      <c r="Y45" s="591"/>
      <c r="Z45" s="340"/>
      <c r="AA45" s="340"/>
      <c r="AB45" s="348"/>
      <c r="AC45" s="326"/>
      <c r="AD45" s="326"/>
      <c r="AE45" s="326"/>
      <c r="AF45" s="326"/>
      <c r="AG45" s="326"/>
    </row>
    <row r="46" spans="1:33" ht="15.75" customHeight="1" x14ac:dyDescent="0.25">
      <c r="A46" s="349"/>
      <c r="B46" s="39"/>
      <c r="C46" s="40"/>
      <c r="D46" s="641" t="s">
        <v>155</v>
      </c>
      <c r="E46" s="603"/>
      <c r="F46" s="603"/>
      <c r="G46" s="603"/>
      <c r="H46" s="591"/>
      <c r="I46" s="638" t="s">
        <v>156</v>
      </c>
      <c r="J46" s="603"/>
      <c r="K46" s="603"/>
      <c r="L46" s="603"/>
      <c r="M46" s="603"/>
      <c r="N46" s="603"/>
      <c r="O46" s="603"/>
      <c r="P46" s="591"/>
      <c r="Q46" s="639" t="s">
        <v>157</v>
      </c>
      <c r="R46" s="603"/>
      <c r="S46" s="603"/>
      <c r="T46" s="603"/>
      <c r="U46" s="603"/>
      <c r="V46" s="603"/>
      <c r="W46" s="603"/>
      <c r="X46" s="603"/>
      <c r="Y46" s="591"/>
      <c r="Z46" s="349"/>
      <c r="AA46" s="349"/>
      <c r="AB46" s="350"/>
      <c r="AC46" s="349"/>
      <c r="AD46" s="349"/>
      <c r="AE46" s="349"/>
      <c r="AF46" s="349"/>
      <c r="AG46" s="349"/>
    </row>
    <row r="47" spans="1:33" ht="15.75" customHeight="1" x14ac:dyDescent="0.25">
      <c r="A47" s="326"/>
      <c r="B47" s="31"/>
      <c r="C47" s="351"/>
      <c r="D47" s="351"/>
      <c r="E47" s="351"/>
      <c r="F47" s="351"/>
      <c r="G47" s="352"/>
      <c r="H47" s="352"/>
      <c r="I47" s="352"/>
      <c r="J47" s="352"/>
      <c r="K47" s="352"/>
      <c r="L47" s="352"/>
      <c r="M47" s="352"/>
      <c r="N47" s="352"/>
      <c r="O47" s="352"/>
      <c r="P47" s="352"/>
      <c r="Q47" s="352"/>
      <c r="R47" s="352"/>
      <c r="S47" s="352"/>
      <c r="T47" s="352"/>
      <c r="U47" s="352"/>
      <c r="V47" s="352"/>
      <c r="W47" s="352"/>
      <c r="X47" s="352"/>
      <c r="Y47" s="352"/>
      <c r="Z47" s="351"/>
      <c r="AA47" s="351"/>
      <c r="AB47" s="335"/>
      <c r="AC47" s="326"/>
      <c r="AD47" s="326"/>
      <c r="AE47" s="326"/>
      <c r="AF47" s="326"/>
      <c r="AG47" s="326"/>
    </row>
    <row r="48" spans="1:33" ht="15.75" customHeight="1" x14ac:dyDescent="0.25">
      <c r="A48" s="353"/>
      <c r="B48" s="41"/>
      <c r="C48" s="629" t="s">
        <v>158</v>
      </c>
      <c r="D48" s="603"/>
      <c r="E48" s="603"/>
      <c r="F48" s="591"/>
      <c r="G48" s="634" t="s">
        <v>159</v>
      </c>
      <c r="H48" s="635" t="s">
        <v>160</v>
      </c>
      <c r="I48" s="617"/>
      <c r="J48" s="617"/>
      <c r="K48" s="617"/>
      <c r="L48" s="617"/>
      <c r="M48" s="617"/>
      <c r="N48" s="617"/>
      <c r="O48" s="617"/>
      <c r="P48" s="617"/>
      <c r="Q48" s="617"/>
      <c r="R48" s="617"/>
      <c r="S48" s="617"/>
      <c r="T48" s="617"/>
      <c r="U48" s="617"/>
      <c r="V48" s="617"/>
      <c r="W48" s="617"/>
      <c r="X48" s="617"/>
      <c r="Y48" s="617"/>
      <c r="Z48" s="617"/>
      <c r="AA48" s="618"/>
      <c r="AB48" s="348"/>
      <c r="AC48" s="353"/>
      <c r="AD48" s="353"/>
      <c r="AE48" s="353"/>
      <c r="AF48" s="353"/>
      <c r="AG48" s="353"/>
    </row>
    <row r="49" spans="1:33" ht="15.75" customHeight="1" x14ac:dyDescent="0.25">
      <c r="A49" s="353"/>
      <c r="B49" s="41"/>
      <c r="C49" s="42" t="s">
        <v>161</v>
      </c>
      <c r="D49" s="43">
        <v>1.2</v>
      </c>
      <c r="E49" s="629" t="s">
        <v>162</v>
      </c>
      <c r="F49" s="591"/>
      <c r="G49" s="575"/>
      <c r="H49" s="620"/>
      <c r="I49" s="621"/>
      <c r="J49" s="621"/>
      <c r="K49" s="621"/>
      <c r="L49" s="621"/>
      <c r="M49" s="621"/>
      <c r="N49" s="621"/>
      <c r="O49" s="621"/>
      <c r="P49" s="621"/>
      <c r="Q49" s="621"/>
      <c r="R49" s="621"/>
      <c r="S49" s="621"/>
      <c r="T49" s="621"/>
      <c r="U49" s="621"/>
      <c r="V49" s="621"/>
      <c r="W49" s="621"/>
      <c r="X49" s="621"/>
      <c r="Y49" s="621"/>
      <c r="Z49" s="621"/>
      <c r="AA49" s="622"/>
      <c r="AB49" s="348"/>
      <c r="AC49" s="353"/>
      <c r="AD49" s="353"/>
      <c r="AE49" s="353"/>
      <c r="AF49" s="353"/>
      <c r="AG49" s="353"/>
    </row>
    <row r="50" spans="1:33" ht="15.75" customHeight="1" x14ac:dyDescent="0.25">
      <c r="A50" s="353"/>
      <c r="B50" s="41"/>
      <c r="C50" s="44">
        <v>2024</v>
      </c>
      <c r="D50" s="45">
        <v>45474</v>
      </c>
      <c r="E50" s="628">
        <v>45656</v>
      </c>
      <c r="F50" s="591"/>
      <c r="G50" s="46">
        <v>25</v>
      </c>
      <c r="H50" s="633" t="s">
        <v>975</v>
      </c>
      <c r="I50" s="603"/>
      <c r="J50" s="603"/>
      <c r="K50" s="603"/>
      <c r="L50" s="603"/>
      <c r="M50" s="603"/>
      <c r="N50" s="603"/>
      <c r="O50" s="603"/>
      <c r="P50" s="603"/>
      <c r="Q50" s="603"/>
      <c r="R50" s="603"/>
      <c r="S50" s="603"/>
      <c r="T50" s="603"/>
      <c r="U50" s="603"/>
      <c r="V50" s="603"/>
      <c r="W50" s="603"/>
      <c r="X50" s="603"/>
      <c r="Y50" s="603"/>
      <c r="Z50" s="603"/>
      <c r="AA50" s="591"/>
      <c r="AB50" s="348"/>
      <c r="AC50" s="353"/>
      <c r="AD50" s="353"/>
      <c r="AE50" s="353"/>
      <c r="AF50" s="353"/>
      <c r="AG50" s="353"/>
    </row>
    <row r="51" spans="1:33" ht="15.75" customHeight="1" x14ac:dyDescent="0.25">
      <c r="A51" s="353"/>
      <c r="B51" s="41"/>
      <c r="C51" s="44">
        <v>2025</v>
      </c>
      <c r="D51" s="45">
        <v>45658</v>
      </c>
      <c r="E51" s="628">
        <v>46021</v>
      </c>
      <c r="F51" s="591"/>
      <c r="G51" s="46">
        <v>65</v>
      </c>
      <c r="H51" s="633" t="s">
        <v>975</v>
      </c>
      <c r="I51" s="603"/>
      <c r="J51" s="603"/>
      <c r="K51" s="603"/>
      <c r="L51" s="603"/>
      <c r="M51" s="603"/>
      <c r="N51" s="603"/>
      <c r="O51" s="603"/>
      <c r="P51" s="603"/>
      <c r="Q51" s="603"/>
      <c r="R51" s="603"/>
      <c r="S51" s="603"/>
      <c r="T51" s="603"/>
      <c r="U51" s="603"/>
      <c r="V51" s="603"/>
      <c r="W51" s="603"/>
      <c r="X51" s="603"/>
      <c r="Y51" s="603"/>
      <c r="Z51" s="603"/>
      <c r="AA51" s="591"/>
      <c r="AB51" s="348"/>
      <c r="AC51" s="353"/>
      <c r="AD51" s="353"/>
      <c r="AE51" s="353"/>
      <c r="AF51" s="353"/>
      <c r="AG51" s="353"/>
    </row>
    <row r="52" spans="1:33" ht="15.75" customHeight="1" x14ac:dyDescent="0.25">
      <c r="A52" s="353"/>
      <c r="B52" s="41"/>
      <c r="C52" s="44">
        <v>2026</v>
      </c>
      <c r="D52" s="45">
        <v>46023</v>
      </c>
      <c r="E52" s="628">
        <v>46386</v>
      </c>
      <c r="F52" s="591"/>
      <c r="G52" s="46">
        <v>85</v>
      </c>
      <c r="H52" s="633" t="s">
        <v>975</v>
      </c>
      <c r="I52" s="603"/>
      <c r="J52" s="603"/>
      <c r="K52" s="603"/>
      <c r="L52" s="603"/>
      <c r="M52" s="603"/>
      <c r="N52" s="603"/>
      <c r="O52" s="603"/>
      <c r="P52" s="603"/>
      <c r="Q52" s="603"/>
      <c r="R52" s="603"/>
      <c r="S52" s="603"/>
      <c r="T52" s="603"/>
      <c r="U52" s="603"/>
      <c r="V52" s="603"/>
      <c r="W52" s="603"/>
      <c r="X52" s="603"/>
      <c r="Y52" s="603"/>
      <c r="Z52" s="603"/>
      <c r="AA52" s="591"/>
      <c r="AB52" s="348"/>
      <c r="AC52" s="353"/>
      <c r="AD52" s="353"/>
      <c r="AE52" s="353"/>
      <c r="AF52" s="353"/>
      <c r="AG52" s="353"/>
    </row>
    <row r="53" spans="1:33" ht="15.75" customHeight="1" x14ac:dyDescent="0.25">
      <c r="A53" s="353"/>
      <c r="B53" s="41"/>
      <c r="C53" s="44">
        <v>2027</v>
      </c>
      <c r="D53" s="45">
        <v>46388</v>
      </c>
      <c r="E53" s="628">
        <v>46751</v>
      </c>
      <c r="F53" s="591"/>
      <c r="G53" s="46">
        <v>100</v>
      </c>
      <c r="H53" s="633" t="s">
        <v>975</v>
      </c>
      <c r="I53" s="603"/>
      <c r="J53" s="603"/>
      <c r="K53" s="603"/>
      <c r="L53" s="603"/>
      <c r="M53" s="603"/>
      <c r="N53" s="603"/>
      <c r="O53" s="603"/>
      <c r="P53" s="603"/>
      <c r="Q53" s="603"/>
      <c r="R53" s="603"/>
      <c r="S53" s="603"/>
      <c r="T53" s="603"/>
      <c r="U53" s="603"/>
      <c r="V53" s="603"/>
      <c r="W53" s="603"/>
      <c r="X53" s="603"/>
      <c r="Y53" s="603"/>
      <c r="Z53" s="603"/>
      <c r="AA53" s="591"/>
      <c r="AB53" s="348"/>
      <c r="AC53" s="353"/>
      <c r="AD53" s="353"/>
      <c r="AE53" s="353"/>
      <c r="AF53" s="353"/>
      <c r="AG53" s="353"/>
    </row>
    <row r="54" spans="1:33" ht="15.75" customHeight="1" x14ac:dyDescent="0.25">
      <c r="A54" s="353"/>
      <c r="B54" s="41"/>
      <c r="C54" s="44"/>
      <c r="D54" s="44"/>
      <c r="E54" s="629"/>
      <c r="F54" s="591"/>
      <c r="G54" s="43"/>
      <c r="H54" s="629"/>
      <c r="I54" s="603"/>
      <c r="J54" s="603"/>
      <c r="K54" s="603"/>
      <c r="L54" s="603"/>
      <c r="M54" s="603"/>
      <c r="N54" s="603"/>
      <c r="O54" s="603"/>
      <c r="P54" s="603"/>
      <c r="Q54" s="603"/>
      <c r="R54" s="603"/>
      <c r="S54" s="603"/>
      <c r="T54" s="603"/>
      <c r="U54" s="603"/>
      <c r="V54" s="603"/>
      <c r="W54" s="603"/>
      <c r="X54" s="603"/>
      <c r="Y54" s="603"/>
      <c r="Z54" s="603"/>
      <c r="AA54" s="591"/>
      <c r="AB54" s="348"/>
      <c r="AC54" s="353"/>
      <c r="AD54" s="353"/>
      <c r="AE54" s="353"/>
      <c r="AF54" s="353"/>
      <c r="AG54" s="353"/>
    </row>
    <row r="55" spans="1:33" ht="15.75" customHeight="1" x14ac:dyDescent="0.25">
      <c r="A55" s="326"/>
      <c r="B55" s="31"/>
      <c r="C55" s="326"/>
      <c r="D55" s="326"/>
      <c r="E55" s="326"/>
      <c r="F55" s="326"/>
      <c r="G55" s="326"/>
      <c r="H55" s="326"/>
      <c r="I55" s="326"/>
      <c r="J55" s="326"/>
      <c r="K55" s="326"/>
      <c r="L55" s="326"/>
      <c r="M55" s="326"/>
      <c r="N55" s="326"/>
      <c r="O55" s="326"/>
      <c r="P55" s="326"/>
      <c r="Q55" s="326"/>
      <c r="R55" s="326"/>
      <c r="S55" s="326"/>
      <c r="T55" s="326"/>
      <c r="U55" s="326"/>
      <c r="V55" s="326"/>
      <c r="W55" s="326"/>
      <c r="X55" s="326"/>
      <c r="Y55" s="326"/>
      <c r="Z55" s="326"/>
      <c r="AA55" s="326"/>
      <c r="AB55" s="334"/>
      <c r="AC55" s="326"/>
      <c r="AD55" s="326"/>
      <c r="AE55" s="326"/>
      <c r="AF55" s="326"/>
      <c r="AG55" s="326"/>
    </row>
    <row r="56" spans="1:33" ht="15.75" customHeight="1" x14ac:dyDescent="0.25">
      <c r="A56" s="326"/>
      <c r="B56" s="31"/>
      <c r="C56" s="607" t="s">
        <v>163</v>
      </c>
      <c r="D56" s="599"/>
      <c r="E56" s="339"/>
      <c r="F56" s="330" t="s">
        <v>164</v>
      </c>
      <c r="G56" s="47"/>
      <c r="H56" s="341"/>
      <c r="I56" s="330" t="s">
        <v>165</v>
      </c>
      <c r="J56" s="326"/>
      <c r="K56" s="602"/>
      <c r="L56" s="591"/>
      <c r="M56" s="339"/>
      <c r="N56" s="326"/>
      <c r="O56" s="326"/>
      <c r="P56" s="326"/>
      <c r="Q56" s="326"/>
      <c r="R56" s="326"/>
      <c r="S56" s="326"/>
      <c r="T56" s="326"/>
      <c r="U56" s="326"/>
      <c r="V56" s="326"/>
      <c r="W56" s="326"/>
      <c r="X56" s="326"/>
      <c r="Y56" s="326"/>
      <c r="Z56" s="326"/>
      <c r="AA56" s="326"/>
      <c r="AB56" s="334"/>
      <c r="AC56" s="326"/>
      <c r="AD56" s="326"/>
      <c r="AE56" s="326"/>
      <c r="AF56" s="326"/>
      <c r="AG56" s="326"/>
    </row>
    <row r="57" spans="1:33" ht="15.75" customHeight="1" x14ac:dyDescent="0.25">
      <c r="A57" s="326"/>
      <c r="B57" s="354"/>
      <c r="C57" s="345"/>
      <c r="D57" s="345"/>
      <c r="E57" s="345"/>
      <c r="F57" s="345"/>
      <c r="G57" s="345"/>
      <c r="H57" s="345"/>
      <c r="I57" s="345"/>
      <c r="J57" s="345"/>
      <c r="K57" s="345"/>
      <c r="L57" s="345"/>
      <c r="M57" s="345"/>
      <c r="N57" s="345"/>
      <c r="O57" s="345"/>
      <c r="P57" s="345"/>
      <c r="Q57" s="345"/>
      <c r="R57" s="345"/>
      <c r="S57" s="345"/>
      <c r="T57" s="345"/>
      <c r="U57" s="345"/>
      <c r="V57" s="345"/>
      <c r="W57" s="345"/>
      <c r="X57" s="345"/>
      <c r="Y57" s="345"/>
      <c r="Z57" s="345"/>
      <c r="AA57" s="345"/>
      <c r="AB57" s="355"/>
      <c r="AC57" s="326"/>
      <c r="AD57" s="326"/>
      <c r="AE57" s="326"/>
      <c r="AF57" s="326"/>
      <c r="AG57" s="326"/>
    </row>
    <row r="58" spans="1:33" ht="15.75" customHeight="1" x14ac:dyDescent="0.25">
      <c r="A58" s="326"/>
      <c r="B58" s="627" t="s">
        <v>166</v>
      </c>
      <c r="C58" s="603"/>
      <c r="D58" s="603"/>
      <c r="E58" s="603"/>
      <c r="F58" s="603"/>
      <c r="G58" s="603"/>
      <c r="H58" s="603"/>
      <c r="I58" s="603"/>
      <c r="J58" s="603"/>
      <c r="K58" s="603"/>
      <c r="L58" s="603"/>
      <c r="M58" s="603"/>
      <c r="N58" s="603"/>
      <c r="O58" s="603"/>
      <c r="P58" s="603"/>
      <c r="Q58" s="603"/>
      <c r="R58" s="603"/>
      <c r="S58" s="603"/>
      <c r="T58" s="603"/>
      <c r="U58" s="603"/>
      <c r="V58" s="603"/>
      <c r="W58" s="603"/>
      <c r="X58" s="603"/>
      <c r="Y58" s="603"/>
      <c r="Z58" s="603"/>
      <c r="AA58" s="603"/>
      <c r="AB58" s="591"/>
      <c r="AC58" s="326"/>
      <c r="AD58" s="326"/>
      <c r="AE58" s="326"/>
      <c r="AF58" s="326"/>
      <c r="AG58" s="326"/>
    </row>
    <row r="59" spans="1:33" ht="15.75" customHeight="1" x14ac:dyDescent="0.25">
      <c r="A59" s="326"/>
      <c r="B59" s="48"/>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49"/>
      <c r="AC59" s="326"/>
      <c r="AD59" s="326"/>
      <c r="AE59" s="326"/>
      <c r="AF59" s="326"/>
      <c r="AG59" s="326"/>
    </row>
    <row r="60" spans="1:33" ht="29.25" customHeight="1" x14ac:dyDescent="0.25">
      <c r="A60" s="326"/>
      <c r="B60" s="629" t="s">
        <v>161</v>
      </c>
      <c r="C60" s="591"/>
      <c r="D60" s="43"/>
      <c r="E60" s="629" t="s">
        <v>167</v>
      </c>
      <c r="F60" s="591"/>
      <c r="G60" s="43"/>
      <c r="H60" s="601" t="s">
        <v>168</v>
      </c>
      <c r="I60" s="591"/>
      <c r="J60" s="629"/>
      <c r="K60" s="591"/>
      <c r="L60" s="632"/>
      <c r="M60" s="599"/>
      <c r="N60" s="43" t="s">
        <v>169</v>
      </c>
      <c r="O60" s="629"/>
      <c r="P60" s="603"/>
      <c r="Q60" s="591"/>
      <c r="R60" s="629" t="s">
        <v>170</v>
      </c>
      <c r="S60" s="603"/>
      <c r="T60" s="591"/>
      <c r="U60" s="629"/>
      <c r="V60" s="603"/>
      <c r="W60" s="591"/>
      <c r="X60" s="629" t="s">
        <v>171</v>
      </c>
      <c r="Y60" s="591"/>
      <c r="Z60" s="629"/>
      <c r="AA60" s="603"/>
      <c r="AB60" s="591"/>
      <c r="AC60" s="326"/>
      <c r="AD60" s="326"/>
      <c r="AE60" s="326"/>
      <c r="AF60" s="326"/>
      <c r="AG60" s="326"/>
    </row>
    <row r="61" spans="1:33" ht="15.75" customHeight="1" x14ac:dyDescent="0.25">
      <c r="A61" s="326"/>
      <c r="B61" s="48"/>
      <c r="C61" s="356"/>
      <c r="D61" s="356"/>
      <c r="E61" s="356"/>
      <c r="F61" s="349"/>
      <c r="G61" s="357"/>
      <c r="H61" s="358"/>
      <c r="I61" s="358"/>
      <c r="J61" s="349"/>
      <c r="K61" s="349"/>
      <c r="L61" s="349"/>
      <c r="M61" s="349"/>
      <c r="N61" s="358"/>
      <c r="O61" s="349"/>
      <c r="P61" s="349"/>
      <c r="Q61" s="349"/>
      <c r="R61" s="349"/>
      <c r="S61" s="358"/>
      <c r="T61" s="336"/>
      <c r="U61" s="336"/>
      <c r="V61" s="326"/>
      <c r="W61" s="358"/>
      <c r="X61" s="346"/>
      <c r="Y61" s="346"/>
      <c r="Z61" s="50"/>
      <c r="AA61" s="28"/>
      <c r="AB61" s="51"/>
      <c r="AC61" s="326"/>
      <c r="AD61" s="326"/>
      <c r="AE61" s="326"/>
      <c r="AF61" s="326"/>
      <c r="AG61" s="326"/>
    </row>
    <row r="62" spans="1:33" ht="15.75" customHeight="1" x14ac:dyDescent="0.25">
      <c r="A62" s="326"/>
      <c r="B62" s="627" t="s">
        <v>172</v>
      </c>
      <c r="C62" s="591"/>
      <c r="D62" s="630"/>
      <c r="E62" s="621"/>
      <c r="F62" s="621"/>
      <c r="G62" s="621"/>
      <c r="H62" s="621"/>
      <c r="I62" s="621"/>
      <c r="J62" s="621"/>
      <c r="K62" s="621"/>
      <c r="L62" s="621"/>
      <c r="M62" s="621"/>
      <c r="N62" s="621"/>
      <c r="O62" s="621"/>
      <c r="P62" s="621"/>
      <c r="Q62" s="621"/>
      <c r="R62" s="621"/>
      <c r="S62" s="621"/>
      <c r="T62" s="621"/>
      <c r="U62" s="621"/>
      <c r="V62" s="621"/>
      <c r="W62" s="621"/>
      <c r="X62" s="621"/>
      <c r="Y62" s="621"/>
      <c r="Z62" s="621"/>
      <c r="AA62" s="621"/>
      <c r="AB62" s="622"/>
      <c r="AC62" s="326"/>
      <c r="AD62" s="326"/>
      <c r="AE62" s="326"/>
      <c r="AF62" s="326"/>
      <c r="AG62" s="326"/>
    </row>
    <row r="63" spans="1:33" ht="15.75" customHeight="1" x14ac:dyDescent="0.25">
      <c r="A63" s="326"/>
      <c r="B63" s="48"/>
      <c r="C63" s="356"/>
      <c r="D63" s="356"/>
      <c r="E63" s="356"/>
      <c r="F63" s="349"/>
      <c r="G63" s="357"/>
      <c r="H63" s="358"/>
      <c r="I63" s="358"/>
      <c r="J63" s="349"/>
      <c r="K63" s="349"/>
      <c r="L63" s="349"/>
      <c r="M63" s="349"/>
      <c r="N63" s="358"/>
      <c r="O63" s="349"/>
      <c r="P63" s="349"/>
      <c r="Q63" s="349"/>
      <c r="R63" s="349"/>
      <c r="S63" s="358"/>
      <c r="T63" s="336"/>
      <c r="U63" s="336"/>
      <c r="V63" s="326"/>
      <c r="W63" s="358"/>
      <c r="X63" s="346"/>
      <c r="Y63" s="346"/>
      <c r="Z63" s="50"/>
      <c r="AA63" s="28"/>
      <c r="AB63" s="51"/>
      <c r="AC63" s="326"/>
      <c r="AD63" s="326"/>
      <c r="AE63" s="326"/>
      <c r="AF63" s="326"/>
      <c r="AG63" s="326"/>
    </row>
    <row r="64" spans="1:33" ht="15.75" customHeight="1" x14ac:dyDescent="0.25">
      <c r="A64" s="326"/>
      <c r="B64" s="627" t="s">
        <v>173</v>
      </c>
      <c r="C64" s="591"/>
      <c r="D64" s="631"/>
      <c r="E64" s="621"/>
      <c r="F64" s="621"/>
      <c r="G64" s="621"/>
      <c r="H64" s="621"/>
      <c r="I64" s="621"/>
      <c r="J64" s="621"/>
      <c r="K64" s="621"/>
      <c r="L64" s="621"/>
      <c r="M64" s="621"/>
      <c r="N64" s="621"/>
      <c r="O64" s="621"/>
      <c r="P64" s="621"/>
      <c r="Q64" s="621"/>
      <c r="R64" s="621"/>
      <c r="S64" s="621"/>
      <c r="T64" s="621"/>
      <c r="U64" s="621"/>
      <c r="V64" s="621"/>
      <c r="W64" s="621"/>
      <c r="X64" s="621"/>
      <c r="Y64" s="621"/>
      <c r="Z64" s="621"/>
      <c r="AA64" s="621"/>
      <c r="AB64" s="622"/>
      <c r="AC64" s="326"/>
      <c r="AD64" s="326"/>
      <c r="AE64" s="326"/>
      <c r="AF64" s="326"/>
      <c r="AG64" s="326"/>
    </row>
    <row r="65" spans="1:33" ht="15.75" customHeight="1" x14ac:dyDescent="0.25">
      <c r="A65" s="326"/>
      <c r="B65" s="48"/>
      <c r="C65" s="356"/>
      <c r="D65" s="356"/>
      <c r="E65" s="356"/>
      <c r="F65" s="349"/>
      <c r="G65" s="357"/>
      <c r="H65" s="358"/>
      <c r="I65" s="358"/>
      <c r="J65" s="349"/>
      <c r="K65" s="349"/>
      <c r="L65" s="349"/>
      <c r="M65" s="349"/>
      <c r="N65" s="358"/>
      <c r="O65" s="349"/>
      <c r="P65" s="349"/>
      <c r="Q65" s="349"/>
      <c r="R65" s="349"/>
      <c r="S65" s="358"/>
      <c r="T65" s="336"/>
      <c r="U65" s="336"/>
      <c r="V65" s="326"/>
      <c r="W65" s="358"/>
      <c r="X65" s="346"/>
      <c r="Y65" s="346"/>
      <c r="Z65" s="346"/>
      <c r="AA65" s="336"/>
      <c r="AB65" s="342"/>
      <c r="AC65" s="326"/>
      <c r="AD65" s="326"/>
      <c r="AE65" s="326"/>
      <c r="AF65" s="326"/>
      <c r="AG65" s="326"/>
    </row>
    <row r="66" spans="1:33" ht="15.75" customHeight="1" x14ac:dyDescent="0.25">
      <c r="A66" s="326"/>
      <c r="B66" s="627" t="s">
        <v>174</v>
      </c>
      <c r="C66" s="591"/>
      <c r="D66" s="631"/>
      <c r="E66" s="621"/>
      <c r="F66" s="621"/>
      <c r="G66" s="621"/>
      <c r="H66" s="621"/>
      <c r="I66" s="621"/>
      <c r="J66" s="621"/>
      <c r="K66" s="621"/>
      <c r="L66" s="621"/>
      <c r="M66" s="621"/>
      <c r="N66" s="621"/>
      <c r="O66" s="621"/>
      <c r="P66" s="621"/>
      <c r="Q66" s="621"/>
      <c r="R66" s="621"/>
      <c r="S66" s="621"/>
      <c r="T66" s="621"/>
      <c r="U66" s="621"/>
      <c r="V66" s="621"/>
      <c r="W66" s="621"/>
      <c r="X66" s="621"/>
      <c r="Y66" s="621"/>
      <c r="Z66" s="621"/>
      <c r="AA66" s="621"/>
      <c r="AB66" s="622"/>
      <c r="AC66" s="326"/>
      <c r="AD66" s="326"/>
      <c r="AE66" s="326"/>
      <c r="AF66" s="326"/>
      <c r="AG66" s="326"/>
    </row>
    <row r="67" spans="1:33" ht="15.75" customHeight="1" x14ac:dyDescent="0.25">
      <c r="A67" s="326"/>
      <c r="B67" s="48"/>
      <c r="C67" s="356"/>
      <c r="D67" s="356"/>
      <c r="E67" s="356"/>
      <c r="F67" s="349"/>
      <c r="G67" s="357"/>
      <c r="H67" s="358"/>
      <c r="I67" s="358"/>
      <c r="J67" s="349"/>
      <c r="K67" s="349"/>
      <c r="L67" s="349"/>
      <c r="M67" s="349"/>
      <c r="N67" s="358"/>
      <c r="O67" s="349"/>
      <c r="P67" s="349"/>
      <c r="Q67" s="349"/>
      <c r="R67" s="349"/>
      <c r="S67" s="358"/>
      <c r="T67" s="336"/>
      <c r="U67" s="336"/>
      <c r="V67" s="326"/>
      <c r="W67" s="358"/>
      <c r="X67" s="346"/>
      <c r="Y67" s="346"/>
      <c r="Z67" s="50"/>
      <c r="AA67" s="28"/>
      <c r="AB67" s="51"/>
      <c r="AC67" s="326"/>
      <c r="AD67" s="326"/>
      <c r="AE67" s="326"/>
      <c r="AF67" s="326"/>
      <c r="AG67" s="326"/>
    </row>
    <row r="68" spans="1:33" ht="15.75" customHeight="1" x14ac:dyDescent="0.25">
      <c r="A68" s="326"/>
      <c r="B68" s="627" t="s">
        <v>175</v>
      </c>
      <c r="C68" s="591"/>
      <c r="D68" s="631"/>
      <c r="E68" s="621"/>
      <c r="F68" s="621"/>
      <c r="G68" s="621"/>
      <c r="H68" s="621"/>
      <c r="I68" s="621"/>
      <c r="J68" s="621"/>
      <c r="K68" s="621"/>
      <c r="L68" s="621"/>
      <c r="M68" s="621"/>
      <c r="N68" s="621"/>
      <c r="O68" s="621"/>
      <c r="P68" s="621"/>
      <c r="Q68" s="621"/>
      <c r="R68" s="621"/>
      <c r="S68" s="621"/>
      <c r="T68" s="621"/>
      <c r="U68" s="621"/>
      <c r="V68" s="621"/>
      <c r="W68" s="621"/>
      <c r="X68" s="621"/>
      <c r="Y68" s="621"/>
      <c r="Z68" s="621"/>
      <c r="AA68" s="621"/>
      <c r="AB68" s="622"/>
      <c r="AC68" s="326"/>
      <c r="AD68" s="326"/>
      <c r="AE68" s="326"/>
      <c r="AF68" s="326"/>
      <c r="AG68" s="326"/>
    </row>
    <row r="69" spans="1:33" ht="15.75" customHeight="1" x14ac:dyDescent="0.25">
      <c r="A69" s="326"/>
      <c r="B69" s="48"/>
      <c r="C69" s="356"/>
      <c r="D69" s="356"/>
      <c r="E69" s="356"/>
      <c r="F69" s="349"/>
      <c r="G69" s="357"/>
      <c r="H69" s="358"/>
      <c r="I69" s="358"/>
      <c r="J69" s="349"/>
      <c r="K69" s="349"/>
      <c r="L69" s="349"/>
      <c r="M69" s="349"/>
      <c r="N69" s="358"/>
      <c r="O69" s="349"/>
      <c r="P69" s="349"/>
      <c r="Q69" s="349"/>
      <c r="R69" s="349"/>
      <c r="S69" s="358"/>
      <c r="T69" s="336"/>
      <c r="U69" s="336"/>
      <c r="V69" s="326"/>
      <c r="W69" s="358"/>
      <c r="X69" s="346"/>
      <c r="Y69" s="346"/>
      <c r="Z69" s="50"/>
      <c r="AA69" s="28"/>
      <c r="AB69" s="51"/>
      <c r="AC69" s="326"/>
      <c r="AD69" s="326"/>
      <c r="AE69" s="326"/>
      <c r="AF69" s="326"/>
      <c r="AG69" s="326"/>
    </row>
    <row r="70" spans="1:33" ht="15.75" customHeight="1" x14ac:dyDescent="0.25">
      <c r="A70" s="326"/>
      <c r="B70" s="627" t="s">
        <v>176</v>
      </c>
      <c r="C70" s="591"/>
      <c r="D70" s="631"/>
      <c r="E70" s="621"/>
      <c r="F70" s="621"/>
      <c r="G70" s="621"/>
      <c r="H70" s="621"/>
      <c r="I70" s="621"/>
      <c r="J70" s="621"/>
      <c r="K70" s="621"/>
      <c r="L70" s="621"/>
      <c r="M70" s="621"/>
      <c r="N70" s="621"/>
      <c r="O70" s="621"/>
      <c r="P70" s="621"/>
      <c r="Q70" s="621"/>
      <c r="R70" s="621"/>
      <c r="S70" s="621"/>
      <c r="T70" s="621"/>
      <c r="U70" s="621"/>
      <c r="V70" s="621"/>
      <c r="W70" s="621"/>
      <c r="X70" s="621"/>
      <c r="Y70" s="621"/>
      <c r="Z70" s="621"/>
      <c r="AA70" s="621"/>
      <c r="AB70" s="622"/>
      <c r="AC70" s="326"/>
      <c r="AD70" s="326"/>
      <c r="AE70" s="326"/>
      <c r="AF70" s="326"/>
      <c r="AG70" s="326"/>
    </row>
    <row r="71" spans="1:33" ht="15.75" customHeight="1" x14ac:dyDescent="0.25">
      <c r="A71" s="326"/>
      <c r="B71" s="48"/>
      <c r="C71" s="356"/>
      <c r="D71" s="356"/>
      <c r="E71" s="356"/>
      <c r="F71" s="349"/>
      <c r="G71" s="357"/>
      <c r="H71" s="358"/>
      <c r="I71" s="358"/>
      <c r="J71" s="349"/>
      <c r="K71" s="349"/>
      <c r="L71" s="349"/>
      <c r="M71" s="349"/>
      <c r="N71" s="358"/>
      <c r="O71" s="349"/>
      <c r="P71" s="349"/>
      <c r="Q71" s="349"/>
      <c r="R71" s="349"/>
      <c r="S71" s="358"/>
      <c r="T71" s="336"/>
      <c r="U71" s="336"/>
      <c r="V71" s="326"/>
      <c r="W71" s="358"/>
      <c r="X71" s="346"/>
      <c r="Y71" s="346"/>
      <c r="Z71" s="50"/>
      <c r="AA71" s="28"/>
      <c r="AB71" s="51"/>
      <c r="AC71" s="326"/>
      <c r="AD71" s="326"/>
      <c r="AE71" s="326"/>
      <c r="AF71" s="326"/>
      <c r="AG71" s="326"/>
    </row>
    <row r="72" spans="1:33" ht="15.75" customHeight="1" x14ac:dyDescent="0.25">
      <c r="A72" s="326"/>
      <c r="B72" s="627" t="s">
        <v>177</v>
      </c>
      <c r="C72" s="603"/>
      <c r="D72" s="603"/>
      <c r="E72" s="603"/>
      <c r="F72" s="603"/>
      <c r="G72" s="603"/>
      <c r="H72" s="603"/>
      <c r="I72" s="603"/>
      <c r="J72" s="603"/>
      <c r="K72" s="603"/>
      <c r="L72" s="603"/>
      <c r="M72" s="603"/>
      <c r="N72" s="603"/>
      <c r="O72" s="603"/>
      <c r="P72" s="603"/>
      <c r="Q72" s="603"/>
      <c r="R72" s="603"/>
      <c r="S72" s="603"/>
      <c r="T72" s="603"/>
      <c r="U72" s="603"/>
      <c r="V72" s="603"/>
      <c r="W72" s="603"/>
      <c r="X72" s="603"/>
      <c r="Y72" s="603"/>
      <c r="Z72" s="603"/>
      <c r="AA72" s="603"/>
      <c r="AB72" s="591"/>
      <c r="AC72" s="326"/>
      <c r="AD72" s="326"/>
      <c r="AE72" s="326"/>
      <c r="AF72" s="326"/>
      <c r="AG72" s="326"/>
    </row>
    <row r="73" spans="1:33" ht="15.75" customHeight="1" x14ac:dyDescent="0.25">
      <c r="A73" s="326"/>
      <c r="B73" s="601" t="s">
        <v>122</v>
      </c>
      <c r="C73" s="591"/>
      <c r="D73" s="52" t="s">
        <v>178</v>
      </c>
      <c r="E73" s="601" t="s">
        <v>179</v>
      </c>
      <c r="F73" s="591"/>
      <c r="G73" s="601" t="s">
        <v>177</v>
      </c>
      <c r="H73" s="603"/>
      <c r="I73" s="603"/>
      <c r="J73" s="603"/>
      <c r="K73" s="603"/>
      <c r="L73" s="603"/>
      <c r="M73" s="603"/>
      <c r="N73" s="603"/>
      <c r="O73" s="591"/>
      <c r="P73" s="601" t="s">
        <v>180</v>
      </c>
      <c r="Q73" s="603"/>
      <c r="R73" s="603"/>
      <c r="S73" s="603"/>
      <c r="T73" s="603"/>
      <c r="U73" s="603"/>
      <c r="V73" s="603"/>
      <c r="W73" s="603"/>
      <c r="X73" s="603"/>
      <c r="Y73" s="603"/>
      <c r="Z73" s="603"/>
      <c r="AA73" s="603"/>
      <c r="AB73" s="591"/>
      <c r="AC73" s="326"/>
      <c r="AD73" s="326"/>
      <c r="AE73" s="326"/>
      <c r="AF73" s="326"/>
      <c r="AG73" s="326"/>
    </row>
    <row r="74" spans="1:33" ht="15.75" customHeight="1" x14ac:dyDescent="0.25">
      <c r="A74" s="326"/>
      <c r="B74" s="601"/>
      <c r="C74" s="591"/>
      <c r="D74" s="37"/>
      <c r="E74" s="601"/>
      <c r="F74" s="591"/>
      <c r="G74" s="626"/>
      <c r="H74" s="603"/>
      <c r="I74" s="603"/>
      <c r="J74" s="603"/>
      <c r="K74" s="603"/>
      <c r="L74" s="603"/>
      <c r="M74" s="603"/>
      <c r="N74" s="603"/>
      <c r="O74" s="591"/>
      <c r="P74" s="626"/>
      <c r="Q74" s="603"/>
      <c r="R74" s="603"/>
      <c r="S74" s="603"/>
      <c r="T74" s="603"/>
      <c r="U74" s="603"/>
      <c r="V74" s="603"/>
      <c r="W74" s="603"/>
      <c r="X74" s="603"/>
      <c r="Y74" s="603"/>
      <c r="Z74" s="603"/>
      <c r="AA74" s="603"/>
      <c r="AB74" s="591"/>
      <c r="AC74" s="326"/>
      <c r="AD74" s="326"/>
      <c r="AE74" s="326"/>
      <c r="AF74" s="326"/>
      <c r="AG74" s="326"/>
    </row>
    <row r="75" spans="1:33" ht="15.75" customHeight="1" x14ac:dyDescent="0.25">
      <c r="A75" s="326"/>
      <c r="B75" s="601"/>
      <c r="C75" s="591"/>
      <c r="D75" s="37"/>
      <c r="E75" s="601"/>
      <c r="F75" s="591"/>
      <c r="G75" s="626"/>
      <c r="H75" s="603"/>
      <c r="I75" s="603"/>
      <c r="J75" s="603"/>
      <c r="K75" s="603"/>
      <c r="L75" s="603"/>
      <c r="M75" s="603"/>
      <c r="N75" s="603"/>
      <c r="O75" s="591"/>
      <c r="P75" s="626"/>
      <c r="Q75" s="603"/>
      <c r="R75" s="603"/>
      <c r="S75" s="603"/>
      <c r="T75" s="603"/>
      <c r="U75" s="603"/>
      <c r="V75" s="603"/>
      <c r="W75" s="603"/>
      <c r="X75" s="603"/>
      <c r="Y75" s="603"/>
      <c r="Z75" s="603"/>
      <c r="AA75" s="603"/>
      <c r="AB75" s="591"/>
      <c r="AC75" s="326"/>
      <c r="AD75" s="326"/>
      <c r="AE75" s="326"/>
      <c r="AF75" s="326"/>
      <c r="AG75" s="326"/>
    </row>
    <row r="76" spans="1:33" ht="26.25" customHeight="1" x14ac:dyDescent="0.25">
      <c r="A76" s="326"/>
      <c r="B76" s="625" t="s">
        <v>181</v>
      </c>
      <c r="C76" s="603"/>
      <c r="D76" s="603"/>
      <c r="E76" s="603"/>
      <c r="F76" s="603"/>
      <c r="G76" s="603"/>
      <c r="H76" s="603"/>
      <c r="I76" s="603"/>
      <c r="J76" s="603"/>
      <c r="K76" s="603"/>
      <c r="L76" s="603"/>
      <c r="M76" s="603"/>
      <c r="N76" s="603"/>
      <c r="O76" s="603"/>
      <c r="P76" s="603"/>
      <c r="Q76" s="603"/>
      <c r="R76" s="603"/>
      <c r="S76" s="603"/>
      <c r="T76" s="603"/>
      <c r="U76" s="603"/>
      <c r="V76" s="603"/>
      <c r="W76" s="603"/>
      <c r="X76" s="603"/>
      <c r="Y76" s="603"/>
      <c r="Z76" s="603"/>
      <c r="AA76" s="603"/>
      <c r="AB76" s="591"/>
      <c r="AC76" s="326"/>
      <c r="AD76" s="359"/>
      <c r="AE76" s="326"/>
      <c r="AF76" s="326"/>
      <c r="AG76" s="326"/>
    </row>
    <row r="77" spans="1:33" ht="12.75" customHeight="1" x14ac:dyDescent="0.25">
      <c r="A77" s="326"/>
      <c r="B77" s="326"/>
      <c r="C77" s="326"/>
      <c r="D77" s="326"/>
      <c r="E77" s="326"/>
      <c r="F77" s="326"/>
      <c r="G77" s="326"/>
      <c r="H77" s="326"/>
      <c r="I77" s="326"/>
      <c r="J77" s="326"/>
      <c r="K77" s="326"/>
      <c r="L77" s="326"/>
      <c r="M77" s="326"/>
      <c r="N77" s="326"/>
      <c r="O77" s="326"/>
      <c r="P77" s="326"/>
      <c r="Q77" s="326"/>
      <c r="R77" s="326"/>
      <c r="S77" s="326"/>
      <c r="T77" s="326"/>
      <c r="U77" s="326"/>
      <c r="V77" s="326"/>
      <c r="W77" s="326"/>
      <c r="X77" s="326"/>
      <c r="Y77" s="326"/>
      <c r="Z77" s="326"/>
      <c r="AA77" s="326"/>
      <c r="AB77" s="326"/>
      <c r="AC77" s="326"/>
      <c r="AD77" s="326"/>
      <c r="AE77" s="326"/>
      <c r="AF77" s="326"/>
      <c r="AG77" s="326"/>
    </row>
    <row r="78" spans="1:33" ht="12.75" customHeight="1" x14ac:dyDescent="0.25">
      <c r="A78" s="326"/>
      <c r="B78" s="326"/>
      <c r="C78" s="326"/>
      <c r="D78" s="326"/>
      <c r="E78" s="326"/>
      <c r="F78" s="326"/>
      <c r="G78" s="326"/>
      <c r="H78" s="326"/>
      <c r="I78" s="326"/>
      <c r="J78" s="326"/>
      <c r="K78" s="326"/>
      <c r="L78" s="326"/>
      <c r="M78" s="326"/>
      <c r="N78" s="326"/>
      <c r="O78" s="326"/>
      <c r="P78" s="326"/>
      <c r="Q78" s="326"/>
      <c r="R78" s="326"/>
      <c r="S78" s="326"/>
      <c r="T78" s="326"/>
      <c r="U78" s="326"/>
      <c r="V78" s="326"/>
      <c r="W78" s="326"/>
      <c r="X78" s="326"/>
      <c r="Y78" s="326"/>
      <c r="Z78" s="326"/>
      <c r="AA78" s="326"/>
      <c r="AB78" s="326"/>
      <c r="AC78" s="326"/>
      <c r="AD78" s="326"/>
      <c r="AE78" s="326"/>
      <c r="AF78" s="326"/>
      <c r="AG78" s="326"/>
    </row>
    <row r="79" spans="1:33" ht="12.75" customHeight="1" x14ac:dyDescent="0.25">
      <c r="A79" s="326"/>
      <c r="B79" s="326"/>
      <c r="C79" s="326"/>
      <c r="D79" s="326"/>
      <c r="E79" s="326"/>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326"/>
      <c r="AE79" s="326"/>
      <c r="AF79" s="326"/>
      <c r="AG79" s="326"/>
    </row>
    <row r="80" spans="1:33" ht="12.75" customHeight="1" x14ac:dyDescent="0.25">
      <c r="A80" s="326"/>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326"/>
      <c r="AF80" s="326"/>
      <c r="AG80" s="326"/>
    </row>
    <row r="81" spans="1:33" ht="12.75" customHeight="1" x14ac:dyDescent="0.25">
      <c r="A81" s="326"/>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c r="AE81" s="326"/>
      <c r="AF81" s="326"/>
      <c r="AG81" s="326"/>
    </row>
    <row r="82" spans="1:33" ht="12.75" customHeight="1" x14ac:dyDescent="0.25">
      <c r="A82" s="326"/>
      <c r="B82" s="326"/>
      <c r="C82" s="326"/>
      <c r="D82" s="326"/>
      <c r="E82" s="326"/>
      <c r="F82" s="326"/>
      <c r="G82" s="326"/>
      <c r="H82" s="326"/>
      <c r="I82" s="326"/>
      <c r="J82" s="326"/>
      <c r="K82" s="326"/>
      <c r="L82" s="326"/>
      <c r="M82" s="326"/>
      <c r="N82" s="326"/>
      <c r="O82" s="326"/>
      <c r="P82" s="326"/>
      <c r="Q82" s="326"/>
      <c r="R82" s="326"/>
      <c r="S82" s="326"/>
      <c r="T82" s="326"/>
      <c r="U82" s="326"/>
      <c r="V82" s="326"/>
      <c r="W82" s="326"/>
      <c r="X82" s="326"/>
      <c r="Y82" s="326"/>
      <c r="Z82" s="326"/>
      <c r="AA82" s="326"/>
      <c r="AB82" s="326"/>
      <c r="AC82" s="326"/>
      <c r="AD82" s="326"/>
      <c r="AE82" s="326"/>
      <c r="AF82" s="326"/>
      <c r="AG82" s="326"/>
    </row>
    <row r="83" spans="1:33" ht="12.75" customHeight="1" x14ac:dyDescent="0.25">
      <c r="A83" s="326"/>
      <c r="B83" s="326"/>
      <c r="C83" s="326"/>
      <c r="D83" s="326"/>
      <c r="E83" s="326"/>
      <c r="F83" s="326"/>
      <c r="G83" s="326"/>
      <c r="H83" s="326"/>
      <c r="I83" s="326"/>
      <c r="J83" s="326"/>
      <c r="K83" s="326"/>
      <c r="L83" s="326"/>
      <c r="M83" s="326"/>
      <c r="N83" s="326"/>
      <c r="O83" s="326"/>
      <c r="P83" s="326"/>
      <c r="Q83" s="326"/>
      <c r="R83" s="326"/>
      <c r="S83" s="326"/>
      <c r="T83" s="326"/>
      <c r="U83" s="326"/>
      <c r="V83" s="326"/>
      <c r="W83" s="326"/>
      <c r="X83" s="326"/>
      <c r="Y83" s="326"/>
      <c r="Z83" s="326"/>
      <c r="AA83" s="326"/>
      <c r="AB83" s="326"/>
      <c r="AC83" s="326"/>
      <c r="AD83" s="326"/>
      <c r="AE83" s="326"/>
      <c r="AF83" s="326"/>
      <c r="AG83" s="326"/>
    </row>
    <row r="84" spans="1:33" ht="12.75" customHeight="1" x14ac:dyDescent="0.25">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c r="AE84" s="326"/>
      <c r="AF84" s="326"/>
      <c r="AG84" s="326"/>
    </row>
    <row r="85" spans="1:33" ht="12.75" customHeight="1" x14ac:dyDescent="0.25">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c r="AE85" s="326"/>
      <c r="AF85" s="326"/>
      <c r="AG85" s="326"/>
    </row>
    <row r="86" spans="1:33" ht="12.75" customHeight="1" x14ac:dyDescent="0.25">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c r="AE86" s="326"/>
      <c r="AF86" s="326"/>
      <c r="AG86" s="326"/>
    </row>
    <row r="87" spans="1:33" ht="12.75" customHeight="1" x14ac:dyDescent="0.25">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c r="AE87" s="326"/>
      <c r="AF87" s="326"/>
      <c r="AG87" s="326"/>
    </row>
    <row r="88" spans="1:33" ht="12.75" customHeight="1" x14ac:dyDescent="0.25">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326"/>
      <c r="AF88" s="326"/>
      <c r="AG88" s="326"/>
    </row>
    <row r="89" spans="1:33" ht="12.75" customHeight="1" x14ac:dyDescent="0.25">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326"/>
      <c r="AF89" s="326"/>
      <c r="AG89" s="326"/>
    </row>
    <row r="90" spans="1:33" ht="12.75" customHeight="1" x14ac:dyDescent="0.25">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326"/>
      <c r="AF90" s="326"/>
      <c r="AG90" s="326"/>
    </row>
    <row r="91" spans="1:33" ht="12.75" customHeight="1" x14ac:dyDescent="0.25">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c r="AE91" s="326"/>
      <c r="AF91" s="326"/>
      <c r="AG91" s="326"/>
    </row>
    <row r="92" spans="1:33" ht="12.75" customHeight="1" x14ac:dyDescent="0.25">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c r="AE92" s="326"/>
      <c r="AF92" s="326"/>
      <c r="AG92" s="326"/>
    </row>
    <row r="93" spans="1:33" ht="12.75" customHeight="1" x14ac:dyDescent="0.25">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c r="AE93" s="326"/>
      <c r="AF93" s="326"/>
      <c r="AG93" s="326"/>
    </row>
    <row r="94" spans="1:33" ht="12.75" customHeight="1" x14ac:dyDescent="0.25">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c r="AE94" s="326"/>
      <c r="AF94" s="326"/>
      <c r="AG94" s="326"/>
    </row>
    <row r="95" spans="1:33" ht="12.75" customHeight="1" x14ac:dyDescent="0.25">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c r="AE95" s="326"/>
      <c r="AF95" s="326"/>
      <c r="AG95" s="326"/>
    </row>
    <row r="96" spans="1:33" ht="12.75" customHeight="1" x14ac:dyDescent="0.25">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c r="AE96" s="326"/>
      <c r="AF96" s="326"/>
      <c r="AG96" s="326"/>
    </row>
    <row r="97" spans="1:33" ht="12.75" customHeight="1" x14ac:dyDescent="0.25">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326"/>
      <c r="AF97" s="326"/>
      <c r="AG97" s="326"/>
    </row>
    <row r="98" spans="1:33" ht="12.75" customHeight="1" x14ac:dyDescent="0.25">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c r="AE98" s="326"/>
      <c r="AF98" s="326"/>
      <c r="AG98" s="326"/>
    </row>
    <row r="99" spans="1:33" ht="12.75" customHeight="1" x14ac:dyDescent="0.25">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c r="AE99" s="326"/>
      <c r="AF99" s="326"/>
      <c r="AG99" s="326"/>
    </row>
    <row r="100" spans="1:33" ht="12.75" customHeight="1" x14ac:dyDescent="0.25">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c r="AE100" s="326"/>
      <c r="AF100" s="326"/>
      <c r="AG100" s="326"/>
    </row>
    <row r="101" spans="1:33" ht="12.75" customHeight="1" x14ac:dyDescent="0.25">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c r="AE101" s="326"/>
      <c r="AF101" s="326"/>
      <c r="AG101" s="326"/>
    </row>
    <row r="102" spans="1:33" ht="12.75" customHeight="1" x14ac:dyDescent="0.25">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c r="AE102" s="326"/>
      <c r="AF102" s="326"/>
      <c r="AG102" s="326"/>
    </row>
    <row r="103" spans="1:33" ht="12.75" customHeight="1" x14ac:dyDescent="0.25">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c r="AF103" s="326"/>
      <c r="AG103" s="326"/>
    </row>
    <row r="104" spans="1:33" ht="12.75" customHeight="1" x14ac:dyDescent="0.25">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c r="AE104" s="326"/>
      <c r="AF104" s="326"/>
      <c r="AG104" s="326"/>
    </row>
    <row r="105" spans="1:33" ht="12.75" customHeight="1" x14ac:dyDescent="0.25">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c r="AE105" s="326"/>
      <c r="AF105" s="326"/>
      <c r="AG105" s="326"/>
    </row>
    <row r="106" spans="1:33" ht="12.75" customHeight="1" x14ac:dyDescent="0.25">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c r="AE106" s="326"/>
      <c r="AF106" s="326"/>
      <c r="AG106" s="326"/>
    </row>
    <row r="107" spans="1:33" ht="12.75" customHeight="1" x14ac:dyDescent="0.25">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c r="AE107" s="326"/>
      <c r="AF107" s="326"/>
      <c r="AG107" s="326"/>
    </row>
    <row r="108" spans="1:33" ht="12.75" customHeight="1" x14ac:dyDescent="0.25">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c r="AE108" s="326"/>
      <c r="AF108" s="326"/>
      <c r="AG108" s="326"/>
    </row>
    <row r="109" spans="1:33" ht="12.75" customHeight="1" x14ac:dyDescent="0.25">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c r="AE109" s="326"/>
      <c r="AF109" s="326"/>
      <c r="AG109" s="326"/>
    </row>
    <row r="110" spans="1:33" ht="12.75" customHeight="1" x14ac:dyDescent="0.25">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c r="AE110" s="326"/>
      <c r="AF110" s="326"/>
      <c r="AG110" s="326"/>
    </row>
    <row r="111" spans="1:33" ht="12.75" customHeight="1" x14ac:dyDescent="0.25">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326"/>
      <c r="AF111" s="326"/>
      <c r="AG111" s="326"/>
    </row>
    <row r="112" spans="1:33" ht="12.75" customHeight="1" x14ac:dyDescent="0.25">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326"/>
      <c r="AF112" s="326"/>
      <c r="AG112" s="326"/>
    </row>
    <row r="113" spans="1:33" ht="12.75" customHeight="1" x14ac:dyDescent="0.25">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c r="AE113" s="326"/>
      <c r="AF113" s="326"/>
      <c r="AG113" s="326"/>
    </row>
    <row r="114" spans="1:33" ht="12.75" customHeight="1" x14ac:dyDescent="0.25">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c r="AE114" s="326"/>
      <c r="AF114" s="326"/>
      <c r="AG114" s="326"/>
    </row>
    <row r="115" spans="1:33" ht="12.75" customHeight="1" x14ac:dyDescent="0.25">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c r="AE115" s="326"/>
      <c r="AF115" s="326"/>
      <c r="AG115" s="326"/>
    </row>
    <row r="116" spans="1:33" ht="12.75" customHeight="1" x14ac:dyDescent="0.25">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c r="AE116" s="326"/>
      <c r="AF116" s="326"/>
      <c r="AG116" s="326"/>
    </row>
    <row r="117" spans="1:33" ht="12.75" customHeight="1" x14ac:dyDescent="0.25">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c r="AE117" s="326"/>
      <c r="AF117" s="326"/>
      <c r="AG117" s="326"/>
    </row>
    <row r="118" spans="1:33" ht="12.75" customHeight="1" x14ac:dyDescent="0.25">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c r="AE118" s="326"/>
      <c r="AF118" s="326"/>
      <c r="AG118" s="326"/>
    </row>
    <row r="119" spans="1:33" ht="12.75" customHeight="1" x14ac:dyDescent="0.25">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c r="AE119" s="326"/>
      <c r="AF119" s="326"/>
      <c r="AG119" s="326"/>
    </row>
    <row r="120" spans="1:33" ht="12.75" customHeight="1" x14ac:dyDescent="0.25">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326"/>
      <c r="AF120" s="326"/>
      <c r="AG120" s="326"/>
    </row>
    <row r="121" spans="1:33" ht="12.75" customHeight="1" x14ac:dyDescent="0.25">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326"/>
      <c r="AF121" s="326"/>
      <c r="AG121" s="326"/>
    </row>
    <row r="122" spans="1:33" ht="12.75" customHeight="1" x14ac:dyDescent="0.25">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c r="AE122" s="326"/>
      <c r="AF122" s="326"/>
      <c r="AG122" s="326"/>
    </row>
    <row r="123" spans="1:33" ht="12.75" customHeight="1" x14ac:dyDescent="0.25">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c r="AE123" s="326"/>
      <c r="AF123" s="326"/>
      <c r="AG123" s="326"/>
    </row>
    <row r="124" spans="1:33" ht="12.75" customHeight="1" x14ac:dyDescent="0.25">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row>
    <row r="125" spans="1:33" ht="12.75" customHeight="1" x14ac:dyDescent="0.25">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c r="AE125" s="326"/>
      <c r="AF125" s="326"/>
      <c r="AG125" s="326"/>
    </row>
    <row r="126" spans="1:33" ht="12.75" customHeight="1" x14ac:dyDescent="0.25">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c r="AE126" s="326"/>
      <c r="AF126" s="326"/>
      <c r="AG126" s="326"/>
    </row>
    <row r="127" spans="1:33" ht="12.75" customHeight="1" x14ac:dyDescent="0.25">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c r="AE127" s="326"/>
      <c r="AF127" s="326"/>
      <c r="AG127" s="326"/>
    </row>
    <row r="128" spans="1:33" ht="12.75" customHeight="1" x14ac:dyDescent="0.25">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c r="AE128" s="326"/>
      <c r="AF128" s="326"/>
      <c r="AG128" s="326"/>
    </row>
    <row r="129" spans="1:33" ht="12.75" customHeight="1" x14ac:dyDescent="0.25">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c r="AE129" s="326"/>
      <c r="AF129" s="326"/>
      <c r="AG129" s="326"/>
    </row>
    <row r="130" spans="1:33" ht="12.75" customHeight="1" x14ac:dyDescent="0.25">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c r="AE130" s="326"/>
      <c r="AF130" s="326"/>
      <c r="AG130" s="326"/>
    </row>
    <row r="131" spans="1:33" ht="12.75" customHeight="1" x14ac:dyDescent="0.25">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c r="AE131" s="326"/>
      <c r="AF131" s="326"/>
      <c r="AG131" s="326"/>
    </row>
    <row r="132" spans="1:33" ht="12.75" customHeight="1" x14ac:dyDescent="0.25">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c r="AE132" s="326"/>
      <c r="AF132" s="326"/>
      <c r="AG132" s="326"/>
    </row>
    <row r="133" spans="1:33" ht="12.75" customHeight="1" x14ac:dyDescent="0.25">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c r="AE133" s="326"/>
      <c r="AF133" s="326"/>
      <c r="AG133" s="326"/>
    </row>
    <row r="134" spans="1:33" ht="12.75" customHeight="1" x14ac:dyDescent="0.25">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c r="AE134" s="326"/>
      <c r="AF134" s="326"/>
      <c r="AG134" s="326"/>
    </row>
    <row r="135" spans="1:33" ht="12.75" customHeight="1" x14ac:dyDescent="0.25">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c r="AE135" s="326"/>
      <c r="AF135" s="326"/>
      <c r="AG135" s="326"/>
    </row>
    <row r="136" spans="1:33" ht="12.75" customHeight="1" x14ac:dyDescent="0.25">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c r="AE136" s="326"/>
      <c r="AF136" s="326"/>
      <c r="AG136" s="326"/>
    </row>
    <row r="137" spans="1:33" ht="12.75" customHeight="1" x14ac:dyDescent="0.25">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c r="AE137" s="326"/>
      <c r="AF137" s="326"/>
      <c r="AG137" s="326"/>
    </row>
    <row r="138" spans="1:33" ht="12.75" customHeight="1" x14ac:dyDescent="0.25">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c r="AE138" s="326"/>
      <c r="AF138" s="326"/>
      <c r="AG138" s="326"/>
    </row>
    <row r="139" spans="1:33" ht="12.75" customHeight="1" x14ac:dyDescent="0.25">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c r="AE139" s="326"/>
      <c r="AF139" s="326"/>
      <c r="AG139" s="326"/>
    </row>
    <row r="140" spans="1:33" ht="12.75" customHeight="1" x14ac:dyDescent="0.25">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c r="AE140" s="326"/>
      <c r="AF140" s="326"/>
      <c r="AG140" s="326"/>
    </row>
    <row r="141" spans="1:33" ht="12.75" customHeight="1" x14ac:dyDescent="0.25">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c r="AE141" s="326"/>
      <c r="AF141" s="326"/>
      <c r="AG141" s="326"/>
    </row>
    <row r="142" spans="1:33" ht="12.75" customHeight="1" x14ac:dyDescent="0.25">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c r="AE142" s="326"/>
      <c r="AF142" s="326"/>
      <c r="AG142" s="326"/>
    </row>
    <row r="143" spans="1:33" ht="12.75" customHeight="1" x14ac:dyDescent="0.25">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c r="AE143" s="326"/>
      <c r="AF143" s="326"/>
      <c r="AG143" s="326"/>
    </row>
    <row r="144" spans="1:33" ht="12.75" customHeight="1" x14ac:dyDescent="0.25">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c r="AE144" s="326"/>
      <c r="AF144" s="326"/>
      <c r="AG144" s="326"/>
    </row>
    <row r="145" spans="1:33" ht="12.75" customHeight="1" x14ac:dyDescent="0.25">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326"/>
      <c r="AF145" s="326"/>
      <c r="AG145" s="326"/>
    </row>
    <row r="146" spans="1:33" ht="12.75" customHeight="1" x14ac:dyDescent="0.25">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c r="AE146" s="326"/>
      <c r="AF146" s="326"/>
      <c r="AG146" s="326"/>
    </row>
    <row r="147" spans="1:33" ht="12.75" customHeight="1" x14ac:dyDescent="0.25">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c r="AE147" s="326"/>
      <c r="AF147" s="326"/>
      <c r="AG147" s="326"/>
    </row>
    <row r="148" spans="1:33" ht="12.75" customHeight="1" x14ac:dyDescent="0.25">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c r="AE148" s="326"/>
      <c r="AF148" s="326"/>
      <c r="AG148" s="326"/>
    </row>
    <row r="149" spans="1:33" ht="12.75" customHeight="1" x14ac:dyDescent="0.25">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326"/>
      <c r="AF149" s="326"/>
      <c r="AG149" s="326"/>
    </row>
    <row r="150" spans="1:33" ht="12.75" customHeight="1" x14ac:dyDescent="0.25">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row>
    <row r="151" spans="1:33" ht="12.75" customHeight="1" x14ac:dyDescent="0.25">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c r="AE151" s="326"/>
      <c r="AF151" s="326"/>
      <c r="AG151" s="326"/>
    </row>
    <row r="152" spans="1:33" ht="12.75" customHeight="1" x14ac:dyDescent="0.25">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c r="AE152" s="326"/>
      <c r="AF152" s="326"/>
      <c r="AG152" s="326"/>
    </row>
    <row r="153" spans="1:33" ht="12.75" customHeight="1" x14ac:dyDescent="0.25">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326"/>
      <c r="AF153" s="326"/>
      <c r="AG153" s="326"/>
    </row>
    <row r="154" spans="1:33" ht="12.75" customHeight="1" x14ac:dyDescent="0.25">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326"/>
      <c r="AF154" s="326"/>
      <c r="AG154" s="326"/>
    </row>
    <row r="155" spans="1:33" ht="12.75" customHeight="1" x14ac:dyDescent="0.25">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row>
    <row r="156" spans="1:33" ht="12.75" customHeight="1" x14ac:dyDescent="0.25">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326"/>
      <c r="AF156" s="326"/>
      <c r="AG156" s="326"/>
    </row>
    <row r="157" spans="1:33" ht="12.75" customHeight="1" x14ac:dyDescent="0.25">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c r="AE157" s="326"/>
      <c r="AF157" s="326"/>
      <c r="AG157" s="326"/>
    </row>
    <row r="158" spans="1:33" ht="12.75" customHeight="1" x14ac:dyDescent="0.25">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326"/>
      <c r="AF158" s="326"/>
      <c r="AG158" s="326"/>
    </row>
    <row r="159" spans="1:33" ht="12.75" customHeight="1" x14ac:dyDescent="0.25">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c r="AE159" s="326"/>
      <c r="AF159" s="326"/>
      <c r="AG159" s="326"/>
    </row>
    <row r="160" spans="1:33" ht="12.75" customHeight="1" x14ac:dyDescent="0.25">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c r="AE160" s="326"/>
      <c r="AF160" s="326"/>
      <c r="AG160" s="326"/>
    </row>
    <row r="161" spans="1:33" ht="12.75" customHeight="1" x14ac:dyDescent="0.25">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c r="AE161" s="326"/>
      <c r="AF161" s="326"/>
      <c r="AG161" s="326"/>
    </row>
    <row r="162" spans="1:33" ht="12.75" customHeight="1" x14ac:dyDescent="0.25">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326"/>
      <c r="AF162" s="326"/>
      <c r="AG162" s="326"/>
    </row>
    <row r="163" spans="1:33" ht="12.75" customHeight="1" x14ac:dyDescent="0.25">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c r="AE163" s="326"/>
      <c r="AF163" s="326"/>
      <c r="AG163" s="326"/>
    </row>
    <row r="164" spans="1:33" ht="12.75" customHeight="1" x14ac:dyDescent="0.25">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c r="AE164" s="326"/>
      <c r="AF164" s="326"/>
      <c r="AG164" s="326"/>
    </row>
    <row r="165" spans="1:33" ht="12.75" customHeight="1" x14ac:dyDescent="0.25">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c r="AE165" s="326"/>
      <c r="AF165" s="326"/>
      <c r="AG165" s="326"/>
    </row>
    <row r="166" spans="1:33" ht="12.75" customHeight="1" x14ac:dyDescent="0.25">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c r="AE166" s="326"/>
      <c r="AF166" s="326"/>
      <c r="AG166" s="326"/>
    </row>
    <row r="167" spans="1:33" ht="12.75" customHeight="1" x14ac:dyDescent="0.25">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c r="AE167" s="326"/>
      <c r="AF167" s="326"/>
      <c r="AG167" s="326"/>
    </row>
    <row r="168" spans="1:33" ht="12.75" customHeight="1" x14ac:dyDescent="0.25">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row>
    <row r="169" spans="1:33" ht="12.75" customHeight="1" x14ac:dyDescent="0.25">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c r="AE169" s="326"/>
      <c r="AF169" s="326"/>
      <c r="AG169" s="326"/>
    </row>
    <row r="170" spans="1:33" ht="12.75" customHeight="1" x14ac:dyDescent="0.25">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c r="AE170" s="326"/>
      <c r="AF170" s="326"/>
      <c r="AG170" s="326"/>
    </row>
    <row r="171" spans="1:33" ht="12.75" customHeight="1" x14ac:dyDescent="0.25">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c r="AE171" s="326"/>
      <c r="AF171" s="326"/>
      <c r="AG171" s="326"/>
    </row>
    <row r="172" spans="1:33" ht="12.75" customHeight="1" x14ac:dyDescent="0.25">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c r="AE172" s="326"/>
      <c r="AF172" s="326"/>
      <c r="AG172" s="326"/>
    </row>
    <row r="173" spans="1:33" ht="12.75" customHeight="1" x14ac:dyDescent="0.25">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c r="AE173" s="326"/>
      <c r="AF173" s="326"/>
      <c r="AG173" s="326"/>
    </row>
    <row r="174" spans="1:33" ht="12.75" customHeight="1" x14ac:dyDescent="0.25">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c r="AE174" s="326"/>
      <c r="AF174" s="326"/>
      <c r="AG174" s="326"/>
    </row>
    <row r="175" spans="1:33" ht="12.75" customHeight="1" x14ac:dyDescent="0.25">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c r="AE175" s="326"/>
      <c r="AF175" s="326"/>
      <c r="AG175" s="326"/>
    </row>
    <row r="176" spans="1:33" ht="12.75" customHeight="1" x14ac:dyDescent="0.25">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c r="AE176" s="326"/>
      <c r="AF176" s="326"/>
      <c r="AG176" s="326"/>
    </row>
    <row r="177" spans="1:33" ht="12.75" customHeight="1" x14ac:dyDescent="0.25">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c r="AE177" s="326"/>
      <c r="AF177" s="326"/>
      <c r="AG177" s="326"/>
    </row>
    <row r="178" spans="1:33" ht="12.75" customHeight="1" x14ac:dyDescent="0.25">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c r="AE178" s="326"/>
      <c r="AF178" s="326"/>
      <c r="AG178" s="326"/>
    </row>
    <row r="179" spans="1:33" ht="12.75" customHeight="1" x14ac:dyDescent="0.25">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row>
    <row r="180" spans="1:33" ht="12.75" customHeight="1" x14ac:dyDescent="0.25">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row>
    <row r="181" spans="1:33" ht="12.75" customHeight="1" x14ac:dyDescent="0.25">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row>
    <row r="182" spans="1:33" ht="12.75" customHeight="1" x14ac:dyDescent="0.25">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row>
    <row r="183" spans="1:33" ht="12.75" customHeight="1" x14ac:dyDescent="0.25">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row>
    <row r="184" spans="1:33" ht="12.75" customHeight="1" x14ac:dyDescent="0.25">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row>
    <row r="185" spans="1:33" ht="12.75" customHeight="1" x14ac:dyDescent="0.25">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row>
    <row r="186" spans="1:33" ht="12.75" customHeight="1" x14ac:dyDescent="0.25">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row>
    <row r="187" spans="1:33" ht="12.75" customHeight="1" x14ac:dyDescent="0.25">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row>
    <row r="188" spans="1:33" ht="12.75" customHeight="1" x14ac:dyDescent="0.25">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row>
    <row r="189" spans="1:33" ht="12.75" customHeight="1" x14ac:dyDescent="0.25">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row>
    <row r="190" spans="1:33" ht="12.75" customHeight="1" x14ac:dyDescent="0.25">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row>
    <row r="191" spans="1:33" ht="12.75" customHeight="1" x14ac:dyDescent="0.25">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row>
    <row r="192" spans="1:33" ht="12.75" customHeight="1" x14ac:dyDescent="0.25">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row>
    <row r="193" spans="1:33" ht="12.75" customHeight="1" x14ac:dyDescent="0.25">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row>
    <row r="194" spans="1:33" ht="12.75" customHeight="1" x14ac:dyDescent="0.25">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row>
    <row r="195" spans="1:33" ht="12.75" customHeight="1" x14ac:dyDescent="0.25">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row>
    <row r="196" spans="1:33" ht="12.75" customHeight="1" x14ac:dyDescent="0.25">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row>
    <row r="197" spans="1:33" ht="12.75" customHeight="1" x14ac:dyDescent="0.25">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row>
    <row r="198" spans="1:33" ht="12.75" customHeight="1" x14ac:dyDescent="0.25">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row>
    <row r="199" spans="1:33" ht="12.75" customHeight="1" x14ac:dyDescent="0.25">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row>
    <row r="200" spans="1:33" ht="12.75" customHeight="1" x14ac:dyDescent="0.25">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row>
    <row r="201" spans="1:33" ht="12.75" customHeight="1" x14ac:dyDescent="0.25">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row>
    <row r="202" spans="1:33" ht="12.75" customHeight="1" x14ac:dyDescent="0.25">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row>
    <row r="203" spans="1:33" ht="12.75" customHeight="1" x14ac:dyDescent="0.25">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row>
    <row r="204" spans="1:33" ht="12.75" customHeight="1" x14ac:dyDescent="0.25">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row>
    <row r="205" spans="1:33" ht="12.75" customHeight="1" x14ac:dyDescent="0.25">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row>
    <row r="206" spans="1:33" ht="12.75" customHeight="1" x14ac:dyDescent="0.25">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row>
    <row r="207" spans="1:33" ht="12.75" customHeight="1" x14ac:dyDescent="0.25">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326"/>
      <c r="AF207" s="326"/>
      <c r="AG207" s="326"/>
    </row>
    <row r="208" spans="1:33" ht="12.75" customHeight="1" x14ac:dyDescent="0.25">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c r="AE208" s="326"/>
      <c r="AF208" s="326"/>
      <c r="AG208" s="326"/>
    </row>
    <row r="209" spans="1:33" ht="12.75" customHeight="1" x14ac:dyDescent="0.25">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c r="AE209" s="326"/>
      <c r="AF209" s="326"/>
      <c r="AG209" s="326"/>
    </row>
    <row r="210" spans="1:33" ht="12.75" customHeight="1" x14ac:dyDescent="0.25">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c r="AE210" s="326"/>
      <c r="AF210" s="326"/>
      <c r="AG210" s="326"/>
    </row>
    <row r="211" spans="1:33" ht="12.75" customHeight="1" x14ac:dyDescent="0.25">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c r="AE211" s="326"/>
      <c r="AF211" s="326"/>
      <c r="AG211" s="326"/>
    </row>
    <row r="212" spans="1:33" ht="12.75" customHeight="1" x14ac:dyDescent="0.25">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c r="AE212" s="326"/>
      <c r="AF212" s="326"/>
      <c r="AG212" s="326"/>
    </row>
    <row r="213" spans="1:33" ht="12.75" customHeight="1" x14ac:dyDescent="0.25">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c r="AE213" s="326"/>
      <c r="AF213" s="326"/>
      <c r="AG213" s="326"/>
    </row>
    <row r="214" spans="1:33" ht="12.75" customHeight="1" x14ac:dyDescent="0.25">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c r="AE214" s="326"/>
      <c r="AF214" s="326"/>
      <c r="AG214" s="326"/>
    </row>
    <row r="215" spans="1:33" ht="12.75" customHeight="1" x14ac:dyDescent="0.25">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c r="AE215" s="326"/>
      <c r="AF215" s="326"/>
      <c r="AG215" s="326"/>
    </row>
    <row r="216" spans="1:33" ht="12.75" customHeight="1" x14ac:dyDescent="0.25">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c r="AE216" s="326"/>
      <c r="AF216" s="326"/>
      <c r="AG216" s="326"/>
    </row>
    <row r="217" spans="1:33" ht="12.75" customHeight="1" x14ac:dyDescent="0.25">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c r="AE217" s="326"/>
      <c r="AF217" s="326"/>
      <c r="AG217" s="326"/>
    </row>
    <row r="218" spans="1:33" ht="12.75" customHeight="1" x14ac:dyDescent="0.25">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c r="AE218" s="326"/>
      <c r="AF218" s="326"/>
      <c r="AG218" s="326"/>
    </row>
    <row r="219" spans="1:33" ht="12.75" customHeight="1" x14ac:dyDescent="0.25">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c r="AE219" s="326"/>
      <c r="AF219" s="326"/>
      <c r="AG219" s="326"/>
    </row>
    <row r="220" spans="1:33" ht="12.75" customHeight="1" x14ac:dyDescent="0.25">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c r="AE220" s="326"/>
      <c r="AF220" s="326"/>
      <c r="AG220" s="326"/>
    </row>
    <row r="221" spans="1:33" ht="12.75" customHeight="1" x14ac:dyDescent="0.25">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c r="AE221" s="326"/>
      <c r="AF221" s="326"/>
      <c r="AG221" s="326"/>
    </row>
    <row r="222" spans="1:33" ht="12.75" customHeight="1" x14ac:dyDescent="0.25">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c r="AE222" s="326"/>
      <c r="AF222" s="326"/>
      <c r="AG222" s="326"/>
    </row>
    <row r="223" spans="1:33" ht="12.75" customHeight="1" x14ac:dyDescent="0.25">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c r="AE223" s="326"/>
      <c r="AF223" s="326"/>
      <c r="AG223" s="326"/>
    </row>
    <row r="224" spans="1:33" ht="12.75" customHeight="1" x14ac:dyDescent="0.25">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c r="AE224" s="326"/>
      <c r="AF224" s="326"/>
      <c r="AG224" s="326"/>
    </row>
    <row r="225" spans="1:33" ht="12.75" customHeight="1" x14ac:dyDescent="0.25">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c r="AE225" s="326"/>
      <c r="AF225" s="326"/>
      <c r="AG225" s="326"/>
    </row>
    <row r="226" spans="1:33" ht="12.75" customHeight="1" x14ac:dyDescent="0.25">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c r="AE226" s="326"/>
      <c r="AF226" s="326"/>
      <c r="AG226" s="326"/>
    </row>
    <row r="227" spans="1:33" ht="12.75" customHeight="1" x14ac:dyDescent="0.25">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c r="AE227" s="326"/>
      <c r="AF227" s="326"/>
      <c r="AG227" s="326"/>
    </row>
    <row r="228" spans="1:33" ht="12.75" customHeight="1" x14ac:dyDescent="0.25">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c r="AE228" s="326"/>
      <c r="AF228" s="326"/>
      <c r="AG228" s="326"/>
    </row>
    <row r="229" spans="1:33" ht="12.75" customHeight="1" x14ac:dyDescent="0.25">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c r="AE229" s="326"/>
      <c r="AF229" s="326"/>
      <c r="AG229" s="326"/>
    </row>
    <row r="230" spans="1:33" ht="12.75" customHeight="1" x14ac:dyDescent="0.25">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c r="AE230" s="326"/>
      <c r="AF230" s="326"/>
      <c r="AG230" s="326"/>
    </row>
    <row r="231" spans="1:33" ht="12.75" customHeight="1" x14ac:dyDescent="0.25">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c r="AE231" s="326"/>
      <c r="AF231" s="326"/>
      <c r="AG231" s="326"/>
    </row>
    <row r="232" spans="1:33" ht="12.75" customHeight="1" x14ac:dyDescent="0.25">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c r="AE232" s="326"/>
      <c r="AF232" s="326"/>
      <c r="AG232" s="326"/>
    </row>
    <row r="233" spans="1:33" ht="12.75" customHeight="1" x14ac:dyDescent="0.25">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c r="AE233" s="326"/>
      <c r="AF233" s="326"/>
      <c r="AG233" s="326"/>
    </row>
    <row r="234" spans="1:33" ht="12.75" customHeight="1" x14ac:dyDescent="0.25">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c r="AE234" s="326"/>
      <c r="AF234" s="326"/>
      <c r="AG234" s="326"/>
    </row>
    <row r="235" spans="1:33" ht="12.75" customHeight="1" x14ac:dyDescent="0.25">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c r="AE235" s="326"/>
      <c r="AF235" s="326"/>
      <c r="AG235" s="326"/>
    </row>
    <row r="236" spans="1:33" ht="12.75" customHeight="1" x14ac:dyDescent="0.25">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c r="AE236" s="326"/>
      <c r="AF236" s="326"/>
      <c r="AG236" s="326"/>
    </row>
    <row r="237" spans="1:33" ht="12.75" customHeight="1" x14ac:dyDescent="0.25">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c r="AE237" s="326"/>
      <c r="AF237" s="326"/>
      <c r="AG237" s="326"/>
    </row>
    <row r="238" spans="1:33" ht="12.75" customHeight="1" x14ac:dyDescent="0.25">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c r="AE238" s="326"/>
      <c r="AF238" s="326"/>
      <c r="AG238" s="326"/>
    </row>
    <row r="239" spans="1:33" ht="12.75" customHeight="1" x14ac:dyDescent="0.25">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c r="AE239" s="326"/>
      <c r="AF239" s="326"/>
      <c r="AG239" s="326"/>
    </row>
    <row r="240" spans="1:33" ht="12.75" customHeight="1" x14ac:dyDescent="0.25">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c r="AE240" s="326"/>
      <c r="AF240" s="326"/>
      <c r="AG240" s="326"/>
    </row>
    <row r="241" spans="1:33" ht="12.75" customHeight="1" x14ac:dyDescent="0.25">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c r="AE241" s="326"/>
      <c r="AF241" s="326"/>
      <c r="AG241" s="326"/>
    </row>
    <row r="242" spans="1:33" ht="12.75" customHeight="1" x14ac:dyDescent="0.25">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c r="AE242" s="326"/>
      <c r="AF242" s="326"/>
      <c r="AG242" s="326"/>
    </row>
    <row r="243" spans="1:33" ht="12.75" customHeight="1" x14ac:dyDescent="0.25">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c r="AE243" s="326"/>
      <c r="AF243" s="326"/>
      <c r="AG243" s="326"/>
    </row>
    <row r="244" spans="1:33" ht="12.75" customHeight="1" x14ac:dyDescent="0.25">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c r="AE244" s="326"/>
      <c r="AF244" s="326"/>
      <c r="AG244" s="326"/>
    </row>
    <row r="245" spans="1:33" ht="12.75" customHeight="1" x14ac:dyDescent="0.25">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c r="AE245" s="326"/>
      <c r="AF245" s="326"/>
      <c r="AG245" s="326"/>
    </row>
    <row r="246" spans="1:33" ht="12.75" customHeight="1" x14ac:dyDescent="0.25">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c r="AE246" s="326"/>
      <c r="AF246" s="326"/>
      <c r="AG246" s="326"/>
    </row>
    <row r="247" spans="1:33" ht="12.75" customHeight="1" x14ac:dyDescent="0.25">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c r="AE247" s="326"/>
      <c r="AF247" s="326"/>
      <c r="AG247" s="326"/>
    </row>
    <row r="248" spans="1:33" ht="12.75" customHeight="1" x14ac:dyDescent="0.25">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c r="AE248" s="326"/>
      <c r="AF248" s="326"/>
      <c r="AG248" s="326"/>
    </row>
    <row r="249" spans="1:33" ht="12.75" customHeight="1" x14ac:dyDescent="0.25">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c r="AE249" s="326"/>
      <c r="AF249" s="326"/>
      <c r="AG249" s="326"/>
    </row>
    <row r="250" spans="1:33" ht="12.75" customHeight="1" x14ac:dyDescent="0.25">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c r="AE250" s="326"/>
      <c r="AF250" s="326"/>
      <c r="AG250" s="326"/>
    </row>
    <row r="251" spans="1:33" ht="12.75" customHeight="1" x14ac:dyDescent="0.25">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c r="AE251" s="326"/>
      <c r="AF251" s="326"/>
      <c r="AG251" s="326"/>
    </row>
    <row r="252" spans="1:33" ht="12.75" customHeight="1" x14ac:dyDescent="0.25">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c r="AE252" s="326"/>
      <c r="AF252" s="326"/>
      <c r="AG252" s="326"/>
    </row>
    <row r="253" spans="1:33" ht="12.75" customHeight="1" x14ac:dyDescent="0.25">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c r="AE253" s="326"/>
      <c r="AF253" s="326"/>
      <c r="AG253" s="326"/>
    </row>
    <row r="254" spans="1:33" ht="12.75" customHeight="1" x14ac:dyDescent="0.25">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c r="AE254" s="326"/>
      <c r="AF254" s="326"/>
      <c r="AG254" s="326"/>
    </row>
    <row r="255" spans="1:33" ht="12.75" customHeight="1" x14ac:dyDescent="0.25">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c r="AE255" s="326"/>
      <c r="AF255" s="326"/>
      <c r="AG255" s="326"/>
    </row>
    <row r="256" spans="1:33" ht="12.75" customHeight="1" x14ac:dyDescent="0.25">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c r="AE256" s="326"/>
      <c r="AF256" s="326"/>
      <c r="AG256" s="326"/>
    </row>
    <row r="257" spans="1:33" ht="12.75" customHeight="1" x14ac:dyDescent="0.25">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c r="AE257" s="326"/>
      <c r="AF257" s="326"/>
      <c r="AG257" s="326"/>
    </row>
    <row r="258" spans="1:33" ht="12.75" customHeight="1" x14ac:dyDescent="0.25">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c r="AE258" s="326"/>
      <c r="AF258" s="326"/>
      <c r="AG258" s="326"/>
    </row>
    <row r="259" spans="1:33" ht="12.75" customHeight="1" x14ac:dyDescent="0.25">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c r="AE259" s="326"/>
      <c r="AF259" s="326"/>
      <c r="AG259" s="326"/>
    </row>
    <row r="260" spans="1:33" ht="12.75" customHeight="1" x14ac:dyDescent="0.25">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c r="AE260" s="326"/>
      <c r="AF260" s="326"/>
      <c r="AG260" s="326"/>
    </row>
    <row r="261" spans="1:33" ht="12.75" customHeight="1" x14ac:dyDescent="0.25">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c r="AE261" s="326"/>
      <c r="AF261" s="326"/>
      <c r="AG261" s="326"/>
    </row>
    <row r="262" spans="1:33" ht="12.75" customHeight="1" x14ac:dyDescent="0.25">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c r="AE262" s="326"/>
      <c r="AF262" s="326"/>
      <c r="AG262" s="326"/>
    </row>
    <row r="263" spans="1:33" ht="12.75" customHeight="1" x14ac:dyDescent="0.25">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c r="AE263" s="326"/>
      <c r="AF263" s="326"/>
      <c r="AG263" s="326"/>
    </row>
    <row r="264" spans="1:33" ht="12.75" customHeight="1" x14ac:dyDescent="0.25">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c r="AE264" s="326"/>
      <c r="AF264" s="326"/>
      <c r="AG264" s="326"/>
    </row>
    <row r="265" spans="1:33" ht="12.75" customHeight="1" x14ac:dyDescent="0.25">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c r="AE265" s="326"/>
      <c r="AF265" s="326"/>
      <c r="AG265" s="326"/>
    </row>
    <row r="266" spans="1:33" ht="12.75" customHeight="1" x14ac:dyDescent="0.25">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c r="AE266" s="326"/>
      <c r="AF266" s="326"/>
      <c r="AG266" s="326"/>
    </row>
    <row r="267" spans="1:33" ht="12.75" customHeight="1" x14ac:dyDescent="0.25">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c r="AE267" s="326"/>
      <c r="AF267" s="326"/>
      <c r="AG267" s="326"/>
    </row>
    <row r="268" spans="1:33" ht="12.75" customHeight="1" x14ac:dyDescent="0.25">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c r="AE268" s="326"/>
      <c r="AF268" s="326"/>
      <c r="AG268" s="326"/>
    </row>
    <row r="269" spans="1:33" ht="12.75" customHeight="1" x14ac:dyDescent="0.25">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c r="AE269" s="326"/>
      <c r="AF269" s="326"/>
      <c r="AG269" s="326"/>
    </row>
    <row r="270" spans="1:33" ht="12.75" customHeight="1" x14ac:dyDescent="0.25">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c r="AE270" s="326"/>
      <c r="AF270" s="326"/>
      <c r="AG270" s="326"/>
    </row>
    <row r="271" spans="1:33" ht="12.75" customHeight="1" x14ac:dyDescent="0.25">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c r="AE271" s="326"/>
      <c r="AF271" s="326"/>
      <c r="AG271" s="326"/>
    </row>
    <row r="272" spans="1:33" ht="12.75" customHeight="1" x14ac:dyDescent="0.25">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c r="AE272" s="326"/>
      <c r="AF272" s="326"/>
      <c r="AG272" s="326"/>
    </row>
    <row r="273" spans="1:33" ht="12.75" customHeight="1" x14ac:dyDescent="0.25">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c r="AE273" s="326"/>
      <c r="AF273" s="326"/>
      <c r="AG273" s="326"/>
    </row>
    <row r="274" spans="1:33" ht="12.75" customHeight="1" x14ac:dyDescent="0.25">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c r="AE274" s="326"/>
      <c r="AF274" s="326"/>
      <c r="AG274" s="326"/>
    </row>
    <row r="275" spans="1:33" ht="12.75" customHeight="1" x14ac:dyDescent="0.25">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c r="AE275" s="326"/>
      <c r="AF275" s="326"/>
      <c r="AG275" s="326"/>
    </row>
    <row r="276" spans="1:33" ht="12.75" customHeight="1" x14ac:dyDescent="0.25">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c r="AE276" s="326"/>
      <c r="AF276" s="326"/>
      <c r="AG276" s="326"/>
    </row>
    <row r="277" spans="1:33" ht="12.75" customHeight="1" x14ac:dyDescent="0.25">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c r="AE277" s="326"/>
      <c r="AF277" s="326"/>
      <c r="AG277" s="326"/>
    </row>
    <row r="278" spans="1:33" ht="12.75" customHeight="1" x14ac:dyDescent="0.25">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c r="AE278" s="326"/>
      <c r="AF278" s="326"/>
      <c r="AG278" s="326"/>
    </row>
    <row r="279" spans="1:33" ht="12.75" customHeight="1" x14ac:dyDescent="0.25">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c r="AE279" s="326"/>
      <c r="AF279" s="326"/>
      <c r="AG279" s="326"/>
    </row>
    <row r="280" spans="1:33" ht="12.75" customHeight="1" x14ac:dyDescent="0.25">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c r="AE280" s="326"/>
      <c r="AF280" s="326"/>
      <c r="AG280" s="326"/>
    </row>
    <row r="281" spans="1:33" ht="12.75" customHeight="1" x14ac:dyDescent="0.25">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c r="AE281" s="326"/>
      <c r="AF281" s="326"/>
      <c r="AG281" s="326"/>
    </row>
    <row r="282" spans="1:33" ht="12.75" customHeight="1" x14ac:dyDescent="0.25">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c r="AE282" s="326"/>
      <c r="AF282" s="326"/>
      <c r="AG282" s="326"/>
    </row>
    <row r="283" spans="1:33" ht="12.75" customHeight="1" x14ac:dyDescent="0.25">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c r="AE283" s="326"/>
      <c r="AF283" s="326"/>
      <c r="AG283" s="326"/>
    </row>
    <row r="284" spans="1:33" ht="12.75" customHeight="1" x14ac:dyDescent="0.25">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c r="AE284" s="326"/>
      <c r="AF284" s="326"/>
      <c r="AG284" s="326"/>
    </row>
    <row r="285" spans="1:33" ht="12.75" customHeight="1" x14ac:dyDescent="0.25">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c r="AE285" s="326"/>
      <c r="AF285" s="326"/>
      <c r="AG285" s="326"/>
    </row>
    <row r="286" spans="1:33" ht="12.75" customHeight="1" x14ac:dyDescent="0.25">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c r="AE286" s="326"/>
      <c r="AF286" s="326"/>
      <c r="AG286" s="326"/>
    </row>
    <row r="287" spans="1:33" ht="12.75" customHeight="1" x14ac:dyDescent="0.25">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c r="AE287" s="326"/>
      <c r="AF287" s="326"/>
      <c r="AG287" s="326"/>
    </row>
    <row r="288" spans="1:33" ht="12.75" customHeight="1" x14ac:dyDescent="0.25">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c r="AE288" s="326"/>
      <c r="AF288" s="326"/>
      <c r="AG288" s="326"/>
    </row>
    <row r="289" spans="1:33" ht="12.75" customHeight="1" x14ac:dyDescent="0.25">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c r="AE289" s="326"/>
      <c r="AF289" s="326"/>
      <c r="AG289" s="326"/>
    </row>
    <row r="290" spans="1:33" ht="12.75" customHeight="1" x14ac:dyDescent="0.25">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c r="AE290" s="326"/>
      <c r="AF290" s="326"/>
      <c r="AG290" s="326"/>
    </row>
    <row r="291" spans="1:33" ht="12.75" customHeight="1" x14ac:dyDescent="0.25">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c r="AE291" s="326"/>
      <c r="AF291" s="326"/>
      <c r="AG291" s="326"/>
    </row>
    <row r="292" spans="1:33" ht="12.75" customHeight="1" x14ac:dyDescent="0.25">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c r="AE292" s="326"/>
      <c r="AF292" s="326"/>
      <c r="AG292" s="326"/>
    </row>
    <row r="293" spans="1:33" ht="12.75" customHeight="1" x14ac:dyDescent="0.25">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c r="AE293" s="326"/>
      <c r="AF293" s="326"/>
      <c r="AG293" s="326"/>
    </row>
    <row r="294" spans="1:33" ht="12.75" customHeight="1" x14ac:dyDescent="0.25">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c r="AE294" s="326"/>
      <c r="AF294" s="326"/>
      <c r="AG294" s="326"/>
    </row>
    <row r="295" spans="1:33" ht="12.75" customHeight="1" x14ac:dyDescent="0.25">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c r="AE295" s="326"/>
      <c r="AF295" s="326"/>
      <c r="AG295" s="326"/>
    </row>
    <row r="296" spans="1:33" ht="12.75" customHeight="1" x14ac:dyDescent="0.25">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c r="AE296" s="326"/>
      <c r="AF296" s="326"/>
      <c r="AG296" s="326"/>
    </row>
    <row r="297" spans="1:33" ht="12.75" customHeight="1" x14ac:dyDescent="0.25">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c r="AE297" s="326"/>
      <c r="AF297" s="326"/>
      <c r="AG297" s="326"/>
    </row>
    <row r="298" spans="1:33" ht="12.75" customHeight="1" x14ac:dyDescent="0.25">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c r="AE298" s="326"/>
      <c r="AF298" s="326"/>
      <c r="AG298" s="326"/>
    </row>
    <row r="299" spans="1:33" ht="12.75" customHeight="1" x14ac:dyDescent="0.25">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c r="AE299" s="326"/>
      <c r="AF299" s="326"/>
      <c r="AG299" s="326"/>
    </row>
    <row r="300" spans="1:33" ht="12.75" customHeight="1" x14ac:dyDescent="0.25">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c r="AE300" s="326"/>
      <c r="AF300" s="326"/>
      <c r="AG300" s="326"/>
    </row>
    <row r="301" spans="1:33" ht="12.75" customHeight="1" x14ac:dyDescent="0.25">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c r="AE301" s="326"/>
      <c r="AF301" s="326"/>
      <c r="AG301" s="326"/>
    </row>
    <row r="302" spans="1:33" ht="12.75" customHeight="1" x14ac:dyDescent="0.25">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c r="AE302" s="326"/>
      <c r="AF302" s="326"/>
      <c r="AG302" s="326"/>
    </row>
    <row r="303" spans="1:33" ht="12.75" customHeight="1" x14ac:dyDescent="0.25">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c r="AE303" s="326"/>
      <c r="AF303" s="326"/>
      <c r="AG303" s="326"/>
    </row>
    <row r="304" spans="1:33" ht="12.75" customHeight="1" x14ac:dyDescent="0.25">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c r="AE304" s="326"/>
      <c r="AF304" s="326"/>
      <c r="AG304" s="326"/>
    </row>
    <row r="305" spans="1:33" ht="12.75" customHeight="1" x14ac:dyDescent="0.25">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c r="AE305" s="326"/>
      <c r="AF305" s="326"/>
      <c r="AG305" s="326"/>
    </row>
    <row r="306" spans="1:33" ht="12.75" customHeight="1" x14ac:dyDescent="0.25">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c r="AE306" s="326"/>
      <c r="AF306" s="326"/>
      <c r="AG306" s="326"/>
    </row>
    <row r="307" spans="1:33" ht="12.75" customHeight="1" x14ac:dyDescent="0.25">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c r="AE307" s="326"/>
      <c r="AF307" s="326"/>
      <c r="AG307" s="326"/>
    </row>
    <row r="308" spans="1:33" ht="12.75" customHeight="1" x14ac:dyDescent="0.25">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c r="AE308" s="326"/>
      <c r="AF308" s="326"/>
      <c r="AG308" s="326"/>
    </row>
    <row r="309" spans="1:33" ht="12.75" customHeight="1" x14ac:dyDescent="0.25">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c r="AE309" s="326"/>
      <c r="AF309" s="326"/>
      <c r="AG309" s="326"/>
    </row>
    <row r="310" spans="1:33" ht="12.75" customHeight="1" x14ac:dyDescent="0.25">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c r="AE310" s="326"/>
      <c r="AF310" s="326"/>
      <c r="AG310" s="326"/>
    </row>
    <row r="311" spans="1:33" ht="12.75" customHeight="1" x14ac:dyDescent="0.25">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c r="AE311" s="326"/>
      <c r="AF311" s="326"/>
      <c r="AG311" s="326"/>
    </row>
    <row r="312" spans="1:33" ht="12.75" customHeight="1" x14ac:dyDescent="0.25">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c r="AE312" s="326"/>
      <c r="AF312" s="326"/>
      <c r="AG312" s="326"/>
    </row>
    <row r="313" spans="1:33" ht="12.75" customHeight="1" x14ac:dyDescent="0.25">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c r="AE313" s="326"/>
      <c r="AF313" s="326"/>
      <c r="AG313" s="326"/>
    </row>
    <row r="314" spans="1:33" ht="12.75" customHeight="1" x14ac:dyDescent="0.25">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c r="AE314" s="326"/>
      <c r="AF314" s="326"/>
      <c r="AG314" s="326"/>
    </row>
    <row r="315" spans="1:33" ht="12.75" customHeight="1" x14ac:dyDescent="0.25">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c r="AE315" s="326"/>
      <c r="AF315" s="326"/>
      <c r="AG315" s="326"/>
    </row>
    <row r="316" spans="1:33" ht="12.75" customHeight="1" x14ac:dyDescent="0.25">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c r="AE316" s="326"/>
      <c r="AF316" s="326"/>
      <c r="AG316" s="326"/>
    </row>
    <row r="317" spans="1:33" ht="12.75" customHeight="1" x14ac:dyDescent="0.25">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c r="AE317" s="326"/>
      <c r="AF317" s="326"/>
      <c r="AG317" s="326"/>
    </row>
    <row r="318" spans="1:33" ht="12.75" customHeight="1" x14ac:dyDescent="0.25">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c r="AE318" s="326"/>
      <c r="AF318" s="326"/>
      <c r="AG318" s="326"/>
    </row>
    <row r="319" spans="1:33" ht="12.75" customHeight="1" x14ac:dyDescent="0.25">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c r="AE319" s="326"/>
      <c r="AF319" s="326"/>
      <c r="AG319" s="326"/>
    </row>
    <row r="320" spans="1:33" ht="12.75" customHeight="1" x14ac:dyDescent="0.25">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c r="AE320" s="326"/>
      <c r="AF320" s="326"/>
      <c r="AG320" s="326"/>
    </row>
    <row r="321" spans="1:33" ht="12.75" customHeight="1" x14ac:dyDescent="0.25">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c r="AE321" s="326"/>
      <c r="AF321" s="326"/>
      <c r="AG321" s="326"/>
    </row>
    <row r="322" spans="1:33" ht="12.75" customHeight="1" x14ac:dyDescent="0.25">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c r="AE322" s="326"/>
      <c r="AF322" s="326"/>
      <c r="AG322" s="326"/>
    </row>
    <row r="323" spans="1:33" ht="12.75" customHeight="1" x14ac:dyDescent="0.25">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c r="AE323" s="326"/>
      <c r="AF323" s="326"/>
      <c r="AG323" s="326"/>
    </row>
    <row r="324" spans="1:33" ht="12.75" customHeight="1" x14ac:dyDescent="0.25">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c r="AE324" s="326"/>
      <c r="AF324" s="326"/>
      <c r="AG324" s="326"/>
    </row>
    <row r="325" spans="1:33" ht="12.75" customHeight="1" x14ac:dyDescent="0.25">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c r="AE325" s="326"/>
      <c r="AF325" s="326"/>
      <c r="AG325" s="326"/>
    </row>
    <row r="326" spans="1:33" ht="12.75" customHeight="1" x14ac:dyDescent="0.25">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c r="AE326" s="326"/>
      <c r="AF326" s="326"/>
      <c r="AG326" s="326"/>
    </row>
    <row r="327" spans="1:33" ht="12.75" customHeight="1" x14ac:dyDescent="0.25">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c r="AE327" s="326"/>
      <c r="AF327" s="326"/>
      <c r="AG327" s="326"/>
    </row>
    <row r="328" spans="1:33" ht="12.75" customHeight="1" x14ac:dyDescent="0.25">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c r="AE328" s="326"/>
      <c r="AF328" s="326"/>
      <c r="AG328" s="326"/>
    </row>
    <row r="329" spans="1:33" ht="12.75" customHeight="1" x14ac:dyDescent="0.25">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c r="AE329" s="326"/>
      <c r="AF329" s="326"/>
      <c r="AG329" s="326"/>
    </row>
    <row r="330" spans="1:33" ht="12.75" customHeight="1" x14ac:dyDescent="0.25">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c r="AE330" s="326"/>
      <c r="AF330" s="326"/>
      <c r="AG330" s="326"/>
    </row>
    <row r="331" spans="1:33" ht="12.75" customHeight="1" x14ac:dyDescent="0.25">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c r="AE331" s="326"/>
      <c r="AF331" s="326"/>
      <c r="AG331" s="326"/>
    </row>
    <row r="332" spans="1:33" ht="12.75" customHeight="1" x14ac:dyDescent="0.25">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c r="AE332" s="326"/>
      <c r="AF332" s="326"/>
      <c r="AG332" s="326"/>
    </row>
    <row r="333" spans="1:33" ht="12.75" customHeight="1" x14ac:dyDescent="0.25">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c r="AE333" s="326"/>
      <c r="AF333" s="326"/>
      <c r="AG333" s="326"/>
    </row>
    <row r="334" spans="1:33" ht="12.75" customHeight="1" x14ac:dyDescent="0.25">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c r="AE334" s="326"/>
      <c r="AF334" s="326"/>
      <c r="AG334" s="326"/>
    </row>
    <row r="335" spans="1:33" ht="12.75" customHeight="1" x14ac:dyDescent="0.25">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c r="AE335" s="326"/>
      <c r="AF335" s="326"/>
      <c r="AG335" s="326"/>
    </row>
    <row r="336" spans="1:33" ht="12.75" customHeight="1" x14ac:dyDescent="0.25">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c r="AE336" s="326"/>
      <c r="AF336" s="326"/>
      <c r="AG336" s="326"/>
    </row>
    <row r="337" spans="1:33" ht="12.75" customHeight="1" x14ac:dyDescent="0.25">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c r="AE337" s="326"/>
      <c r="AF337" s="326"/>
      <c r="AG337" s="326"/>
    </row>
    <row r="338" spans="1:33" ht="12.75" customHeight="1" x14ac:dyDescent="0.25">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c r="AE338" s="326"/>
      <c r="AF338" s="326"/>
      <c r="AG338" s="326"/>
    </row>
    <row r="339" spans="1:33" ht="12.75" customHeight="1" x14ac:dyDescent="0.25">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c r="AE339" s="326"/>
      <c r="AF339" s="326"/>
      <c r="AG339" s="326"/>
    </row>
    <row r="340" spans="1:33" ht="12.75" customHeight="1" x14ac:dyDescent="0.25">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c r="AE340" s="326"/>
      <c r="AF340" s="326"/>
      <c r="AG340" s="326"/>
    </row>
    <row r="341" spans="1:33" ht="12.75" customHeight="1" x14ac:dyDescent="0.25">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c r="AE341" s="326"/>
      <c r="AF341" s="326"/>
      <c r="AG341" s="326"/>
    </row>
    <row r="342" spans="1:33" ht="12.75" customHeight="1" x14ac:dyDescent="0.25">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c r="AE342" s="326"/>
      <c r="AF342" s="326"/>
      <c r="AG342" s="326"/>
    </row>
    <row r="343" spans="1:33" ht="12.75" customHeight="1" x14ac:dyDescent="0.25">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326"/>
      <c r="AF343" s="326"/>
      <c r="AG343" s="326"/>
    </row>
    <row r="344" spans="1:33" ht="12.75" customHeight="1" x14ac:dyDescent="0.25">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c r="AE344" s="326"/>
      <c r="AF344" s="326"/>
      <c r="AG344" s="326"/>
    </row>
    <row r="345" spans="1:33" ht="12.75" customHeight="1" x14ac:dyDescent="0.25">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c r="AE345" s="326"/>
      <c r="AF345" s="326"/>
      <c r="AG345" s="326"/>
    </row>
    <row r="346" spans="1:33" ht="12.75" customHeight="1" x14ac:dyDescent="0.25">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c r="AE346" s="326"/>
      <c r="AF346" s="326"/>
      <c r="AG346" s="326"/>
    </row>
    <row r="347" spans="1:33" ht="12.75" customHeight="1" x14ac:dyDescent="0.25">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c r="AE347" s="326"/>
      <c r="AF347" s="326"/>
      <c r="AG347" s="326"/>
    </row>
    <row r="348" spans="1:33" ht="12.75" customHeight="1" x14ac:dyDescent="0.25">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c r="AE348" s="326"/>
      <c r="AF348" s="326"/>
      <c r="AG348" s="326"/>
    </row>
    <row r="349" spans="1:33" ht="12.75" customHeight="1" x14ac:dyDescent="0.25">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c r="AE349" s="326"/>
      <c r="AF349" s="326"/>
      <c r="AG349" s="326"/>
    </row>
    <row r="350" spans="1:33" ht="12.75" customHeight="1" x14ac:dyDescent="0.25">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c r="AE350" s="326"/>
      <c r="AF350" s="326"/>
      <c r="AG350" s="326"/>
    </row>
    <row r="351" spans="1:33" ht="12.75" customHeight="1" x14ac:dyDescent="0.25">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c r="AE351" s="326"/>
      <c r="AF351" s="326"/>
      <c r="AG351" s="326"/>
    </row>
    <row r="352" spans="1:33" ht="12.75" customHeight="1" x14ac:dyDescent="0.25">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c r="AE352" s="326"/>
      <c r="AF352" s="326"/>
      <c r="AG352" s="326"/>
    </row>
    <row r="353" spans="1:33" ht="12.75" customHeight="1" x14ac:dyDescent="0.25">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c r="AE353" s="326"/>
      <c r="AF353" s="326"/>
      <c r="AG353" s="326"/>
    </row>
    <row r="354" spans="1:33" ht="12.75" customHeight="1" x14ac:dyDescent="0.25">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c r="AE354" s="326"/>
      <c r="AF354" s="326"/>
      <c r="AG354" s="326"/>
    </row>
    <row r="355" spans="1:33" ht="12.75" customHeight="1" x14ac:dyDescent="0.25">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c r="AE355" s="326"/>
      <c r="AF355" s="326"/>
      <c r="AG355" s="326"/>
    </row>
    <row r="356" spans="1:33" ht="12.75" customHeight="1" x14ac:dyDescent="0.25">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c r="AE356" s="326"/>
      <c r="AF356" s="326"/>
      <c r="AG356" s="326"/>
    </row>
    <row r="357" spans="1:33" ht="12.75" customHeight="1" x14ac:dyDescent="0.25">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c r="AE357" s="326"/>
      <c r="AF357" s="326"/>
      <c r="AG357" s="326"/>
    </row>
    <row r="358" spans="1:33" ht="12.75" customHeight="1" x14ac:dyDescent="0.25">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c r="AE358" s="326"/>
      <c r="AF358" s="326"/>
      <c r="AG358" s="326"/>
    </row>
    <row r="359" spans="1:33" ht="12.75" customHeight="1" x14ac:dyDescent="0.25">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c r="AE359" s="326"/>
      <c r="AF359" s="326"/>
      <c r="AG359" s="326"/>
    </row>
    <row r="360" spans="1:33" ht="12.75" customHeight="1" x14ac:dyDescent="0.25">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c r="AE360" s="326"/>
      <c r="AF360" s="326"/>
      <c r="AG360" s="326"/>
    </row>
    <row r="361" spans="1:33" ht="12.75" customHeight="1" x14ac:dyDescent="0.25">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c r="AE361" s="326"/>
      <c r="AF361" s="326"/>
      <c r="AG361" s="326"/>
    </row>
    <row r="362" spans="1:33" ht="12.75" customHeight="1" x14ac:dyDescent="0.25">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c r="AE362" s="326"/>
      <c r="AF362" s="326"/>
      <c r="AG362" s="326"/>
    </row>
    <row r="363" spans="1:33" ht="12.75" customHeight="1" x14ac:dyDescent="0.25">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c r="AE363" s="326"/>
      <c r="AF363" s="326"/>
      <c r="AG363" s="326"/>
    </row>
    <row r="364" spans="1:33" ht="12.75" customHeight="1" x14ac:dyDescent="0.25">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c r="AE364" s="326"/>
      <c r="AF364" s="326"/>
      <c r="AG364" s="326"/>
    </row>
    <row r="365" spans="1:33" ht="12.75" customHeight="1" x14ac:dyDescent="0.25">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c r="AE365" s="326"/>
      <c r="AF365" s="326"/>
      <c r="AG365" s="326"/>
    </row>
    <row r="366" spans="1:33" ht="12.75" customHeight="1" x14ac:dyDescent="0.25">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c r="AE366" s="326"/>
      <c r="AF366" s="326"/>
      <c r="AG366" s="326"/>
    </row>
    <row r="367" spans="1:33" ht="12.75" customHeight="1" x14ac:dyDescent="0.25">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c r="AE367" s="326"/>
      <c r="AF367" s="326"/>
      <c r="AG367" s="326"/>
    </row>
    <row r="368" spans="1:33" ht="12.75" customHeight="1" x14ac:dyDescent="0.25">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c r="AE368" s="326"/>
      <c r="AF368" s="326"/>
      <c r="AG368" s="326"/>
    </row>
    <row r="369" spans="1:33" ht="12.75" customHeight="1" x14ac:dyDescent="0.25">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c r="AE369" s="326"/>
      <c r="AF369" s="326"/>
      <c r="AG369" s="326"/>
    </row>
    <row r="370" spans="1:33" ht="12.75" customHeight="1" x14ac:dyDescent="0.25">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c r="AE370" s="326"/>
      <c r="AF370" s="326"/>
      <c r="AG370" s="326"/>
    </row>
    <row r="371" spans="1:33" ht="12.75" customHeight="1" x14ac:dyDescent="0.25">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c r="AE371" s="326"/>
      <c r="AF371" s="326"/>
      <c r="AG371" s="326"/>
    </row>
    <row r="372" spans="1:33" ht="12.75" customHeight="1" x14ac:dyDescent="0.25">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c r="AE372" s="326"/>
      <c r="AF372" s="326"/>
      <c r="AG372" s="326"/>
    </row>
    <row r="373" spans="1:33" ht="12.75" customHeight="1" x14ac:dyDescent="0.25">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c r="AE373" s="326"/>
      <c r="AF373" s="326"/>
      <c r="AG373" s="326"/>
    </row>
    <row r="374" spans="1:33" ht="12.75" customHeight="1" x14ac:dyDescent="0.25">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c r="AE374" s="326"/>
      <c r="AF374" s="326"/>
      <c r="AG374" s="326"/>
    </row>
    <row r="375" spans="1:33" ht="12.75" customHeight="1" x14ac:dyDescent="0.25">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c r="AE375" s="326"/>
      <c r="AF375" s="326"/>
      <c r="AG375" s="326"/>
    </row>
    <row r="376" spans="1:33" ht="12.75" customHeight="1" x14ac:dyDescent="0.25">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c r="AE376" s="326"/>
      <c r="AF376" s="326"/>
      <c r="AG376" s="326"/>
    </row>
    <row r="377" spans="1:33" ht="12.75" customHeight="1" x14ac:dyDescent="0.25">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c r="AE377" s="326"/>
      <c r="AF377" s="326"/>
      <c r="AG377" s="326"/>
    </row>
    <row r="378" spans="1:33" ht="12.75" customHeight="1" x14ac:dyDescent="0.25">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c r="AE378" s="326"/>
      <c r="AF378" s="326"/>
      <c r="AG378" s="326"/>
    </row>
    <row r="379" spans="1:33" ht="12.75" customHeight="1" x14ac:dyDescent="0.25">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c r="AE379" s="326"/>
      <c r="AF379" s="326"/>
      <c r="AG379" s="326"/>
    </row>
    <row r="380" spans="1:33" ht="12.75" customHeight="1" x14ac:dyDescent="0.25">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c r="AE380" s="326"/>
      <c r="AF380" s="326"/>
      <c r="AG380" s="326"/>
    </row>
    <row r="381" spans="1:33" ht="12.75" customHeight="1" x14ac:dyDescent="0.25">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c r="AE381" s="326"/>
      <c r="AF381" s="326"/>
      <c r="AG381" s="326"/>
    </row>
    <row r="382" spans="1:33" ht="12.75" customHeight="1" x14ac:dyDescent="0.25">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c r="AE382" s="326"/>
      <c r="AF382" s="326"/>
      <c r="AG382" s="326"/>
    </row>
    <row r="383" spans="1:33" ht="12.75" customHeight="1" x14ac:dyDescent="0.25">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row>
    <row r="384" spans="1:33" ht="12.75" customHeight="1" x14ac:dyDescent="0.25">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c r="AE384" s="326"/>
      <c r="AF384" s="326"/>
      <c r="AG384" s="326"/>
    </row>
    <row r="385" spans="1:33" ht="12.75" customHeight="1" x14ac:dyDescent="0.25">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c r="AE385" s="326"/>
      <c r="AF385" s="326"/>
      <c r="AG385" s="326"/>
    </row>
    <row r="386" spans="1:33" ht="12.75" customHeight="1" x14ac:dyDescent="0.25">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c r="AE386" s="326"/>
      <c r="AF386" s="326"/>
      <c r="AG386" s="326"/>
    </row>
    <row r="387" spans="1:33" ht="12.75" customHeight="1" x14ac:dyDescent="0.25">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c r="AE387" s="326"/>
      <c r="AF387" s="326"/>
      <c r="AG387" s="326"/>
    </row>
    <row r="388" spans="1:33" ht="12.75" customHeight="1" x14ac:dyDescent="0.25">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c r="AE388" s="326"/>
      <c r="AF388" s="326"/>
      <c r="AG388" s="326"/>
    </row>
    <row r="389" spans="1:33" ht="12.75" customHeight="1" x14ac:dyDescent="0.25">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c r="AE389" s="326"/>
      <c r="AF389" s="326"/>
      <c r="AG389" s="326"/>
    </row>
    <row r="390" spans="1:33" ht="12.75" customHeight="1" x14ac:dyDescent="0.25">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c r="AE390" s="326"/>
      <c r="AF390" s="326"/>
      <c r="AG390" s="326"/>
    </row>
    <row r="391" spans="1:33" ht="12.75" customHeight="1" x14ac:dyDescent="0.25">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c r="AE391" s="326"/>
      <c r="AF391" s="326"/>
      <c r="AG391" s="326"/>
    </row>
    <row r="392" spans="1:33" ht="12.75" customHeight="1" x14ac:dyDescent="0.25">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c r="AE392" s="326"/>
      <c r="AF392" s="326"/>
      <c r="AG392" s="326"/>
    </row>
    <row r="393" spans="1:33" ht="12.75" customHeight="1" x14ac:dyDescent="0.25">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c r="AE393" s="326"/>
      <c r="AF393" s="326"/>
      <c r="AG393" s="326"/>
    </row>
    <row r="394" spans="1:33" ht="12.75" customHeight="1" x14ac:dyDescent="0.25">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c r="AE394" s="326"/>
      <c r="AF394" s="326"/>
      <c r="AG394" s="326"/>
    </row>
    <row r="395" spans="1:33" ht="12.75" customHeight="1" x14ac:dyDescent="0.25">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c r="AE395" s="326"/>
      <c r="AF395" s="326"/>
      <c r="AG395" s="326"/>
    </row>
    <row r="396" spans="1:33" ht="12.75" customHeight="1" x14ac:dyDescent="0.25">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c r="AE396" s="326"/>
      <c r="AF396" s="326"/>
      <c r="AG396" s="326"/>
    </row>
    <row r="397" spans="1:33" ht="12.75" customHeight="1" x14ac:dyDescent="0.25">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c r="AE397" s="326"/>
      <c r="AF397" s="326"/>
      <c r="AG397" s="326"/>
    </row>
    <row r="398" spans="1:33" ht="12.75" customHeight="1" x14ac:dyDescent="0.25">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c r="AE398" s="326"/>
      <c r="AF398" s="326"/>
      <c r="AG398" s="326"/>
    </row>
    <row r="399" spans="1:33" ht="12.75" customHeight="1" x14ac:dyDescent="0.25">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c r="AE399" s="326"/>
      <c r="AF399" s="326"/>
      <c r="AG399" s="326"/>
    </row>
    <row r="400" spans="1:33" ht="12.75" customHeight="1" x14ac:dyDescent="0.25">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c r="AE400" s="326"/>
      <c r="AF400" s="326"/>
      <c r="AG400" s="326"/>
    </row>
    <row r="401" spans="1:33" ht="12.75" customHeight="1" x14ac:dyDescent="0.25">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c r="AE401" s="326"/>
      <c r="AF401" s="326"/>
      <c r="AG401" s="326"/>
    </row>
    <row r="402" spans="1:33" ht="12.75" customHeight="1" x14ac:dyDescent="0.25">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c r="AE402" s="326"/>
      <c r="AF402" s="326"/>
      <c r="AG402" s="326"/>
    </row>
    <row r="403" spans="1:33" ht="12.75" customHeight="1" x14ac:dyDescent="0.25">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c r="AE403" s="326"/>
      <c r="AF403" s="326"/>
      <c r="AG403" s="326"/>
    </row>
    <row r="404" spans="1:33" ht="12.75" customHeight="1" x14ac:dyDescent="0.25">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c r="AE404" s="326"/>
      <c r="AF404" s="326"/>
      <c r="AG404" s="326"/>
    </row>
    <row r="405" spans="1:33" ht="12.75" customHeight="1" x14ac:dyDescent="0.25">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c r="AE405" s="326"/>
      <c r="AF405" s="326"/>
      <c r="AG405" s="326"/>
    </row>
    <row r="406" spans="1:33" ht="12.75" customHeight="1" x14ac:dyDescent="0.25">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c r="AE406" s="326"/>
      <c r="AF406" s="326"/>
      <c r="AG406" s="326"/>
    </row>
    <row r="407" spans="1:33" ht="12.75" customHeight="1" x14ac:dyDescent="0.25">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c r="AE407" s="326"/>
      <c r="AF407" s="326"/>
      <c r="AG407" s="326"/>
    </row>
    <row r="408" spans="1:33" ht="12.75" customHeight="1" x14ac:dyDescent="0.25">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c r="AE408" s="326"/>
      <c r="AF408" s="326"/>
      <c r="AG408" s="326"/>
    </row>
    <row r="409" spans="1:33" ht="12.75" customHeight="1" x14ac:dyDescent="0.25">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c r="AE409" s="326"/>
      <c r="AF409" s="326"/>
      <c r="AG409" s="326"/>
    </row>
    <row r="410" spans="1:33" ht="12.75" customHeight="1" x14ac:dyDescent="0.25">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c r="AE410" s="326"/>
      <c r="AF410" s="326"/>
      <c r="AG410" s="326"/>
    </row>
    <row r="411" spans="1:33" ht="12.75" customHeight="1" x14ac:dyDescent="0.25">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c r="AE411" s="326"/>
      <c r="AF411" s="326"/>
      <c r="AG411" s="326"/>
    </row>
    <row r="412" spans="1:33" ht="12.75" customHeight="1" x14ac:dyDescent="0.25">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c r="AE412" s="326"/>
      <c r="AF412" s="326"/>
      <c r="AG412" s="326"/>
    </row>
    <row r="413" spans="1:33" ht="12.75" customHeight="1" x14ac:dyDescent="0.25">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c r="AE413" s="326"/>
      <c r="AF413" s="326"/>
      <c r="AG413" s="326"/>
    </row>
    <row r="414" spans="1:33" ht="12.75" customHeight="1" x14ac:dyDescent="0.25">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c r="AE414" s="326"/>
      <c r="AF414" s="326"/>
      <c r="AG414" s="326"/>
    </row>
    <row r="415" spans="1:33" ht="12.75" customHeight="1" x14ac:dyDescent="0.25">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c r="AE415" s="326"/>
      <c r="AF415" s="326"/>
      <c r="AG415" s="326"/>
    </row>
    <row r="416" spans="1:33" ht="12.75" customHeight="1" x14ac:dyDescent="0.25">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c r="AE416" s="326"/>
      <c r="AF416" s="326"/>
      <c r="AG416" s="326"/>
    </row>
    <row r="417" spans="1:33" ht="12.75" customHeight="1" x14ac:dyDescent="0.25">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c r="AE417" s="326"/>
      <c r="AF417" s="326"/>
      <c r="AG417" s="326"/>
    </row>
    <row r="418" spans="1:33" ht="12.75" customHeight="1" x14ac:dyDescent="0.25">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c r="AE418" s="326"/>
      <c r="AF418" s="326"/>
      <c r="AG418" s="326"/>
    </row>
    <row r="419" spans="1:33" ht="12.75" customHeight="1" x14ac:dyDescent="0.25">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c r="AE419" s="326"/>
      <c r="AF419" s="326"/>
      <c r="AG419" s="326"/>
    </row>
    <row r="420" spans="1:33" ht="12.75" customHeight="1" x14ac:dyDescent="0.25">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c r="AE420" s="326"/>
      <c r="AF420" s="326"/>
      <c r="AG420" s="326"/>
    </row>
    <row r="421" spans="1:33" ht="12.75" customHeight="1" x14ac:dyDescent="0.25">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c r="AE421" s="326"/>
      <c r="AF421" s="326"/>
      <c r="AG421" s="326"/>
    </row>
    <row r="422" spans="1:33" ht="12.75" customHeight="1" x14ac:dyDescent="0.25">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c r="AE422" s="326"/>
      <c r="AF422" s="326"/>
      <c r="AG422" s="326"/>
    </row>
    <row r="423" spans="1:33" ht="12.75" customHeight="1" x14ac:dyDescent="0.25">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c r="AE423" s="326"/>
      <c r="AF423" s="326"/>
      <c r="AG423" s="326"/>
    </row>
    <row r="424" spans="1:33" ht="12.75" customHeight="1" x14ac:dyDescent="0.25">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c r="AE424" s="326"/>
      <c r="AF424" s="326"/>
      <c r="AG424" s="326"/>
    </row>
    <row r="425" spans="1:33" ht="12.75" customHeight="1" x14ac:dyDescent="0.25">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c r="AE425" s="326"/>
      <c r="AF425" s="326"/>
      <c r="AG425" s="326"/>
    </row>
    <row r="426" spans="1:33" ht="12.75" customHeight="1" x14ac:dyDescent="0.25">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c r="AE426" s="326"/>
      <c r="AF426" s="326"/>
      <c r="AG426" s="326"/>
    </row>
    <row r="427" spans="1:33" ht="12.75" customHeight="1" x14ac:dyDescent="0.25">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c r="AE427" s="326"/>
      <c r="AF427" s="326"/>
      <c r="AG427" s="326"/>
    </row>
    <row r="428" spans="1:33" ht="12.75" customHeight="1" x14ac:dyDescent="0.25">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c r="AE428" s="326"/>
      <c r="AF428" s="326"/>
      <c r="AG428" s="326"/>
    </row>
    <row r="429" spans="1:33" ht="12.75" customHeight="1" x14ac:dyDescent="0.25">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c r="AE429" s="326"/>
      <c r="AF429" s="326"/>
      <c r="AG429" s="326"/>
    </row>
    <row r="430" spans="1:33" ht="12.75" customHeight="1" x14ac:dyDescent="0.25">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c r="AE430" s="326"/>
      <c r="AF430" s="326"/>
      <c r="AG430" s="326"/>
    </row>
    <row r="431" spans="1:33" ht="12.75" customHeight="1" x14ac:dyDescent="0.25">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c r="AE431" s="326"/>
      <c r="AF431" s="326"/>
      <c r="AG431" s="326"/>
    </row>
    <row r="432" spans="1:33" ht="12.75" customHeight="1" x14ac:dyDescent="0.25">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c r="AE432" s="326"/>
      <c r="AF432" s="326"/>
      <c r="AG432" s="326"/>
    </row>
    <row r="433" spans="1:33" ht="12.75" customHeight="1" x14ac:dyDescent="0.25">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c r="AE433" s="326"/>
      <c r="AF433" s="326"/>
      <c r="AG433" s="326"/>
    </row>
    <row r="434" spans="1:33" ht="12.75" customHeight="1" x14ac:dyDescent="0.25">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c r="AE434" s="326"/>
      <c r="AF434" s="326"/>
      <c r="AG434" s="326"/>
    </row>
    <row r="435" spans="1:33" ht="12.75" customHeight="1" x14ac:dyDescent="0.25">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c r="AE435" s="326"/>
      <c r="AF435" s="326"/>
      <c r="AG435" s="326"/>
    </row>
    <row r="436" spans="1:33" ht="12.75" customHeight="1" x14ac:dyDescent="0.25">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c r="AE436" s="326"/>
      <c r="AF436" s="326"/>
      <c r="AG436" s="326"/>
    </row>
    <row r="437" spans="1:33" ht="12.75" customHeight="1" x14ac:dyDescent="0.25">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c r="AE437" s="326"/>
      <c r="AF437" s="326"/>
      <c r="AG437" s="326"/>
    </row>
    <row r="438" spans="1:33" ht="12.75" customHeight="1" x14ac:dyDescent="0.25">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c r="AE438" s="326"/>
      <c r="AF438" s="326"/>
      <c r="AG438" s="326"/>
    </row>
    <row r="439" spans="1:33" ht="12.75" customHeight="1" x14ac:dyDescent="0.25">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c r="AE439" s="326"/>
      <c r="AF439" s="326"/>
      <c r="AG439" s="326"/>
    </row>
    <row r="440" spans="1:33" ht="12.75" customHeight="1" x14ac:dyDescent="0.25">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c r="AE440" s="326"/>
      <c r="AF440" s="326"/>
      <c r="AG440" s="326"/>
    </row>
    <row r="441" spans="1:33" ht="12.75" customHeight="1" x14ac:dyDescent="0.25">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c r="AE441" s="326"/>
      <c r="AF441" s="326"/>
      <c r="AG441" s="326"/>
    </row>
    <row r="442" spans="1:33" ht="12.75" customHeight="1" x14ac:dyDescent="0.25">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c r="AE442" s="326"/>
      <c r="AF442" s="326"/>
      <c r="AG442" s="326"/>
    </row>
    <row r="443" spans="1:33" ht="12.75" customHeight="1" x14ac:dyDescent="0.25">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c r="AE443" s="326"/>
      <c r="AF443" s="326"/>
      <c r="AG443" s="326"/>
    </row>
    <row r="444" spans="1:33" ht="12.75" customHeight="1" x14ac:dyDescent="0.25">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c r="AE444" s="326"/>
      <c r="AF444" s="326"/>
      <c r="AG444" s="326"/>
    </row>
    <row r="445" spans="1:33" ht="12.75" customHeight="1" x14ac:dyDescent="0.25">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c r="AE445" s="326"/>
      <c r="AF445" s="326"/>
      <c r="AG445" s="326"/>
    </row>
    <row r="446" spans="1:33" ht="12.75" customHeight="1" x14ac:dyDescent="0.25">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c r="AE446" s="326"/>
      <c r="AF446" s="326"/>
      <c r="AG446" s="326"/>
    </row>
    <row r="447" spans="1:33" ht="12.75" customHeight="1" x14ac:dyDescent="0.25">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c r="AE447" s="326"/>
      <c r="AF447" s="326"/>
      <c r="AG447" s="326"/>
    </row>
    <row r="448" spans="1:33" ht="12.75" customHeight="1" x14ac:dyDescent="0.25">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c r="AE448" s="326"/>
      <c r="AF448" s="326"/>
      <c r="AG448" s="326"/>
    </row>
    <row r="449" spans="1:33" ht="12.75" customHeight="1" x14ac:dyDescent="0.25">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c r="AE449" s="326"/>
      <c r="AF449" s="326"/>
      <c r="AG449" s="326"/>
    </row>
    <row r="450" spans="1:33" ht="12.75" customHeight="1" x14ac:dyDescent="0.25">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c r="AE450" s="326"/>
      <c r="AF450" s="326"/>
      <c r="AG450" s="326"/>
    </row>
    <row r="451" spans="1:33" ht="12.75" customHeight="1" x14ac:dyDescent="0.25">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c r="AE451" s="326"/>
      <c r="AF451" s="326"/>
      <c r="AG451" s="326"/>
    </row>
    <row r="452" spans="1:33" ht="12.75" customHeight="1" x14ac:dyDescent="0.25">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c r="AE452" s="326"/>
      <c r="AF452" s="326"/>
      <c r="AG452" s="326"/>
    </row>
    <row r="453" spans="1:33" ht="12.75" customHeight="1" x14ac:dyDescent="0.25">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c r="AE453" s="326"/>
      <c r="AF453" s="326"/>
      <c r="AG453" s="326"/>
    </row>
    <row r="454" spans="1:33" ht="12.75" customHeight="1" x14ac:dyDescent="0.25">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c r="AE454" s="326"/>
      <c r="AF454" s="326"/>
      <c r="AG454" s="326"/>
    </row>
    <row r="455" spans="1:33" ht="12.75" customHeight="1" x14ac:dyDescent="0.25">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c r="AE455" s="326"/>
      <c r="AF455" s="326"/>
      <c r="AG455" s="326"/>
    </row>
    <row r="456" spans="1:33" ht="12.75" customHeight="1" x14ac:dyDescent="0.25">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c r="AE456" s="326"/>
      <c r="AF456" s="326"/>
      <c r="AG456" s="326"/>
    </row>
    <row r="457" spans="1:33" ht="12.75" customHeight="1" x14ac:dyDescent="0.25">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c r="AE457" s="326"/>
      <c r="AF457" s="326"/>
      <c r="AG457" s="326"/>
    </row>
    <row r="458" spans="1:33" ht="12.75" customHeight="1" x14ac:dyDescent="0.25">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c r="AE458" s="326"/>
      <c r="AF458" s="326"/>
      <c r="AG458" s="326"/>
    </row>
    <row r="459" spans="1:33" ht="12.75" customHeight="1" x14ac:dyDescent="0.25">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c r="AE459" s="326"/>
      <c r="AF459" s="326"/>
      <c r="AG459" s="326"/>
    </row>
    <row r="460" spans="1:33" ht="12.75" customHeight="1" x14ac:dyDescent="0.25">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c r="AE460" s="326"/>
      <c r="AF460" s="326"/>
      <c r="AG460" s="326"/>
    </row>
    <row r="461" spans="1:33" ht="12.75" customHeight="1" x14ac:dyDescent="0.25">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c r="AE461" s="326"/>
      <c r="AF461" s="326"/>
      <c r="AG461" s="326"/>
    </row>
    <row r="462" spans="1:33" ht="12.75" customHeight="1" x14ac:dyDescent="0.25">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c r="AE462" s="326"/>
      <c r="AF462" s="326"/>
      <c r="AG462" s="326"/>
    </row>
    <row r="463" spans="1:33" ht="12.75" customHeight="1" x14ac:dyDescent="0.25">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c r="AE463" s="326"/>
      <c r="AF463" s="326"/>
      <c r="AG463" s="326"/>
    </row>
    <row r="464" spans="1:33" ht="12.75" customHeight="1" x14ac:dyDescent="0.25">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c r="AE464" s="326"/>
      <c r="AF464" s="326"/>
      <c r="AG464" s="326"/>
    </row>
    <row r="465" spans="1:33" ht="12.75" customHeight="1" x14ac:dyDescent="0.25">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c r="AE465" s="326"/>
      <c r="AF465" s="326"/>
      <c r="AG465" s="326"/>
    </row>
    <row r="466" spans="1:33" ht="12.75" customHeight="1" x14ac:dyDescent="0.25">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c r="AE466" s="326"/>
      <c r="AF466" s="326"/>
      <c r="AG466" s="326"/>
    </row>
    <row r="467" spans="1:33" ht="12.75" customHeight="1" x14ac:dyDescent="0.25">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c r="AE467" s="326"/>
      <c r="AF467" s="326"/>
      <c r="AG467" s="326"/>
    </row>
    <row r="468" spans="1:33" ht="12.75" customHeight="1" x14ac:dyDescent="0.25">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c r="AE468" s="326"/>
      <c r="AF468" s="326"/>
      <c r="AG468" s="326"/>
    </row>
    <row r="469" spans="1:33" ht="12.75" customHeight="1" x14ac:dyDescent="0.25">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c r="AE469" s="326"/>
      <c r="AF469" s="326"/>
      <c r="AG469" s="326"/>
    </row>
    <row r="470" spans="1:33" ht="12.75" customHeight="1" x14ac:dyDescent="0.25">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c r="AE470" s="326"/>
      <c r="AF470" s="326"/>
      <c r="AG470" s="326"/>
    </row>
    <row r="471" spans="1:33" ht="12.75" customHeight="1" x14ac:dyDescent="0.25">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c r="AE471" s="326"/>
      <c r="AF471" s="326"/>
      <c r="AG471" s="326"/>
    </row>
    <row r="472" spans="1:33" ht="12.75" customHeight="1" x14ac:dyDescent="0.25">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c r="AE472" s="326"/>
      <c r="AF472" s="326"/>
      <c r="AG472" s="326"/>
    </row>
    <row r="473" spans="1:33" ht="12.75" customHeight="1" x14ac:dyDescent="0.25">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c r="AE473" s="326"/>
      <c r="AF473" s="326"/>
      <c r="AG473" s="326"/>
    </row>
    <row r="474" spans="1:33" ht="12.75" customHeight="1" x14ac:dyDescent="0.25">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c r="AE474" s="326"/>
      <c r="AF474" s="326"/>
      <c r="AG474" s="326"/>
    </row>
    <row r="475" spans="1:33" ht="12.75" customHeight="1" x14ac:dyDescent="0.25">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c r="AE475" s="326"/>
      <c r="AF475" s="326"/>
      <c r="AG475" s="326"/>
    </row>
    <row r="476" spans="1:33" ht="12.75" customHeight="1" x14ac:dyDescent="0.25">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c r="AE476" s="326"/>
      <c r="AF476" s="326"/>
      <c r="AG476" s="326"/>
    </row>
    <row r="477" spans="1:33" ht="12.75" customHeight="1" x14ac:dyDescent="0.25">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c r="AE477" s="326"/>
      <c r="AF477" s="326"/>
      <c r="AG477" s="326"/>
    </row>
    <row r="478" spans="1:33" ht="12.75" customHeight="1" x14ac:dyDescent="0.25">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c r="AE478" s="326"/>
      <c r="AF478" s="326"/>
      <c r="AG478" s="326"/>
    </row>
    <row r="479" spans="1:33" ht="12.75" customHeight="1" x14ac:dyDescent="0.25">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c r="AE479" s="326"/>
      <c r="AF479" s="326"/>
      <c r="AG479" s="326"/>
    </row>
    <row r="480" spans="1:33" ht="12.75" customHeight="1" x14ac:dyDescent="0.25">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c r="AE480" s="326"/>
      <c r="AF480" s="326"/>
      <c r="AG480" s="326"/>
    </row>
    <row r="481" spans="1:33" ht="12.75" customHeight="1" x14ac:dyDescent="0.25">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c r="AE481" s="326"/>
      <c r="AF481" s="326"/>
      <c r="AG481" s="326"/>
    </row>
    <row r="482" spans="1:33" ht="12.75" customHeight="1" x14ac:dyDescent="0.25">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c r="AE482" s="326"/>
      <c r="AF482" s="326"/>
      <c r="AG482" s="326"/>
    </row>
    <row r="483" spans="1:33" ht="12.75" customHeight="1" x14ac:dyDescent="0.25">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c r="AE483" s="326"/>
      <c r="AF483" s="326"/>
      <c r="AG483" s="326"/>
    </row>
    <row r="484" spans="1:33" ht="12.75" customHeight="1" x14ac:dyDescent="0.25">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c r="AE484" s="326"/>
      <c r="AF484" s="326"/>
      <c r="AG484" s="326"/>
    </row>
    <row r="485" spans="1:33" ht="12.75" customHeight="1" x14ac:dyDescent="0.25">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c r="AE485" s="326"/>
      <c r="AF485" s="326"/>
      <c r="AG485" s="326"/>
    </row>
    <row r="486" spans="1:33" ht="12.75" customHeight="1" x14ac:dyDescent="0.25">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c r="AE486" s="326"/>
      <c r="AF486" s="326"/>
      <c r="AG486" s="326"/>
    </row>
    <row r="487" spans="1:33" ht="12.75" customHeight="1" x14ac:dyDescent="0.25">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c r="AE487" s="326"/>
      <c r="AF487" s="326"/>
      <c r="AG487" s="326"/>
    </row>
    <row r="488" spans="1:33" ht="12.75" customHeight="1" x14ac:dyDescent="0.25">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c r="AE488" s="326"/>
      <c r="AF488" s="326"/>
      <c r="AG488" s="326"/>
    </row>
    <row r="489" spans="1:33" ht="12.75" customHeight="1" x14ac:dyDescent="0.25">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c r="AE489" s="326"/>
      <c r="AF489" s="326"/>
      <c r="AG489" s="326"/>
    </row>
    <row r="490" spans="1:33" ht="12.75" customHeight="1" x14ac:dyDescent="0.25">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c r="AE490" s="326"/>
      <c r="AF490" s="326"/>
      <c r="AG490" s="326"/>
    </row>
    <row r="491" spans="1:33" ht="12.75" customHeight="1" x14ac:dyDescent="0.25">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c r="AE491" s="326"/>
      <c r="AF491" s="326"/>
      <c r="AG491" s="326"/>
    </row>
    <row r="492" spans="1:33" ht="12.75" customHeight="1" x14ac:dyDescent="0.25">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c r="AE492" s="326"/>
      <c r="AF492" s="326"/>
      <c r="AG492" s="326"/>
    </row>
    <row r="493" spans="1:33" ht="12.75" customHeight="1" x14ac:dyDescent="0.25">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c r="AE493" s="326"/>
      <c r="AF493" s="326"/>
      <c r="AG493" s="326"/>
    </row>
    <row r="494" spans="1:33" ht="12.75" customHeight="1" x14ac:dyDescent="0.25">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c r="AE494" s="326"/>
      <c r="AF494" s="326"/>
      <c r="AG494" s="326"/>
    </row>
    <row r="495" spans="1:33" ht="12.75" customHeight="1" x14ac:dyDescent="0.25">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c r="AE495" s="326"/>
      <c r="AF495" s="326"/>
      <c r="AG495" s="326"/>
    </row>
    <row r="496" spans="1:33" ht="12.75" customHeight="1" x14ac:dyDescent="0.25">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c r="AE496" s="326"/>
      <c r="AF496" s="326"/>
      <c r="AG496" s="326"/>
    </row>
    <row r="497" spans="1:33" ht="12.75" customHeight="1" x14ac:dyDescent="0.25">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c r="AE497" s="326"/>
      <c r="AF497" s="326"/>
      <c r="AG497" s="326"/>
    </row>
    <row r="498" spans="1:33" ht="12.75" customHeight="1" x14ac:dyDescent="0.25">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c r="AE498" s="326"/>
      <c r="AF498" s="326"/>
      <c r="AG498" s="326"/>
    </row>
    <row r="499" spans="1:33" ht="12.75" customHeight="1" x14ac:dyDescent="0.25">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c r="AE499" s="326"/>
      <c r="AF499" s="326"/>
      <c r="AG499" s="326"/>
    </row>
    <row r="500" spans="1:33" ht="12.75" customHeight="1" x14ac:dyDescent="0.25">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c r="AE500" s="326"/>
      <c r="AF500" s="326"/>
      <c r="AG500" s="326"/>
    </row>
    <row r="501" spans="1:33" ht="12.75" customHeight="1" x14ac:dyDescent="0.25">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c r="AE501" s="326"/>
      <c r="AF501" s="326"/>
      <c r="AG501" s="326"/>
    </row>
    <row r="502" spans="1:33" ht="12.75" customHeight="1" x14ac:dyDescent="0.25">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c r="AE502" s="326"/>
      <c r="AF502" s="326"/>
      <c r="AG502" s="326"/>
    </row>
    <row r="503" spans="1:33" ht="12.75" customHeight="1" x14ac:dyDescent="0.25">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c r="AE503" s="326"/>
      <c r="AF503" s="326"/>
      <c r="AG503" s="326"/>
    </row>
    <row r="504" spans="1:33" ht="12.75" customHeight="1" x14ac:dyDescent="0.25">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c r="AE504" s="326"/>
      <c r="AF504" s="326"/>
      <c r="AG504" s="326"/>
    </row>
    <row r="505" spans="1:33" ht="12.75" customHeight="1" x14ac:dyDescent="0.25">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c r="AE505" s="326"/>
      <c r="AF505" s="326"/>
      <c r="AG505" s="326"/>
    </row>
    <row r="506" spans="1:33" ht="12.75" customHeight="1" x14ac:dyDescent="0.25">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c r="AE506" s="326"/>
      <c r="AF506" s="326"/>
      <c r="AG506" s="326"/>
    </row>
    <row r="507" spans="1:33" ht="12.75" customHeight="1" x14ac:dyDescent="0.25">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c r="AE507" s="326"/>
      <c r="AF507" s="326"/>
      <c r="AG507" s="326"/>
    </row>
    <row r="508" spans="1:33" ht="12.75" customHeight="1" x14ac:dyDescent="0.25">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c r="AE508" s="326"/>
      <c r="AF508" s="326"/>
      <c r="AG508" s="326"/>
    </row>
    <row r="509" spans="1:33" ht="12.75" customHeight="1" x14ac:dyDescent="0.25">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c r="AE509" s="326"/>
      <c r="AF509" s="326"/>
      <c r="AG509" s="326"/>
    </row>
    <row r="510" spans="1:33" ht="12.75" customHeight="1" x14ac:dyDescent="0.25">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c r="AE510" s="326"/>
      <c r="AF510" s="326"/>
      <c r="AG510" s="326"/>
    </row>
    <row r="511" spans="1:33" ht="12.75" customHeight="1" x14ac:dyDescent="0.25">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c r="AE511" s="326"/>
      <c r="AF511" s="326"/>
      <c r="AG511" s="326"/>
    </row>
    <row r="512" spans="1:33" ht="12.75" customHeight="1" x14ac:dyDescent="0.25">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c r="AE512" s="326"/>
      <c r="AF512" s="326"/>
      <c r="AG512" s="326"/>
    </row>
    <row r="513" spans="1:33" ht="12.75" customHeight="1" x14ac:dyDescent="0.25">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c r="AE513" s="326"/>
      <c r="AF513" s="326"/>
      <c r="AG513" s="326"/>
    </row>
    <row r="514" spans="1:33" ht="12.75" customHeight="1" x14ac:dyDescent="0.25">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c r="AE514" s="326"/>
      <c r="AF514" s="326"/>
      <c r="AG514" s="326"/>
    </row>
    <row r="515" spans="1:33" ht="12.75" customHeight="1" x14ac:dyDescent="0.25">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c r="AE515" s="326"/>
      <c r="AF515" s="326"/>
      <c r="AG515" s="326"/>
    </row>
    <row r="516" spans="1:33" ht="12.75" customHeight="1" x14ac:dyDescent="0.25">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c r="AE516" s="326"/>
      <c r="AF516" s="326"/>
      <c r="AG516" s="326"/>
    </row>
    <row r="517" spans="1:33" ht="12.75" customHeight="1" x14ac:dyDescent="0.25">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c r="AE517" s="326"/>
      <c r="AF517" s="326"/>
      <c r="AG517" s="326"/>
    </row>
    <row r="518" spans="1:33" ht="12.75" customHeight="1" x14ac:dyDescent="0.25">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c r="AE518" s="326"/>
      <c r="AF518" s="326"/>
      <c r="AG518" s="326"/>
    </row>
    <row r="519" spans="1:33" ht="12.75" customHeight="1" x14ac:dyDescent="0.25">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c r="AE519" s="326"/>
      <c r="AF519" s="326"/>
      <c r="AG519" s="326"/>
    </row>
    <row r="520" spans="1:33" ht="12.75" customHeight="1" x14ac:dyDescent="0.25">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c r="AE520" s="326"/>
      <c r="AF520" s="326"/>
      <c r="AG520" s="326"/>
    </row>
    <row r="521" spans="1:33" ht="12.75" customHeight="1" x14ac:dyDescent="0.25">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c r="AE521" s="326"/>
      <c r="AF521" s="326"/>
      <c r="AG521" s="326"/>
    </row>
    <row r="522" spans="1:33" ht="12.75" customHeight="1" x14ac:dyDescent="0.25">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c r="AE522" s="326"/>
      <c r="AF522" s="326"/>
      <c r="AG522" s="326"/>
    </row>
    <row r="523" spans="1:33" ht="12.75" customHeight="1" x14ac:dyDescent="0.25">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c r="AE523" s="326"/>
      <c r="AF523" s="326"/>
      <c r="AG523" s="326"/>
    </row>
    <row r="524" spans="1:33" ht="12.75" customHeight="1" x14ac:dyDescent="0.25">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c r="AE524" s="326"/>
      <c r="AF524" s="326"/>
      <c r="AG524" s="326"/>
    </row>
    <row r="525" spans="1:33" ht="12.75" customHeight="1" x14ac:dyDescent="0.25">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c r="AE525" s="326"/>
      <c r="AF525" s="326"/>
      <c r="AG525" s="326"/>
    </row>
    <row r="526" spans="1:33" ht="12.75" customHeight="1" x14ac:dyDescent="0.25">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c r="AE526" s="326"/>
      <c r="AF526" s="326"/>
      <c r="AG526" s="326"/>
    </row>
    <row r="527" spans="1:33" ht="12.75" customHeight="1" x14ac:dyDescent="0.25">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c r="AE527" s="326"/>
      <c r="AF527" s="326"/>
      <c r="AG527" s="326"/>
    </row>
    <row r="528" spans="1:33" ht="12.75" customHeight="1" x14ac:dyDescent="0.25">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c r="AE528" s="326"/>
      <c r="AF528" s="326"/>
      <c r="AG528" s="326"/>
    </row>
    <row r="529" spans="1:33" ht="12.75" customHeight="1" x14ac:dyDescent="0.25">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c r="AE529" s="326"/>
      <c r="AF529" s="326"/>
      <c r="AG529" s="326"/>
    </row>
    <row r="530" spans="1:33" ht="12.75" customHeight="1" x14ac:dyDescent="0.25">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c r="AE530" s="326"/>
      <c r="AF530" s="326"/>
      <c r="AG530" s="326"/>
    </row>
    <row r="531" spans="1:33" ht="12.75" customHeight="1" x14ac:dyDescent="0.25">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c r="AE531" s="326"/>
      <c r="AF531" s="326"/>
      <c r="AG531" s="326"/>
    </row>
    <row r="532" spans="1:33" ht="12.75" customHeight="1" x14ac:dyDescent="0.25">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c r="AE532" s="326"/>
      <c r="AF532" s="326"/>
      <c r="AG532" s="326"/>
    </row>
    <row r="533" spans="1:33" ht="12.75" customHeight="1" x14ac:dyDescent="0.25">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c r="AE533" s="326"/>
      <c r="AF533" s="326"/>
      <c r="AG533" s="326"/>
    </row>
    <row r="534" spans="1:33" ht="12.75" customHeight="1" x14ac:dyDescent="0.25">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c r="AE534" s="326"/>
      <c r="AF534" s="326"/>
      <c r="AG534" s="326"/>
    </row>
    <row r="535" spans="1:33" ht="12.75" customHeight="1" x14ac:dyDescent="0.25">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c r="AE535" s="326"/>
      <c r="AF535" s="326"/>
      <c r="AG535" s="326"/>
    </row>
    <row r="536" spans="1:33" ht="12.75" customHeight="1" x14ac:dyDescent="0.25">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c r="AE536" s="326"/>
      <c r="AF536" s="326"/>
      <c r="AG536" s="326"/>
    </row>
    <row r="537" spans="1:33" ht="12.75" customHeight="1" x14ac:dyDescent="0.25">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c r="AE537" s="326"/>
      <c r="AF537" s="326"/>
      <c r="AG537" s="326"/>
    </row>
    <row r="538" spans="1:33" ht="12.75" customHeight="1" x14ac:dyDescent="0.25">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c r="AE538" s="326"/>
      <c r="AF538" s="326"/>
      <c r="AG538" s="326"/>
    </row>
    <row r="539" spans="1:33" ht="12.75" customHeight="1" x14ac:dyDescent="0.25">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c r="AE539" s="326"/>
      <c r="AF539" s="326"/>
      <c r="AG539" s="326"/>
    </row>
    <row r="540" spans="1:33" ht="12.75" customHeight="1" x14ac:dyDescent="0.25">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c r="AE540" s="326"/>
      <c r="AF540" s="326"/>
      <c r="AG540" s="326"/>
    </row>
    <row r="541" spans="1:33" ht="12.75" customHeight="1" x14ac:dyDescent="0.25">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c r="AE541" s="326"/>
      <c r="AF541" s="326"/>
      <c r="AG541" s="326"/>
    </row>
    <row r="542" spans="1:33" ht="12.75" customHeight="1" x14ac:dyDescent="0.25">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c r="AE542" s="326"/>
      <c r="AF542" s="326"/>
      <c r="AG542" s="326"/>
    </row>
    <row r="543" spans="1:33" ht="12.75" customHeight="1" x14ac:dyDescent="0.25">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c r="AE543" s="326"/>
      <c r="AF543" s="326"/>
      <c r="AG543" s="326"/>
    </row>
    <row r="544" spans="1:33" ht="12.75" customHeight="1" x14ac:dyDescent="0.25">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c r="AE544" s="326"/>
      <c r="AF544" s="326"/>
      <c r="AG544" s="326"/>
    </row>
    <row r="545" spans="1:33" ht="12.75" customHeight="1" x14ac:dyDescent="0.25">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c r="AE545" s="326"/>
      <c r="AF545" s="326"/>
      <c r="AG545" s="326"/>
    </row>
    <row r="546" spans="1:33" ht="12.75" customHeight="1" x14ac:dyDescent="0.25">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c r="AE546" s="326"/>
      <c r="AF546" s="326"/>
      <c r="AG546" s="326"/>
    </row>
    <row r="547" spans="1:33" ht="12.75" customHeight="1" x14ac:dyDescent="0.25">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c r="AE547" s="326"/>
      <c r="AF547" s="326"/>
      <c r="AG547" s="326"/>
    </row>
    <row r="548" spans="1:33" ht="12.75" customHeight="1" x14ac:dyDescent="0.25">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c r="AE548" s="326"/>
      <c r="AF548" s="326"/>
      <c r="AG548" s="326"/>
    </row>
    <row r="549" spans="1:33" ht="12.75" customHeight="1" x14ac:dyDescent="0.25">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c r="AE549" s="326"/>
      <c r="AF549" s="326"/>
      <c r="AG549" s="326"/>
    </row>
    <row r="550" spans="1:33" ht="12.75" customHeight="1" x14ac:dyDescent="0.25">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c r="AE550" s="326"/>
      <c r="AF550" s="326"/>
      <c r="AG550" s="326"/>
    </row>
    <row r="551" spans="1:33" ht="12.75" customHeight="1" x14ac:dyDescent="0.25">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c r="AE551" s="326"/>
      <c r="AF551" s="326"/>
      <c r="AG551" s="326"/>
    </row>
    <row r="552" spans="1:33" ht="12.75" customHeight="1" x14ac:dyDescent="0.25">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c r="AE552" s="326"/>
      <c r="AF552" s="326"/>
      <c r="AG552" s="326"/>
    </row>
    <row r="553" spans="1:33" ht="12.75" customHeight="1" x14ac:dyDescent="0.25">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c r="AE553" s="326"/>
      <c r="AF553" s="326"/>
      <c r="AG553" s="326"/>
    </row>
    <row r="554" spans="1:33" ht="12.75" customHeight="1" x14ac:dyDescent="0.25">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c r="AE554" s="326"/>
      <c r="AF554" s="326"/>
      <c r="AG554" s="326"/>
    </row>
    <row r="555" spans="1:33" ht="12.75" customHeight="1" x14ac:dyDescent="0.25">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c r="AE555" s="326"/>
      <c r="AF555" s="326"/>
      <c r="AG555" s="326"/>
    </row>
    <row r="556" spans="1:33" ht="12.75" customHeight="1" x14ac:dyDescent="0.25">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c r="AE556" s="326"/>
      <c r="AF556" s="326"/>
      <c r="AG556" s="326"/>
    </row>
    <row r="557" spans="1:33" ht="12.75" customHeight="1" x14ac:dyDescent="0.25">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c r="AE557" s="326"/>
      <c r="AF557" s="326"/>
      <c r="AG557" s="326"/>
    </row>
    <row r="558" spans="1:33" ht="12.75" customHeight="1" x14ac:dyDescent="0.25">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c r="AE558" s="326"/>
      <c r="AF558" s="326"/>
      <c r="AG558" s="326"/>
    </row>
    <row r="559" spans="1:33" ht="12.75" customHeight="1" x14ac:dyDescent="0.25">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c r="AE559" s="326"/>
      <c r="AF559" s="326"/>
      <c r="AG559" s="326"/>
    </row>
    <row r="560" spans="1:33" ht="12.75" customHeight="1" x14ac:dyDescent="0.25">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c r="AE560" s="326"/>
      <c r="AF560" s="326"/>
      <c r="AG560" s="326"/>
    </row>
    <row r="561" spans="1:33" ht="12.75" customHeight="1" x14ac:dyDescent="0.25">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c r="AE561" s="326"/>
      <c r="AF561" s="326"/>
      <c r="AG561" s="326"/>
    </row>
    <row r="562" spans="1:33" ht="12.75" customHeight="1" x14ac:dyDescent="0.25">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c r="AE562" s="326"/>
      <c r="AF562" s="326"/>
      <c r="AG562" s="326"/>
    </row>
    <row r="563" spans="1:33" ht="12.75" customHeight="1" x14ac:dyDescent="0.25">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c r="AE563" s="326"/>
      <c r="AF563" s="326"/>
      <c r="AG563" s="326"/>
    </row>
    <row r="564" spans="1:33" ht="12.75" customHeight="1" x14ac:dyDescent="0.25">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c r="AE564" s="326"/>
      <c r="AF564" s="326"/>
      <c r="AG564" s="326"/>
    </row>
    <row r="565" spans="1:33" ht="12.75" customHeight="1" x14ac:dyDescent="0.25">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c r="AE565" s="326"/>
      <c r="AF565" s="326"/>
      <c r="AG565" s="326"/>
    </row>
    <row r="566" spans="1:33" ht="12.75" customHeight="1" x14ac:dyDescent="0.25">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c r="AE566" s="326"/>
      <c r="AF566" s="326"/>
      <c r="AG566" s="326"/>
    </row>
    <row r="567" spans="1:33" ht="12.75" customHeight="1" x14ac:dyDescent="0.25">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c r="AE567" s="326"/>
      <c r="AF567" s="326"/>
      <c r="AG567" s="326"/>
    </row>
    <row r="568" spans="1:33" ht="12.75" customHeight="1" x14ac:dyDescent="0.25">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c r="AE568" s="326"/>
      <c r="AF568" s="326"/>
      <c r="AG568" s="326"/>
    </row>
    <row r="569" spans="1:33" ht="12.75" customHeight="1" x14ac:dyDescent="0.25">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c r="AE569" s="326"/>
      <c r="AF569" s="326"/>
      <c r="AG569" s="326"/>
    </row>
    <row r="570" spans="1:33" ht="12.75" customHeight="1" x14ac:dyDescent="0.25">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c r="AE570" s="326"/>
      <c r="AF570" s="326"/>
      <c r="AG570" s="326"/>
    </row>
    <row r="571" spans="1:33" ht="12.75" customHeight="1" x14ac:dyDescent="0.25">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c r="AE571" s="326"/>
      <c r="AF571" s="326"/>
      <c r="AG571" s="326"/>
    </row>
    <row r="572" spans="1:33" ht="12.75" customHeight="1" x14ac:dyDescent="0.25">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c r="AE572" s="326"/>
      <c r="AF572" s="326"/>
      <c r="AG572" s="326"/>
    </row>
    <row r="573" spans="1:33" ht="12.75" customHeight="1" x14ac:dyDescent="0.25">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c r="AE573" s="326"/>
      <c r="AF573" s="326"/>
      <c r="AG573" s="326"/>
    </row>
    <row r="574" spans="1:33" ht="12.75" customHeight="1" x14ac:dyDescent="0.25">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c r="AE574" s="326"/>
      <c r="AF574" s="326"/>
      <c r="AG574" s="326"/>
    </row>
    <row r="575" spans="1:33" ht="12.75" customHeight="1" x14ac:dyDescent="0.25">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c r="AE575" s="326"/>
      <c r="AF575" s="326"/>
      <c r="AG575" s="326"/>
    </row>
    <row r="576" spans="1:33" ht="12.75" customHeight="1" x14ac:dyDescent="0.25">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c r="AE576" s="326"/>
      <c r="AF576" s="326"/>
      <c r="AG576" s="326"/>
    </row>
    <row r="577" spans="1:33" ht="12.75" customHeight="1" x14ac:dyDescent="0.25">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c r="AE577" s="326"/>
      <c r="AF577" s="326"/>
      <c r="AG577" s="326"/>
    </row>
    <row r="578" spans="1:33" ht="12.75" customHeight="1" x14ac:dyDescent="0.25">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c r="AE578" s="326"/>
      <c r="AF578" s="326"/>
      <c r="AG578" s="326"/>
    </row>
    <row r="579" spans="1:33" ht="12.75" customHeight="1" x14ac:dyDescent="0.25">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c r="AE579" s="326"/>
      <c r="AF579" s="326"/>
      <c r="AG579" s="326"/>
    </row>
    <row r="580" spans="1:33" ht="12.75" customHeight="1" x14ac:dyDescent="0.25">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c r="AE580" s="326"/>
      <c r="AF580" s="326"/>
      <c r="AG580" s="326"/>
    </row>
    <row r="581" spans="1:33" ht="12.75" customHeight="1" x14ac:dyDescent="0.25">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c r="AE581" s="326"/>
      <c r="AF581" s="326"/>
      <c r="AG581" s="326"/>
    </row>
    <row r="582" spans="1:33" ht="12.75" customHeight="1" x14ac:dyDescent="0.25">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c r="AE582" s="326"/>
      <c r="AF582" s="326"/>
      <c r="AG582" s="326"/>
    </row>
    <row r="583" spans="1:33" ht="12.75" customHeight="1" x14ac:dyDescent="0.25">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c r="AE583" s="326"/>
      <c r="AF583" s="326"/>
      <c r="AG583" s="326"/>
    </row>
    <row r="584" spans="1:33" ht="12.75" customHeight="1" x14ac:dyDescent="0.25">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c r="AE584" s="326"/>
      <c r="AF584" s="326"/>
      <c r="AG584" s="326"/>
    </row>
    <row r="585" spans="1:33" ht="12.75" customHeight="1" x14ac:dyDescent="0.25">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c r="AE585" s="326"/>
      <c r="AF585" s="326"/>
      <c r="AG585" s="326"/>
    </row>
    <row r="586" spans="1:33" ht="12.75" customHeight="1" x14ac:dyDescent="0.25">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c r="AE586" s="326"/>
      <c r="AF586" s="326"/>
      <c r="AG586" s="326"/>
    </row>
    <row r="587" spans="1:33" ht="12.75" customHeight="1" x14ac:dyDescent="0.25">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c r="AE587" s="326"/>
      <c r="AF587" s="326"/>
      <c r="AG587" s="326"/>
    </row>
    <row r="588" spans="1:33" ht="12.75" customHeight="1" x14ac:dyDescent="0.25">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c r="AE588" s="326"/>
      <c r="AF588" s="326"/>
      <c r="AG588" s="326"/>
    </row>
    <row r="589" spans="1:33" ht="12.75" customHeight="1" x14ac:dyDescent="0.25">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c r="AE589" s="326"/>
      <c r="AF589" s="326"/>
      <c r="AG589" s="326"/>
    </row>
    <row r="590" spans="1:33" ht="12.75" customHeight="1" x14ac:dyDescent="0.25">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c r="AE590" s="326"/>
      <c r="AF590" s="326"/>
      <c r="AG590" s="326"/>
    </row>
    <row r="591" spans="1:33" ht="12.75" customHeight="1" x14ac:dyDescent="0.25">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c r="AE591" s="326"/>
      <c r="AF591" s="326"/>
      <c r="AG591" s="326"/>
    </row>
    <row r="592" spans="1:33" ht="12.75" customHeight="1" x14ac:dyDescent="0.25">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c r="AE592" s="326"/>
      <c r="AF592" s="326"/>
      <c r="AG592" s="326"/>
    </row>
    <row r="593" spans="1:33" ht="12.75" customHeight="1" x14ac:dyDescent="0.25">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c r="AE593" s="326"/>
      <c r="AF593" s="326"/>
      <c r="AG593" s="326"/>
    </row>
    <row r="594" spans="1:33" ht="12.75" customHeight="1" x14ac:dyDescent="0.25">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c r="AE594" s="326"/>
      <c r="AF594" s="326"/>
      <c r="AG594" s="326"/>
    </row>
    <row r="595" spans="1:33" ht="12.75" customHeight="1" x14ac:dyDescent="0.25">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c r="AE595" s="326"/>
      <c r="AF595" s="326"/>
      <c r="AG595" s="326"/>
    </row>
    <row r="596" spans="1:33" ht="12.75" customHeight="1" x14ac:dyDescent="0.25">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c r="AE596" s="326"/>
      <c r="AF596" s="326"/>
      <c r="AG596" s="326"/>
    </row>
    <row r="597" spans="1:33" ht="12.75" customHeight="1" x14ac:dyDescent="0.25">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c r="AE597" s="326"/>
      <c r="AF597" s="326"/>
      <c r="AG597" s="326"/>
    </row>
    <row r="598" spans="1:33" ht="12.75" customHeight="1" x14ac:dyDescent="0.25">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c r="AE598" s="326"/>
      <c r="AF598" s="326"/>
      <c r="AG598" s="326"/>
    </row>
    <row r="599" spans="1:33" ht="12.75" customHeight="1" x14ac:dyDescent="0.25">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c r="AE599" s="326"/>
      <c r="AF599" s="326"/>
      <c r="AG599" s="326"/>
    </row>
    <row r="600" spans="1:33" ht="12.75" customHeight="1" x14ac:dyDescent="0.25">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c r="AE600" s="326"/>
      <c r="AF600" s="326"/>
      <c r="AG600" s="326"/>
    </row>
    <row r="601" spans="1:33" ht="12.75" customHeight="1" x14ac:dyDescent="0.25">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c r="AE601" s="326"/>
      <c r="AF601" s="326"/>
      <c r="AG601" s="326"/>
    </row>
    <row r="602" spans="1:33" ht="12.75" customHeight="1" x14ac:dyDescent="0.25">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c r="AE602" s="326"/>
      <c r="AF602" s="326"/>
      <c r="AG602" s="326"/>
    </row>
    <row r="603" spans="1:33" ht="12.75" customHeight="1" x14ac:dyDescent="0.25">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c r="AE603" s="326"/>
      <c r="AF603" s="326"/>
      <c r="AG603" s="326"/>
    </row>
    <row r="604" spans="1:33" ht="12.75" customHeight="1" x14ac:dyDescent="0.25">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c r="AE604" s="326"/>
      <c r="AF604" s="326"/>
      <c r="AG604" s="326"/>
    </row>
    <row r="605" spans="1:33" ht="12.75" customHeight="1" x14ac:dyDescent="0.25">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c r="AE605" s="326"/>
      <c r="AF605" s="326"/>
      <c r="AG605" s="326"/>
    </row>
    <row r="606" spans="1:33" ht="12.75" customHeight="1" x14ac:dyDescent="0.25">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c r="AE606" s="326"/>
      <c r="AF606" s="326"/>
      <c r="AG606" s="326"/>
    </row>
    <row r="607" spans="1:33" ht="12.75" customHeight="1" x14ac:dyDescent="0.25">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c r="AE607" s="326"/>
      <c r="AF607" s="326"/>
      <c r="AG607" s="326"/>
    </row>
    <row r="608" spans="1:33" ht="12.75" customHeight="1" x14ac:dyDescent="0.25">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c r="AE608" s="326"/>
      <c r="AF608" s="326"/>
      <c r="AG608" s="326"/>
    </row>
    <row r="609" spans="1:33" ht="12.75" customHeight="1" x14ac:dyDescent="0.25">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c r="AE609" s="326"/>
      <c r="AF609" s="326"/>
      <c r="AG609" s="326"/>
    </row>
    <row r="610" spans="1:33" ht="12.75" customHeight="1" x14ac:dyDescent="0.25">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c r="AE610" s="326"/>
      <c r="AF610" s="326"/>
      <c r="AG610" s="326"/>
    </row>
    <row r="611" spans="1:33" ht="12.75" customHeight="1" x14ac:dyDescent="0.25">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c r="AE611" s="326"/>
      <c r="AF611" s="326"/>
      <c r="AG611" s="326"/>
    </row>
    <row r="612" spans="1:33" ht="12.75" customHeight="1" x14ac:dyDescent="0.25">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c r="AE612" s="326"/>
      <c r="AF612" s="326"/>
      <c r="AG612" s="326"/>
    </row>
    <row r="613" spans="1:33" ht="12.75" customHeight="1" x14ac:dyDescent="0.25">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c r="AE613" s="326"/>
      <c r="AF613" s="326"/>
      <c r="AG613" s="326"/>
    </row>
    <row r="614" spans="1:33" ht="12.75" customHeight="1" x14ac:dyDescent="0.25">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c r="AE614" s="326"/>
      <c r="AF614" s="326"/>
      <c r="AG614" s="326"/>
    </row>
    <row r="615" spans="1:33" ht="12.75" customHeight="1" x14ac:dyDescent="0.25">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c r="AE615" s="326"/>
      <c r="AF615" s="326"/>
      <c r="AG615" s="326"/>
    </row>
    <row r="616" spans="1:33" ht="12.75" customHeight="1" x14ac:dyDescent="0.25">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c r="AE616" s="326"/>
      <c r="AF616" s="326"/>
      <c r="AG616" s="326"/>
    </row>
    <row r="617" spans="1:33" ht="12.75" customHeight="1" x14ac:dyDescent="0.25">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c r="AE617" s="326"/>
      <c r="AF617" s="326"/>
      <c r="AG617" s="326"/>
    </row>
    <row r="618" spans="1:33" ht="12.75" customHeight="1" x14ac:dyDescent="0.25">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c r="AE618" s="326"/>
      <c r="AF618" s="326"/>
      <c r="AG618" s="326"/>
    </row>
    <row r="619" spans="1:33" ht="12.75" customHeight="1" x14ac:dyDescent="0.25">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c r="AE619" s="326"/>
      <c r="AF619" s="326"/>
      <c r="AG619" s="326"/>
    </row>
    <row r="620" spans="1:33" ht="12.75" customHeight="1" x14ac:dyDescent="0.25">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c r="AE620" s="326"/>
      <c r="AF620" s="326"/>
      <c r="AG620" s="326"/>
    </row>
    <row r="621" spans="1:33" ht="12.75" customHeight="1" x14ac:dyDescent="0.25">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c r="AE621" s="326"/>
      <c r="AF621" s="326"/>
      <c r="AG621" s="326"/>
    </row>
    <row r="622" spans="1:33" ht="12.75" customHeight="1" x14ac:dyDescent="0.25">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c r="AE622" s="326"/>
      <c r="AF622" s="326"/>
      <c r="AG622" s="326"/>
    </row>
    <row r="623" spans="1:33" ht="12.75" customHeight="1" x14ac:dyDescent="0.25">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c r="AE623" s="326"/>
      <c r="AF623" s="326"/>
      <c r="AG623" s="326"/>
    </row>
    <row r="624" spans="1:33" ht="12.75" customHeight="1" x14ac:dyDescent="0.25">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c r="AE624" s="326"/>
      <c r="AF624" s="326"/>
      <c r="AG624" s="326"/>
    </row>
    <row r="625" spans="1:33" ht="12.75" customHeight="1" x14ac:dyDescent="0.25">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c r="AE625" s="326"/>
      <c r="AF625" s="326"/>
      <c r="AG625" s="326"/>
    </row>
    <row r="626" spans="1:33" ht="12.75" customHeight="1" x14ac:dyDescent="0.25">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c r="AE626" s="326"/>
      <c r="AF626" s="326"/>
      <c r="AG626" s="326"/>
    </row>
    <row r="627" spans="1:33" ht="12.75" customHeight="1" x14ac:dyDescent="0.25">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c r="AE627" s="326"/>
      <c r="AF627" s="326"/>
      <c r="AG627" s="326"/>
    </row>
    <row r="628" spans="1:33" ht="12.75" customHeight="1" x14ac:dyDescent="0.25">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c r="AE628" s="326"/>
      <c r="AF628" s="326"/>
      <c r="AG628" s="326"/>
    </row>
    <row r="629" spans="1:33" ht="12.75" customHeight="1" x14ac:dyDescent="0.25">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c r="AE629" s="326"/>
      <c r="AF629" s="326"/>
      <c r="AG629" s="326"/>
    </row>
    <row r="630" spans="1:33" ht="12.75" customHeight="1" x14ac:dyDescent="0.25">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c r="AE630" s="326"/>
      <c r="AF630" s="326"/>
      <c r="AG630" s="326"/>
    </row>
    <row r="631" spans="1:33" ht="12.75" customHeight="1" x14ac:dyDescent="0.25">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c r="AE631" s="326"/>
      <c r="AF631" s="326"/>
      <c r="AG631" s="326"/>
    </row>
    <row r="632" spans="1:33" ht="12.75" customHeight="1" x14ac:dyDescent="0.25">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c r="AE632" s="326"/>
      <c r="AF632" s="326"/>
      <c r="AG632" s="326"/>
    </row>
    <row r="633" spans="1:33" ht="12.75" customHeight="1" x14ac:dyDescent="0.25">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c r="AE633" s="326"/>
      <c r="AF633" s="326"/>
      <c r="AG633" s="326"/>
    </row>
    <row r="634" spans="1:33" ht="12.75" customHeight="1" x14ac:dyDescent="0.25">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c r="AE634" s="326"/>
      <c r="AF634" s="326"/>
      <c r="AG634" s="326"/>
    </row>
    <row r="635" spans="1:33" ht="12.75" customHeight="1" x14ac:dyDescent="0.25">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c r="AE635" s="326"/>
      <c r="AF635" s="326"/>
      <c r="AG635" s="326"/>
    </row>
    <row r="636" spans="1:33" ht="12.75" customHeight="1" x14ac:dyDescent="0.25">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c r="AE636" s="326"/>
      <c r="AF636" s="326"/>
      <c r="AG636" s="326"/>
    </row>
    <row r="637" spans="1:33" ht="12.75" customHeight="1" x14ac:dyDescent="0.25">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c r="AE637" s="326"/>
      <c r="AF637" s="326"/>
      <c r="AG637" s="326"/>
    </row>
    <row r="638" spans="1:33" ht="12.75" customHeight="1" x14ac:dyDescent="0.25">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c r="AE638" s="326"/>
      <c r="AF638" s="326"/>
      <c r="AG638" s="326"/>
    </row>
    <row r="639" spans="1:33" ht="12.75" customHeight="1" x14ac:dyDescent="0.25">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c r="AE639" s="326"/>
      <c r="AF639" s="326"/>
      <c r="AG639" s="326"/>
    </row>
    <row r="640" spans="1:33" ht="12.75" customHeight="1" x14ac:dyDescent="0.25">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c r="AE640" s="326"/>
      <c r="AF640" s="326"/>
      <c r="AG640" s="326"/>
    </row>
    <row r="641" spans="1:33" ht="12.75" customHeight="1" x14ac:dyDescent="0.25">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c r="AE641" s="326"/>
      <c r="AF641" s="326"/>
      <c r="AG641" s="326"/>
    </row>
    <row r="642" spans="1:33" ht="12.75" customHeight="1" x14ac:dyDescent="0.25">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c r="AE642" s="326"/>
      <c r="AF642" s="326"/>
      <c r="AG642" s="326"/>
    </row>
    <row r="643" spans="1:33" ht="12.75" customHeight="1" x14ac:dyDescent="0.25">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c r="AE643" s="326"/>
      <c r="AF643" s="326"/>
      <c r="AG643" s="326"/>
    </row>
    <row r="644" spans="1:33" ht="12.75" customHeight="1" x14ac:dyDescent="0.25">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c r="AE644" s="326"/>
      <c r="AF644" s="326"/>
      <c r="AG644" s="326"/>
    </row>
    <row r="645" spans="1:33" ht="12.75" customHeight="1" x14ac:dyDescent="0.25">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c r="AE645" s="326"/>
      <c r="AF645" s="326"/>
      <c r="AG645" s="326"/>
    </row>
    <row r="646" spans="1:33" ht="12.75" customHeight="1" x14ac:dyDescent="0.25">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c r="AE646" s="326"/>
      <c r="AF646" s="326"/>
      <c r="AG646" s="326"/>
    </row>
    <row r="647" spans="1:33" ht="12.75" customHeight="1" x14ac:dyDescent="0.25">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c r="AE647" s="326"/>
      <c r="AF647" s="326"/>
      <c r="AG647" s="326"/>
    </row>
    <row r="648" spans="1:33" ht="12.75" customHeight="1" x14ac:dyDescent="0.25">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c r="AE648" s="326"/>
      <c r="AF648" s="326"/>
      <c r="AG648" s="326"/>
    </row>
    <row r="649" spans="1:33" ht="12.75" customHeight="1" x14ac:dyDescent="0.25">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c r="AE649" s="326"/>
      <c r="AF649" s="326"/>
      <c r="AG649" s="326"/>
    </row>
    <row r="650" spans="1:33" ht="12.75" customHeight="1" x14ac:dyDescent="0.25">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c r="AE650" s="326"/>
      <c r="AF650" s="326"/>
      <c r="AG650" s="326"/>
    </row>
    <row r="651" spans="1:33" ht="12.75" customHeight="1" x14ac:dyDescent="0.25">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c r="AE651" s="326"/>
      <c r="AF651" s="326"/>
      <c r="AG651" s="326"/>
    </row>
    <row r="652" spans="1:33" ht="12.75" customHeight="1" x14ac:dyDescent="0.25">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c r="AE652" s="326"/>
      <c r="AF652" s="326"/>
      <c r="AG652" s="326"/>
    </row>
    <row r="653" spans="1:33" ht="12.75" customHeight="1" x14ac:dyDescent="0.25">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c r="AE653" s="326"/>
      <c r="AF653" s="326"/>
      <c r="AG653" s="326"/>
    </row>
    <row r="654" spans="1:33" ht="12.75" customHeight="1" x14ac:dyDescent="0.25">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c r="AE654" s="326"/>
      <c r="AF654" s="326"/>
      <c r="AG654" s="326"/>
    </row>
    <row r="655" spans="1:33" ht="12.75" customHeight="1" x14ac:dyDescent="0.25">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c r="AE655" s="326"/>
      <c r="AF655" s="326"/>
      <c r="AG655" s="326"/>
    </row>
    <row r="656" spans="1:33" ht="12.75" customHeight="1" x14ac:dyDescent="0.25">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c r="AE656" s="326"/>
      <c r="AF656" s="326"/>
      <c r="AG656" s="326"/>
    </row>
    <row r="657" spans="1:33" ht="12.75" customHeight="1" x14ac:dyDescent="0.25">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c r="AE657" s="326"/>
      <c r="AF657" s="326"/>
      <c r="AG657" s="326"/>
    </row>
    <row r="658" spans="1:33" ht="12.75" customHeight="1" x14ac:dyDescent="0.25">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c r="AE658" s="326"/>
      <c r="AF658" s="326"/>
      <c r="AG658" s="326"/>
    </row>
    <row r="659" spans="1:33" ht="12.75" customHeight="1" x14ac:dyDescent="0.25">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c r="AE659" s="326"/>
      <c r="AF659" s="326"/>
      <c r="AG659" s="326"/>
    </row>
    <row r="660" spans="1:33" ht="12.75" customHeight="1" x14ac:dyDescent="0.25">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c r="AE660" s="326"/>
      <c r="AF660" s="326"/>
      <c r="AG660" s="326"/>
    </row>
    <row r="661" spans="1:33" ht="12.75" customHeight="1" x14ac:dyDescent="0.25">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c r="AE661" s="326"/>
      <c r="AF661" s="326"/>
      <c r="AG661" s="326"/>
    </row>
    <row r="662" spans="1:33" ht="12.75" customHeight="1" x14ac:dyDescent="0.25">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c r="AE662" s="326"/>
      <c r="AF662" s="326"/>
      <c r="AG662" s="326"/>
    </row>
    <row r="663" spans="1:33" ht="12.75" customHeight="1" x14ac:dyDescent="0.25">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c r="AE663" s="326"/>
      <c r="AF663" s="326"/>
      <c r="AG663" s="326"/>
    </row>
    <row r="664" spans="1:33" ht="12.75" customHeight="1" x14ac:dyDescent="0.25">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c r="AE664" s="326"/>
      <c r="AF664" s="326"/>
      <c r="AG664" s="326"/>
    </row>
    <row r="665" spans="1:33" ht="12.75" customHeight="1" x14ac:dyDescent="0.25">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c r="AE665" s="326"/>
      <c r="AF665" s="326"/>
      <c r="AG665" s="326"/>
    </row>
    <row r="666" spans="1:33" ht="12.75" customHeight="1" x14ac:dyDescent="0.25">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c r="AE666" s="326"/>
      <c r="AF666" s="326"/>
      <c r="AG666" s="326"/>
    </row>
    <row r="667" spans="1:33" ht="12.75" customHeight="1" x14ac:dyDescent="0.25">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c r="AE667" s="326"/>
      <c r="AF667" s="326"/>
      <c r="AG667" s="326"/>
    </row>
    <row r="668" spans="1:33" ht="12.75" customHeight="1" x14ac:dyDescent="0.25">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c r="AE668" s="326"/>
      <c r="AF668" s="326"/>
      <c r="AG668" s="326"/>
    </row>
    <row r="669" spans="1:33" ht="12.75" customHeight="1" x14ac:dyDescent="0.25">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c r="AE669" s="326"/>
      <c r="AF669" s="326"/>
      <c r="AG669" s="326"/>
    </row>
    <row r="670" spans="1:33" ht="12.75" customHeight="1" x14ac:dyDescent="0.25">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c r="AE670" s="326"/>
      <c r="AF670" s="326"/>
      <c r="AG670" s="326"/>
    </row>
    <row r="671" spans="1:33" ht="12.75" customHeight="1" x14ac:dyDescent="0.25">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c r="AE671" s="326"/>
      <c r="AF671" s="326"/>
      <c r="AG671" s="326"/>
    </row>
    <row r="672" spans="1:33" ht="12.75" customHeight="1" x14ac:dyDescent="0.25">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c r="AE672" s="326"/>
      <c r="AF672" s="326"/>
      <c r="AG672" s="326"/>
    </row>
    <row r="673" spans="1:33" ht="12.75" customHeight="1" x14ac:dyDescent="0.25">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c r="AE673" s="326"/>
      <c r="AF673" s="326"/>
      <c r="AG673" s="326"/>
    </row>
    <row r="674" spans="1:33" ht="12.75" customHeight="1" x14ac:dyDescent="0.25">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c r="AE674" s="326"/>
      <c r="AF674" s="326"/>
      <c r="AG674" s="326"/>
    </row>
    <row r="675" spans="1:33" ht="12.75" customHeight="1" x14ac:dyDescent="0.25">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c r="AE675" s="326"/>
      <c r="AF675" s="326"/>
      <c r="AG675" s="326"/>
    </row>
    <row r="676" spans="1:33" ht="12.75" customHeight="1" x14ac:dyDescent="0.25">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c r="AE676" s="326"/>
      <c r="AF676" s="326"/>
      <c r="AG676" s="326"/>
    </row>
    <row r="677" spans="1:33" ht="12.75" customHeight="1" x14ac:dyDescent="0.25">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c r="AE677" s="326"/>
      <c r="AF677" s="326"/>
      <c r="AG677" s="326"/>
    </row>
    <row r="678" spans="1:33" ht="12.75" customHeight="1" x14ac:dyDescent="0.25">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c r="AE678" s="326"/>
      <c r="AF678" s="326"/>
      <c r="AG678" s="326"/>
    </row>
    <row r="679" spans="1:33" ht="12.75" customHeight="1" x14ac:dyDescent="0.25">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c r="AE679" s="326"/>
      <c r="AF679" s="326"/>
      <c r="AG679" s="326"/>
    </row>
    <row r="680" spans="1:33" ht="12.75" customHeight="1" x14ac:dyDescent="0.25">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c r="AE680" s="326"/>
      <c r="AF680" s="326"/>
      <c r="AG680" s="326"/>
    </row>
    <row r="681" spans="1:33" ht="12.75" customHeight="1" x14ac:dyDescent="0.25">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c r="AE681" s="326"/>
      <c r="AF681" s="326"/>
      <c r="AG681" s="326"/>
    </row>
    <row r="682" spans="1:33" ht="12.75" customHeight="1" x14ac:dyDescent="0.25">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c r="AE682" s="326"/>
      <c r="AF682" s="326"/>
      <c r="AG682" s="326"/>
    </row>
    <row r="683" spans="1:33" ht="12.75" customHeight="1" x14ac:dyDescent="0.25">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c r="AE683" s="326"/>
      <c r="AF683" s="326"/>
      <c r="AG683" s="326"/>
    </row>
    <row r="684" spans="1:33" ht="12.75" customHeight="1" x14ac:dyDescent="0.25">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c r="AE684" s="326"/>
      <c r="AF684" s="326"/>
      <c r="AG684" s="326"/>
    </row>
    <row r="685" spans="1:33" ht="12.75" customHeight="1" x14ac:dyDescent="0.25">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c r="AE685" s="326"/>
      <c r="AF685" s="326"/>
      <c r="AG685" s="326"/>
    </row>
    <row r="686" spans="1:33" ht="12.75" customHeight="1" x14ac:dyDescent="0.25">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c r="AE686" s="326"/>
      <c r="AF686" s="326"/>
      <c r="AG686" s="326"/>
    </row>
    <row r="687" spans="1:33" ht="12.75" customHeight="1" x14ac:dyDescent="0.25">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c r="AE687" s="326"/>
      <c r="AF687" s="326"/>
      <c r="AG687" s="326"/>
    </row>
    <row r="688" spans="1:33" ht="12.75" customHeight="1" x14ac:dyDescent="0.25">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c r="AE688" s="326"/>
      <c r="AF688" s="326"/>
      <c r="AG688" s="326"/>
    </row>
    <row r="689" spans="1:33" ht="12.75" customHeight="1" x14ac:dyDescent="0.25">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c r="AE689" s="326"/>
      <c r="AF689" s="326"/>
      <c r="AG689" s="326"/>
    </row>
    <row r="690" spans="1:33" ht="12.75" customHeight="1" x14ac:dyDescent="0.25">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c r="AE690" s="326"/>
      <c r="AF690" s="326"/>
      <c r="AG690" s="326"/>
    </row>
    <row r="691" spans="1:33" ht="12.75" customHeight="1" x14ac:dyDescent="0.25">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c r="AE691" s="326"/>
      <c r="AF691" s="326"/>
      <c r="AG691" s="326"/>
    </row>
    <row r="692" spans="1:33" ht="12.75" customHeight="1" x14ac:dyDescent="0.25">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c r="AE692" s="326"/>
      <c r="AF692" s="326"/>
      <c r="AG692" s="326"/>
    </row>
    <row r="693" spans="1:33" ht="12.75" customHeight="1" x14ac:dyDescent="0.25">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c r="AE693" s="326"/>
      <c r="AF693" s="326"/>
      <c r="AG693" s="326"/>
    </row>
    <row r="694" spans="1:33" ht="12.75" customHeight="1" x14ac:dyDescent="0.25">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c r="AE694" s="326"/>
      <c r="AF694" s="326"/>
      <c r="AG694" s="326"/>
    </row>
    <row r="695" spans="1:33" ht="12.75" customHeight="1" x14ac:dyDescent="0.25">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c r="AE695" s="326"/>
      <c r="AF695" s="326"/>
      <c r="AG695" s="326"/>
    </row>
    <row r="696" spans="1:33" ht="12.75" customHeight="1" x14ac:dyDescent="0.25">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c r="AE696" s="326"/>
      <c r="AF696" s="326"/>
      <c r="AG696" s="326"/>
    </row>
    <row r="697" spans="1:33" ht="12.75" customHeight="1" x14ac:dyDescent="0.25">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c r="AE697" s="326"/>
      <c r="AF697" s="326"/>
      <c r="AG697" s="326"/>
    </row>
    <row r="698" spans="1:33" ht="12.75" customHeight="1" x14ac:dyDescent="0.25">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c r="AE698" s="326"/>
      <c r="AF698" s="326"/>
      <c r="AG698" s="326"/>
    </row>
    <row r="699" spans="1:33" ht="12.75" customHeight="1" x14ac:dyDescent="0.25">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c r="AE699" s="326"/>
      <c r="AF699" s="326"/>
      <c r="AG699" s="326"/>
    </row>
    <row r="700" spans="1:33" ht="12.75" customHeight="1" x14ac:dyDescent="0.25">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c r="AE700" s="326"/>
      <c r="AF700" s="326"/>
      <c r="AG700" s="326"/>
    </row>
    <row r="701" spans="1:33" ht="12.75" customHeight="1" x14ac:dyDescent="0.25">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c r="AE701" s="326"/>
      <c r="AF701" s="326"/>
      <c r="AG701" s="326"/>
    </row>
    <row r="702" spans="1:33" ht="12.75" customHeight="1" x14ac:dyDescent="0.25">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c r="AE702" s="326"/>
      <c r="AF702" s="326"/>
      <c r="AG702" s="326"/>
    </row>
    <row r="703" spans="1:33" ht="12.75" customHeight="1" x14ac:dyDescent="0.25">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c r="AE703" s="326"/>
      <c r="AF703" s="326"/>
      <c r="AG703" s="326"/>
    </row>
    <row r="704" spans="1:33" ht="12.75" customHeight="1" x14ac:dyDescent="0.25">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c r="AE704" s="326"/>
      <c r="AF704" s="326"/>
      <c r="AG704" s="326"/>
    </row>
    <row r="705" spans="1:33" ht="12.75" customHeight="1" x14ac:dyDescent="0.25">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c r="AE705" s="326"/>
      <c r="AF705" s="326"/>
      <c r="AG705" s="326"/>
    </row>
    <row r="706" spans="1:33" ht="12.75" customHeight="1" x14ac:dyDescent="0.25">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c r="AE706" s="326"/>
      <c r="AF706" s="326"/>
      <c r="AG706" s="326"/>
    </row>
    <row r="707" spans="1:33" ht="12.75" customHeight="1" x14ac:dyDescent="0.25">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c r="AE707" s="326"/>
      <c r="AF707" s="326"/>
      <c r="AG707" s="326"/>
    </row>
    <row r="708" spans="1:33" ht="12.75" customHeight="1" x14ac:dyDescent="0.25">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c r="AE708" s="326"/>
      <c r="AF708" s="326"/>
      <c r="AG708" s="326"/>
    </row>
    <row r="709" spans="1:33" ht="12.75" customHeight="1" x14ac:dyDescent="0.25">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c r="AE709" s="326"/>
      <c r="AF709" s="326"/>
      <c r="AG709" s="326"/>
    </row>
    <row r="710" spans="1:33" ht="12.75" customHeight="1" x14ac:dyDescent="0.25">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c r="AE710" s="326"/>
      <c r="AF710" s="326"/>
      <c r="AG710" s="326"/>
    </row>
    <row r="711" spans="1:33" ht="12.75" customHeight="1" x14ac:dyDescent="0.25">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c r="AE711" s="326"/>
      <c r="AF711" s="326"/>
      <c r="AG711" s="326"/>
    </row>
    <row r="712" spans="1:33" ht="12.75" customHeight="1" x14ac:dyDescent="0.25">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c r="AE712" s="326"/>
      <c r="AF712" s="326"/>
      <c r="AG712" s="326"/>
    </row>
    <row r="713" spans="1:33" ht="12.75" customHeight="1" x14ac:dyDescent="0.25">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c r="AE713" s="326"/>
      <c r="AF713" s="326"/>
      <c r="AG713" s="326"/>
    </row>
    <row r="714" spans="1:33" ht="12.75" customHeight="1" x14ac:dyDescent="0.25">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c r="AE714" s="326"/>
      <c r="AF714" s="326"/>
      <c r="AG714" s="326"/>
    </row>
    <row r="715" spans="1:33" ht="12.75" customHeight="1" x14ac:dyDescent="0.25">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c r="AE715" s="326"/>
      <c r="AF715" s="326"/>
      <c r="AG715" s="326"/>
    </row>
    <row r="716" spans="1:33" ht="12.75" customHeight="1" x14ac:dyDescent="0.25">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c r="AE716" s="326"/>
      <c r="AF716" s="326"/>
      <c r="AG716" s="326"/>
    </row>
    <row r="717" spans="1:33" ht="12.75" customHeight="1" x14ac:dyDescent="0.25">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c r="AE717" s="326"/>
      <c r="AF717" s="326"/>
      <c r="AG717" s="326"/>
    </row>
    <row r="718" spans="1:33" ht="12.75" customHeight="1" x14ac:dyDescent="0.25">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c r="AE718" s="326"/>
      <c r="AF718" s="326"/>
      <c r="AG718" s="326"/>
    </row>
    <row r="719" spans="1:33" ht="12.75" customHeight="1" x14ac:dyDescent="0.25">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c r="AE719" s="326"/>
      <c r="AF719" s="326"/>
      <c r="AG719" s="326"/>
    </row>
    <row r="720" spans="1:33" ht="12.75" customHeight="1" x14ac:dyDescent="0.25">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c r="AE720" s="326"/>
      <c r="AF720" s="326"/>
      <c r="AG720" s="326"/>
    </row>
    <row r="721" spans="1:33" ht="12.75" customHeight="1" x14ac:dyDescent="0.25">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c r="AE721" s="326"/>
      <c r="AF721" s="326"/>
      <c r="AG721" s="326"/>
    </row>
    <row r="722" spans="1:33" ht="12.75" customHeight="1" x14ac:dyDescent="0.25">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c r="AE722" s="326"/>
      <c r="AF722" s="326"/>
      <c r="AG722" s="326"/>
    </row>
    <row r="723" spans="1:33" ht="12.75" customHeight="1" x14ac:dyDescent="0.25">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c r="AE723" s="326"/>
      <c r="AF723" s="326"/>
      <c r="AG723" s="326"/>
    </row>
    <row r="724" spans="1:33" ht="12.75" customHeight="1" x14ac:dyDescent="0.25">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c r="AE724" s="326"/>
      <c r="AF724" s="326"/>
      <c r="AG724" s="326"/>
    </row>
    <row r="725" spans="1:33" ht="12.75" customHeight="1" x14ac:dyDescent="0.25">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c r="AE725" s="326"/>
      <c r="AF725" s="326"/>
      <c r="AG725" s="326"/>
    </row>
    <row r="726" spans="1:33" ht="12.75" customHeight="1" x14ac:dyDescent="0.25">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c r="AE726" s="326"/>
      <c r="AF726" s="326"/>
      <c r="AG726" s="326"/>
    </row>
    <row r="727" spans="1:33" ht="12.75" customHeight="1" x14ac:dyDescent="0.25">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c r="AE727" s="326"/>
      <c r="AF727" s="326"/>
      <c r="AG727" s="326"/>
    </row>
    <row r="728" spans="1:33" ht="12.75" customHeight="1" x14ac:dyDescent="0.25">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c r="AE728" s="326"/>
      <c r="AF728" s="326"/>
      <c r="AG728" s="326"/>
    </row>
    <row r="729" spans="1:33" ht="12.75" customHeight="1" x14ac:dyDescent="0.25">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c r="AE729" s="326"/>
      <c r="AF729" s="326"/>
      <c r="AG729" s="326"/>
    </row>
    <row r="730" spans="1:33" ht="12.75" customHeight="1" x14ac:dyDescent="0.25">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c r="AE730" s="326"/>
      <c r="AF730" s="326"/>
      <c r="AG730" s="326"/>
    </row>
    <row r="731" spans="1:33" ht="12.75" customHeight="1" x14ac:dyDescent="0.25">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c r="AE731" s="326"/>
      <c r="AF731" s="326"/>
      <c r="AG731" s="326"/>
    </row>
    <row r="732" spans="1:33" ht="12.75" customHeight="1" x14ac:dyDescent="0.25">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c r="AE732" s="326"/>
      <c r="AF732" s="326"/>
      <c r="AG732" s="326"/>
    </row>
    <row r="733" spans="1:33" ht="12.75" customHeight="1" x14ac:dyDescent="0.25">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c r="AE733" s="326"/>
      <c r="AF733" s="326"/>
      <c r="AG733" s="326"/>
    </row>
    <row r="734" spans="1:33" ht="12.75" customHeight="1" x14ac:dyDescent="0.25">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c r="AE734" s="326"/>
      <c r="AF734" s="326"/>
      <c r="AG734" s="326"/>
    </row>
    <row r="735" spans="1:33" ht="12.75" customHeight="1" x14ac:dyDescent="0.25">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c r="AE735" s="326"/>
      <c r="AF735" s="326"/>
      <c r="AG735" s="326"/>
    </row>
    <row r="736" spans="1:33" ht="12.75" customHeight="1" x14ac:dyDescent="0.25">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c r="AE736" s="326"/>
      <c r="AF736" s="326"/>
      <c r="AG736" s="326"/>
    </row>
    <row r="737" spans="1:33" ht="12.75" customHeight="1" x14ac:dyDescent="0.25">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c r="AE737" s="326"/>
      <c r="AF737" s="326"/>
      <c r="AG737" s="326"/>
    </row>
    <row r="738" spans="1:33" ht="12.75" customHeight="1" x14ac:dyDescent="0.25">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c r="AE738" s="326"/>
      <c r="AF738" s="326"/>
      <c r="AG738" s="326"/>
    </row>
    <row r="739" spans="1:33" ht="12.75" customHeight="1" x14ac:dyDescent="0.25">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c r="AE739" s="326"/>
      <c r="AF739" s="326"/>
      <c r="AG739" s="326"/>
    </row>
    <row r="740" spans="1:33" ht="12.75" customHeight="1" x14ac:dyDescent="0.25">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c r="AE740" s="326"/>
      <c r="AF740" s="326"/>
      <c r="AG740" s="326"/>
    </row>
    <row r="741" spans="1:33" ht="12.75" customHeight="1" x14ac:dyDescent="0.25">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c r="AE741" s="326"/>
      <c r="AF741" s="326"/>
      <c r="AG741" s="326"/>
    </row>
    <row r="742" spans="1:33" ht="12.75" customHeight="1" x14ac:dyDescent="0.25">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c r="AE742" s="326"/>
      <c r="AF742" s="326"/>
      <c r="AG742" s="326"/>
    </row>
    <row r="743" spans="1:33" ht="12.75" customHeight="1" x14ac:dyDescent="0.25">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c r="AE743" s="326"/>
      <c r="AF743" s="326"/>
      <c r="AG743" s="326"/>
    </row>
    <row r="744" spans="1:33" ht="12.75" customHeight="1" x14ac:dyDescent="0.25">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c r="AE744" s="326"/>
      <c r="AF744" s="326"/>
      <c r="AG744" s="326"/>
    </row>
    <row r="745" spans="1:33" ht="12.75" customHeight="1" x14ac:dyDescent="0.25">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c r="AE745" s="326"/>
      <c r="AF745" s="326"/>
      <c r="AG745" s="326"/>
    </row>
    <row r="746" spans="1:33" ht="12.75" customHeight="1" x14ac:dyDescent="0.25">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c r="AE746" s="326"/>
      <c r="AF746" s="326"/>
      <c r="AG746" s="326"/>
    </row>
    <row r="747" spans="1:33" ht="12.75" customHeight="1" x14ac:dyDescent="0.25">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c r="AE747" s="326"/>
      <c r="AF747" s="326"/>
      <c r="AG747" s="326"/>
    </row>
    <row r="748" spans="1:33" ht="12.75" customHeight="1" x14ac:dyDescent="0.25">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c r="AE748" s="326"/>
      <c r="AF748" s="326"/>
      <c r="AG748" s="326"/>
    </row>
    <row r="749" spans="1:33" ht="12.75" customHeight="1" x14ac:dyDescent="0.25">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c r="AE749" s="326"/>
      <c r="AF749" s="326"/>
      <c r="AG749" s="326"/>
    </row>
    <row r="750" spans="1:33" ht="12.75" customHeight="1" x14ac:dyDescent="0.25">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c r="AE750" s="326"/>
      <c r="AF750" s="326"/>
      <c r="AG750" s="326"/>
    </row>
    <row r="751" spans="1:33" ht="12.75" customHeight="1" x14ac:dyDescent="0.25">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c r="AE751" s="326"/>
      <c r="AF751" s="326"/>
      <c r="AG751" s="326"/>
    </row>
    <row r="752" spans="1:33" ht="12.75" customHeight="1" x14ac:dyDescent="0.25">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c r="AE752" s="326"/>
      <c r="AF752" s="326"/>
      <c r="AG752" s="326"/>
    </row>
    <row r="753" spans="1:33" ht="12.75" customHeight="1" x14ac:dyDescent="0.25">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c r="AE753" s="326"/>
      <c r="AF753" s="326"/>
      <c r="AG753" s="326"/>
    </row>
    <row r="754" spans="1:33" ht="12.75" customHeight="1" x14ac:dyDescent="0.25">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c r="AE754" s="326"/>
      <c r="AF754" s="326"/>
      <c r="AG754" s="326"/>
    </row>
    <row r="755" spans="1:33" ht="12.75" customHeight="1" x14ac:dyDescent="0.25">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c r="AE755" s="326"/>
      <c r="AF755" s="326"/>
      <c r="AG755" s="326"/>
    </row>
    <row r="756" spans="1:33" ht="12.75" customHeight="1" x14ac:dyDescent="0.25">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c r="AE756" s="326"/>
      <c r="AF756" s="326"/>
      <c r="AG756" s="326"/>
    </row>
    <row r="757" spans="1:33" ht="12.75" customHeight="1" x14ac:dyDescent="0.25">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c r="AE757" s="326"/>
      <c r="AF757" s="326"/>
      <c r="AG757" s="326"/>
    </row>
    <row r="758" spans="1:33" ht="12.75" customHeight="1" x14ac:dyDescent="0.25">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c r="AE758" s="326"/>
      <c r="AF758" s="326"/>
      <c r="AG758" s="326"/>
    </row>
    <row r="759" spans="1:33" ht="12.75" customHeight="1" x14ac:dyDescent="0.25">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c r="AE759" s="326"/>
      <c r="AF759" s="326"/>
      <c r="AG759" s="326"/>
    </row>
    <row r="760" spans="1:33" ht="12.75" customHeight="1" x14ac:dyDescent="0.25">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c r="AE760" s="326"/>
      <c r="AF760" s="326"/>
      <c r="AG760" s="326"/>
    </row>
    <row r="761" spans="1:33" ht="12.75" customHeight="1" x14ac:dyDescent="0.25">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c r="AE761" s="326"/>
      <c r="AF761" s="326"/>
      <c r="AG761" s="326"/>
    </row>
    <row r="762" spans="1:33" ht="12.75" customHeight="1" x14ac:dyDescent="0.25">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c r="AE762" s="326"/>
      <c r="AF762" s="326"/>
      <c r="AG762" s="326"/>
    </row>
    <row r="763" spans="1:33" ht="12.75" customHeight="1" x14ac:dyDescent="0.25">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c r="AE763" s="326"/>
      <c r="AF763" s="326"/>
      <c r="AG763" s="326"/>
    </row>
    <row r="764" spans="1:33" ht="12.75" customHeight="1" x14ac:dyDescent="0.25">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c r="AE764" s="326"/>
      <c r="AF764" s="326"/>
      <c r="AG764" s="326"/>
    </row>
    <row r="765" spans="1:33" ht="12.75" customHeight="1" x14ac:dyDescent="0.25">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c r="AE765" s="326"/>
      <c r="AF765" s="326"/>
      <c r="AG765" s="326"/>
    </row>
    <row r="766" spans="1:33" ht="12.75" customHeight="1" x14ac:dyDescent="0.25">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c r="AE766" s="326"/>
      <c r="AF766" s="326"/>
      <c r="AG766" s="326"/>
    </row>
    <row r="767" spans="1:33" ht="12.75" customHeight="1" x14ac:dyDescent="0.25">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c r="AE767" s="326"/>
      <c r="AF767" s="326"/>
      <c r="AG767" s="326"/>
    </row>
    <row r="768" spans="1:33" ht="12.75" customHeight="1" x14ac:dyDescent="0.25">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c r="AE768" s="326"/>
      <c r="AF768" s="326"/>
      <c r="AG768" s="326"/>
    </row>
    <row r="769" spans="1:33" ht="12.75" customHeight="1" x14ac:dyDescent="0.25">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c r="AE769" s="326"/>
      <c r="AF769" s="326"/>
      <c r="AG769" s="326"/>
    </row>
    <row r="770" spans="1:33" ht="12.75" customHeight="1" x14ac:dyDescent="0.25">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c r="AE770" s="326"/>
      <c r="AF770" s="326"/>
      <c r="AG770" s="326"/>
    </row>
    <row r="771" spans="1:33" ht="12.75" customHeight="1" x14ac:dyDescent="0.25">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c r="AE771" s="326"/>
      <c r="AF771" s="326"/>
      <c r="AG771" s="326"/>
    </row>
    <row r="772" spans="1:33" ht="12.75" customHeight="1" x14ac:dyDescent="0.25">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c r="AE772" s="326"/>
      <c r="AF772" s="326"/>
      <c r="AG772" s="326"/>
    </row>
    <row r="773" spans="1:33" ht="12.75" customHeight="1" x14ac:dyDescent="0.25">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c r="AE773" s="326"/>
      <c r="AF773" s="326"/>
      <c r="AG773" s="326"/>
    </row>
    <row r="774" spans="1:33" ht="12.75" customHeight="1" x14ac:dyDescent="0.25">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c r="AE774" s="326"/>
      <c r="AF774" s="326"/>
      <c r="AG774" s="326"/>
    </row>
    <row r="775" spans="1:33" ht="12.75" customHeight="1" x14ac:dyDescent="0.25">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c r="AE775" s="326"/>
      <c r="AF775" s="326"/>
      <c r="AG775" s="326"/>
    </row>
    <row r="776" spans="1:33" ht="12.75" customHeight="1" x14ac:dyDescent="0.25">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c r="AE776" s="326"/>
      <c r="AF776" s="326"/>
      <c r="AG776" s="326"/>
    </row>
    <row r="777" spans="1:33" ht="12.75" customHeight="1" x14ac:dyDescent="0.25">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c r="AE777" s="326"/>
      <c r="AF777" s="326"/>
      <c r="AG777" s="326"/>
    </row>
    <row r="778" spans="1:33" ht="12.75" customHeight="1" x14ac:dyDescent="0.25">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c r="AE778" s="326"/>
      <c r="AF778" s="326"/>
      <c r="AG778" s="326"/>
    </row>
    <row r="779" spans="1:33" ht="12.75" customHeight="1" x14ac:dyDescent="0.25">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c r="AE779" s="326"/>
      <c r="AF779" s="326"/>
      <c r="AG779" s="326"/>
    </row>
    <row r="780" spans="1:33" ht="12.75" customHeight="1" x14ac:dyDescent="0.25">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c r="AE780" s="326"/>
      <c r="AF780" s="326"/>
      <c r="AG780" s="326"/>
    </row>
    <row r="781" spans="1:33" ht="12.75" customHeight="1" x14ac:dyDescent="0.25">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c r="AE781" s="326"/>
      <c r="AF781" s="326"/>
      <c r="AG781" s="326"/>
    </row>
    <row r="782" spans="1:33" ht="12.75" customHeight="1" x14ac:dyDescent="0.25">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c r="AE782" s="326"/>
      <c r="AF782" s="326"/>
      <c r="AG782" s="326"/>
    </row>
    <row r="783" spans="1:33" ht="12.75" customHeight="1" x14ac:dyDescent="0.25">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c r="AE783" s="326"/>
      <c r="AF783" s="326"/>
      <c r="AG783" s="326"/>
    </row>
    <row r="784" spans="1:33" ht="12.75" customHeight="1" x14ac:dyDescent="0.25">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c r="AE784" s="326"/>
      <c r="AF784" s="326"/>
      <c r="AG784" s="326"/>
    </row>
    <row r="785" spans="1:33" ht="12.75" customHeight="1" x14ac:dyDescent="0.25">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c r="AE785" s="326"/>
      <c r="AF785" s="326"/>
      <c r="AG785" s="326"/>
    </row>
    <row r="786" spans="1:33" ht="12.75" customHeight="1" x14ac:dyDescent="0.25">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c r="AE786" s="326"/>
      <c r="AF786" s="326"/>
      <c r="AG786" s="326"/>
    </row>
    <row r="787" spans="1:33" ht="12.75" customHeight="1" x14ac:dyDescent="0.25">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c r="AE787" s="326"/>
      <c r="AF787" s="326"/>
      <c r="AG787" s="326"/>
    </row>
    <row r="788" spans="1:33" ht="12.75" customHeight="1" x14ac:dyDescent="0.25">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c r="AE788" s="326"/>
      <c r="AF788" s="326"/>
      <c r="AG788" s="326"/>
    </row>
    <row r="789" spans="1:33" ht="12.75" customHeight="1" x14ac:dyDescent="0.25">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c r="AE789" s="326"/>
      <c r="AF789" s="326"/>
      <c r="AG789" s="326"/>
    </row>
    <row r="790" spans="1:33" ht="12.75" customHeight="1" x14ac:dyDescent="0.25">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c r="AE790" s="326"/>
      <c r="AF790" s="326"/>
      <c r="AG790" s="326"/>
    </row>
    <row r="791" spans="1:33" ht="12.75" customHeight="1" x14ac:dyDescent="0.25">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c r="AE791" s="326"/>
      <c r="AF791" s="326"/>
      <c r="AG791" s="326"/>
    </row>
    <row r="792" spans="1:33" ht="12.75" customHeight="1" x14ac:dyDescent="0.25">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c r="AE792" s="326"/>
      <c r="AF792" s="326"/>
      <c r="AG792" s="326"/>
    </row>
    <row r="793" spans="1:33" ht="12.75" customHeight="1" x14ac:dyDescent="0.25">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c r="AE793" s="326"/>
      <c r="AF793" s="326"/>
      <c r="AG793" s="326"/>
    </row>
    <row r="794" spans="1:33" ht="12.75" customHeight="1" x14ac:dyDescent="0.25">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c r="AE794" s="326"/>
      <c r="AF794" s="326"/>
      <c r="AG794" s="326"/>
    </row>
    <row r="795" spans="1:33" ht="12.75" customHeight="1" x14ac:dyDescent="0.25">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c r="AE795" s="326"/>
      <c r="AF795" s="326"/>
      <c r="AG795" s="326"/>
    </row>
    <row r="796" spans="1:33" ht="12.75" customHeight="1" x14ac:dyDescent="0.25">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c r="AE796" s="326"/>
      <c r="AF796" s="326"/>
      <c r="AG796" s="326"/>
    </row>
    <row r="797" spans="1:33" ht="12.75" customHeight="1" x14ac:dyDescent="0.25">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c r="AE797" s="326"/>
      <c r="AF797" s="326"/>
      <c r="AG797" s="326"/>
    </row>
    <row r="798" spans="1:33" ht="12.75" customHeight="1" x14ac:dyDescent="0.25">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c r="AE798" s="326"/>
      <c r="AF798" s="326"/>
      <c r="AG798" s="326"/>
    </row>
    <row r="799" spans="1:33" ht="12.75" customHeight="1" x14ac:dyDescent="0.25">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c r="AE799" s="326"/>
      <c r="AF799" s="326"/>
      <c r="AG799" s="326"/>
    </row>
    <row r="800" spans="1:33" ht="12.75" customHeight="1" x14ac:dyDescent="0.25">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c r="AE800" s="326"/>
      <c r="AF800" s="326"/>
      <c r="AG800" s="326"/>
    </row>
    <row r="801" spans="1:33" ht="12.75" customHeight="1" x14ac:dyDescent="0.25">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c r="AE801" s="326"/>
      <c r="AF801" s="326"/>
      <c r="AG801" s="326"/>
    </row>
    <row r="802" spans="1:33" ht="12.75" customHeight="1" x14ac:dyDescent="0.25">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c r="AE802" s="326"/>
      <c r="AF802" s="326"/>
      <c r="AG802" s="326"/>
    </row>
    <row r="803" spans="1:33" ht="12.75" customHeight="1" x14ac:dyDescent="0.25">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c r="AE803" s="326"/>
      <c r="AF803" s="326"/>
      <c r="AG803" s="326"/>
    </row>
    <row r="804" spans="1:33" ht="12.75" customHeight="1" x14ac:dyDescent="0.25">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c r="AE804" s="326"/>
      <c r="AF804" s="326"/>
      <c r="AG804" s="326"/>
    </row>
    <row r="805" spans="1:33" ht="12.75" customHeight="1" x14ac:dyDescent="0.25">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c r="AE805" s="326"/>
      <c r="AF805" s="326"/>
      <c r="AG805" s="326"/>
    </row>
    <row r="806" spans="1:33" ht="12.75" customHeight="1" x14ac:dyDescent="0.25">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c r="AE806" s="326"/>
      <c r="AF806" s="326"/>
      <c r="AG806" s="326"/>
    </row>
    <row r="807" spans="1:33" ht="12.75" customHeight="1" x14ac:dyDescent="0.25">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c r="AE807" s="326"/>
      <c r="AF807" s="326"/>
      <c r="AG807" s="326"/>
    </row>
    <row r="808" spans="1:33" ht="12.75" customHeight="1" x14ac:dyDescent="0.25">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c r="AE808" s="326"/>
      <c r="AF808" s="326"/>
      <c r="AG808" s="326"/>
    </row>
    <row r="809" spans="1:33" ht="12.75" customHeight="1" x14ac:dyDescent="0.25">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c r="AE809" s="326"/>
      <c r="AF809" s="326"/>
      <c r="AG809" s="326"/>
    </row>
    <row r="810" spans="1:33" ht="12.75" customHeight="1" x14ac:dyDescent="0.25">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c r="AE810" s="326"/>
      <c r="AF810" s="326"/>
      <c r="AG810" s="326"/>
    </row>
    <row r="811" spans="1:33" ht="12.75" customHeight="1" x14ac:dyDescent="0.25">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c r="AE811" s="326"/>
      <c r="AF811" s="326"/>
      <c r="AG811" s="326"/>
    </row>
    <row r="812" spans="1:33" ht="12.75" customHeight="1" x14ac:dyDescent="0.25">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c r="AE812" s="326"/>
      <c r="AF812" s="326"/>
      <c r="AG812" s="326"/>
    </row>
    <row r="813" spans="1:33" ht="12.75" customHeight="1" x14ac:dyDescent="0.25">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c r="AE813" s="326"/>
      <c r="AF813" s="326"/>
      <c r="AG813" s="326"/>
    </row>
    <row r="814" spans="1:33" ht="12.75" customHeight="1" x14ac:dyDescent="0.25">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c r="AE814" s="326"/>
      <c r="AF814" s="326"/>
      <c r="AG814" s="326"/>
    </row>
    <row r="815" spans="1:33" ht="12.75" customHeight="1" x14ac:dyDescent="0.25">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c r="AE815" s="326"/>
      <c r="AF815" s="326"/>
      <c r="AG815" s="326"/>
    </row>
    <row r="816" spans="1:33" ht="12.75" customHeight="1" x14ac:dyDescent="0.25">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c r="AE816" s="326"/>
      <c r="AF816" s="326"/>
      <c r="AG816" s="326"/>
    </row>
    <row r="817" spans="1:33" ht="12.75" customHeight="1" x14ac:dyDescent="0.25">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c r="AE817" s="326"/>
      <c r="AF817" s="326"/>
      <c r="AG817" s="326"/>
    </row>
    <row r="818" spans="1:33" ht="12.75" customHeight="1" x14ac:dyDescent="0.25">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c r="AE818" s="326"/>
      <c r="AF818" s="326"/>
      <c r="AG818" s="326"/>
    </row>
    <row r="819" spans="1:33" ht="12.75" customHeight="1" x14ac:dyDescent="0.25">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c r="AE819" s="326"/>
      <c r="AF819" s="326"/>
      <c r="AG819" s="326"/>
    </row>
    <row r="820" spans="1:33" ht="12.75" customHeight="1" x14ac:dyDescent="0.25">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c r="AE820" s="326"/>
      <c r="AF820" s="326"/>
      <c r="AG820" s="326"/>
    </row>
    <row r="821" spans="1:33" ht="12.75" customHeight="1" x14ac:dyDescent="0.25">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c r="AE821" s="326"/>
      <c r="AF821" s="326"/>
      <c r="AG821" s="326"/>
    </row>
    <row r="822" spans="1:33" ht="12.75" customHeight="1" x14ac:dyDescent="0.25">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c r="AE822" s="326"/>
      <c r="AF822" s="326"/>
      <c r="AG822" s="326"/>
    </row>
    <row r="823" spans="1:33" ht="12.75" customHeight="1" x14ac:dyDescent="0.25">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c r="AE823" s="326"/>
      <c r="AF823" s="326"/>
      <c r="AG823" s="326"/>
    </row>
    <row r="824" spans="1:33" ht="12.75" customHeight="1" x14ac:dyDescent="0.25">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c r="AE824" s="326"/>
      <c r="AF824" s="326"/>
      <c r="AG824" s="326"/>
    </row>
    <row r="825" spans="1:33" ht="12.75" customHeight="1" x14ac:dyDescent="0.25">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c r="AE825" s="326"/>
      <c r="AF825" s="326"/>
      <c r="AG825" s="326"/>
    </row>
    <row r="826" spans="1:33" ht="12.75" customHeight="1" x14ac:dyDescent="0.25">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c r="AE826" s="326"/>
      <c r="AF826" s="326"/>
      <c r="AG826" s="326"/>
    </row>
    <row r="827" spans="1:33" ht="12.75" customHeight="1" x14ac:dyDescent="0.25">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c r="AE827" s="326"/>
      <c r="AF827" s="326"/>
      <c r="AG827" s="326"/>
    </row>
    <row r="828" spans="1:33" ht="12.75" customHeight="1" x14ac:dyDescent="0.25">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c r="AE828" s="326"/>
      <c r="AF828" s="326"/>
      <c r="AG828" s="326"/>
    </row>
    <row r="829" spans="1:33" ht="12.75" customHeight="1" x14ac:dyDescent="0.25">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c r="AE829" s="326"/>
      <c r="AF829" s="326"/>
      <c r="AG829" s="326"/>
    </row>
    <row r="830" spans="1:33" ht="12.75" customHeight="1" x14ac:dyDescent="0.25">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c r="AE830" s="326"/>
      <c r="AF830" s="326"/>
      <c r="AG830" s="326"/>
    </row>
    <row r="831" spans="1:33" ht="12.75" customHeight="1" x14ac:dyDescent="0.25">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c r="AE831" s="326"/>
      <c r="AF831" s="326"/>
      <c r="AG831" s="326"/>
    </row>
    <row r="832" spans="1:33" ht="12.75" customHeight="1" x14ac:dyDescent="0.25">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c r="AE832" s="326"/>
      <c r="AF832" s="326"/>
      <c r="AG832" s="326"/>
    </row>
    <row r="833" spans="1:33" ht="12.75" customHeight="1" x14ac:dyDescent="0.25">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326"/>
      <c r="AF833" s="326"/>
      <c r="AG833" s="326"/>
    </row>
    <row r="834" spans="1:33" ht="12.75" customHeight="1" x14ac:dyDescent="0.25">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c r="AE834" s="326"/>
      <c r="AF834" s="326"/>
      <c r="AG834" s="326"/>
    </row>
    <row r="835" spans="1:33" ht="12.75" customHeight="1" x14ac:dyDescent="0.25">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c r="AE835" s="326"/>
      <c r="AF835" s="326"/>
      <c r="AG835" s="326"/>
    </row>
    <row r="836" spans="1:33" ht="12.75" customHeight="1" x14ac:dyDescent="0.25">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c r="AE836" s="326"/>
      <c r="AF836" s="326"/>
      <c r="AG836" s="326"/>
    </row>
    <row r="837" spans="1:33" ht="12.75" customHeight="1" x14ac:dyDescent="0.25">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c r="AE837" s="326"/>
      <c r="AF837" s="326"/>
      <c r="AG837" s="326"/>
    </row>
    <row r="838" spans="1:33" ht="12.75" customHeight="1" x14ac:dyDescent="0.25">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c r="AE838" s="326"/>
      <c r="AF838" s="326"/>
      <c r="AG838" s="326"/>
    </row>
    <row r="839" spans="1:33" ht="12.75" customHeight="1" x14ac:dyDescent="0.25">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c r="AE839" s="326"/>
      <c r="AF839" s="326"/>
      <c r="AG839" s="326"/>
    </row>
    <row r="840" spans="1:33" ht="12.75" customHeight="1" x14ac:dyDescent="0.25">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c r="AE840" s="326"/>
      <c r="AF840" s="326"/>
      <c r="AG840" s="326"/>
    </row>
    <row r="841" spans="1:33" ht="12.75" customHeight="1" x14ac:dyDescent="0.25">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c r="AE841" s="326"/>
      <c r="AF841" s="326"/>
      <c r="AG841" s="326"/>
    </row>
    <row r="842" spans="1:33" ht="12.75" customHeight="1" x14ac:dyDescent="0.25">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c r="AE842" s="326"/>
      <c r="AF842" s="326"/>
      <c r="AG842" s="326"/>
    </row>
    <row r="843" spans="1:33" ht="12.75" customHeight="1" x14ac:dyDescent="0.25">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c r="AE843" s="326"/>
      <c r="AF843" s="326"/>
      <c r="AG843" s="326"/>
    </row>
    <row r="844" spans="1:33" ht="12.75" customHeight="1" x14ac:dyDescent="0.25">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c r="AE844" s="326"/>
      <c r="AF844" s="326"/>
      <c r="AG844" s="326"/>
    </row>
    <row r="845" spans="1:33" ht="12.75" customHeight="1" x14ac:dyDescent="0.25">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c r="AE845" s="326"/>
      <c r="AF845" s="326"/>
      <c r="AG845" s="326"/>
    </row>
    <row r="846" spans="1:33" ht="12.75" customHeight="1" x14ac:dyDescent="0.25">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c r="AE846" s="326"/>
      <c r="AF846" s="326"/>
      <c r="AG846" s="326"/>
    </row>
    <row r="847" spans="1:33" ht="12.75" customHeight="1" x14ac:dyDescent="0.25">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c r="AE847" s="326"/>
      <c r="AF847" s="326"/>
      <c r="AG847" s="326"/>
    </row>
    <row r="848" spans="1:33" ht="12.75" customHeight="1" x14ac:dyDescent="0.25">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c r="AE848" s="326"/>
      <c r="AF848" s="326"/>
      <c r="AG848" s="326"/>
    </row>
    <row r="849" spans="1:33" ht="12.75" customHeight="1" x14ac:dyDescent="0.25">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c r="AE849" s="326"/>
      <c r="AF849" s="326"/>
      <c r="AG849" s="326"/>
    </row>
    <row r="850" spans="1:33" ht="12.75" customHeight="1" x14ac:dyDescent="0.25">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c r="AE850" s="326"/>
      <c r="AF850" s="326"/>
      <c r="AG850" s="326"/>
    </row>
    <row r="851" spans="1:33" ht="12.75" customHeight="1" x14ac:dyDescent="0.25">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c r="AE851" s="326"/>
      <c r="AF851" s="326"/>
      <c r="AG851" s="326"/>
    </row>
    <row r="852" spans="1:33" ht="12.75" customHeight="1" x14ac:dyDescent="0.25">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c r="AE852" s="326"/>
      <c r="AF852" s="326"/>
      <c r="AG852" s="326"/>
    </row>
    <row r="853" spans="1:33" ht="12.75" customHeight="1" x14ac:dyDescent="0.25">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c r="AE853" s="326"/>
      <c r="AF853" s="326"/>
      <c r="AG853" s="326"/>
    </row>
    <row r="854" spans="1:33" ht="12.75" customHeight="1" x14ac:dyDescent="0.25">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c r="AE854" s="326"/>
      <c r="AF854" s="326"/>
      <c r="AG854" s="326"/>
    </row>
    <row r="855" spans="1:33" ht="12.75" customHeight="1" x14ac:dyDescent="0.25">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c r="AE855" s="326"/>
      <c r="AF855" s="326"/>
      <c r="AG855" s="326"/>
    </row>
    <row r="856" spans="1:33" ht="12.75" customHeight="1" x14ac:dyDescent="0.25">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c r="AE856" s="326"/>
      <c r="AF856" s="326"/>
      <c r="AG856" s="326"/>
    </row>
    <row r="857" spans="1:33" ht="12.75" customHeight="1" x14ac:dyDescent="0.25">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c r="AE857" s="326"/>
      <c r="AF857" s="326"/>
      <c r="AG857" s="326"/>
    </row>
    <row r="858" spans="1:33" ht="12.75" customHeight="1" x14ac:dyDescent="0.25">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c r="AE858" s="326"/>
      <c r="AF858" s="326"/>
      <c r="AG858" s="326"/>
    </row>
    <row r="859" spans="1:33" ht="12.75" customHeight="1" x14ac:dyDescent="0.25">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c r="AE859" s="326"/>
      <c r="AF859" s="326"/>
      <c r="AG859" s="326"/>
    </row>
    <row r="860" spans="1:33" ht="12.75" customHeight="1" x14ac:dyDescent="0.25">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c r="AE860" s="326"/>
      <c r="AF860" s="326"/>
      <c r="AG860" s="326"/>
    </row>
    <row r="861" spans="1:33" ht="12.75" customHeight="1" x14ac:dyDescent="0.25">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c r="AE861" s="326"/>
      <c r="AF861" s="326"/>
      <c r="AG861" s="326"/>
    </row>
    <row r="862" spans="1:33" ht="12.75" customHeight="1" x14ac:dyDescent="0.25">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c r="AE862" s="326"/>
      <c r="AF862" s="326"/>
      <c r="AG862" s="326"/>
    </row>
    <row r="863" spans="1:33" ht="12.75" customHeight="1" x14ac:dyDescent="0.25">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c r="AE863" s="326"/>
      <c r="AF863" s="326"/>
      <c r="AG863" s="326"/>
    </row>
    <row r="864" spans="1:33" ht="12.75" customHeight="1" x14ac:dyDescent="0.25">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c r="AE864" s="326"/>
      <c r="AF864" s="326"/>
      <c r="AG864" s="326"/>
    </row>
    <row r="865" spans="1:33" ht="12.75" customHeight="1" x14ac:dyDescent="0.25">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c r="AE865" s="326"/>
      <c r="AF865" s="326"/>
      <c r="AG865" s="326"/>
    </row>
    <row r="866" spans="1:33" ht="12.75" customHeight="1" x14ac:dyDescent="0.25">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c r="AE866" s="326"/>
      <c r="AF866" s="326"/>
      <c r="AG866" s="326"/>
    </row>
    <row r="867" spans="1:33" ht="12.75" customHeight="1" x14ac:dyDescent="0.25">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c r="AE867" s="326"/>
      <c r="AF867" s="326"/>
      <c r="AG867" s="326"/>
    </row>
    <row r="868" spans="1:33" ht="12.75" customHeight="1" x14ac:dyDescent="0.25">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c r="AE868" s="326"/>
      <c r="AF868" s="326"/>
      <c r="AG868" s="326"/>
    </row>
    <row r="869" spans="1:33" ht="12.75" customHeight="1" x14ac:dyDescent="0.25">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c r="AE869" s="326"/>
      <c r="AF869" s="326"/>
      <c r="AG869" s="326"/>
    </row>
    <row r="870" spans="1:33" ht="12.75" customHeight="1" x14ac:dyDescent="0.25">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c r="AE870" s="326"/>
      <c r="AF870" s="326"/>
      <c r="AG870" s="326"/>
    </row>
    <row r="871" spans="1:33" ht="12.75" customHeight="1" x14ac:dyDescent="0.25">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c r="AE871" s="326"/>
      <c r="AF871" s="326"/>
      <c r="AG871" s="326"/>
    </row>
    <row r="872" spans="1:33" ht="12.75" customHeight="1" x14ac:dyDescent="0.25">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c r="AE872" s="326"/>
      <c r="AF872" s="326"/>
      <c r="AG872" s="326"/>
    </row>
    <row r="873" spans="1:33" ht="12.75" customHeight="1" x14ac:dyDescent="0.25">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c r="AE873" s="326"/>
      <c r="AF873" s="326"/>
      <c r="AG873" s="326"/>
    </row>
    <row r="874" spans="1:33" ht="12.75" customHeight="1" x14ac:dyDescent="0.25">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c r="AE874" s="326"/>
      <c r="AF874" s="326"/>
      <c r="AG874" s="326"/>
    </row>
    <row r="875" spans="1:33" ht="12.75" customHeight="1" x14ac:dyDescent="0.25">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c r="AE875" s="326"/>
      <c r="AF875" s="326"/>
      <c r="AG875" s="326"/>
    </row>
    <row r="876" spans="1:33" ht="12.75" customHeight="1" x14ac:dyDescent="0.25">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c r="AE876" s="326"/>
      <c r="AF876" s="326"/>
      <c r="AG876" s="326"/>
    </row>
    <row r="877" spans="1:33" ht="12.75" customHeight="1" x14ac:dyDescent="0.25">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c r="AE877" s="326"/>
      <c r="AF877" s="326"/>
      <c r="AG877" s="326"/>
    </row>
    <row r="878" spans="1:33" ht="12.75" customHeight="1" x14ac:dyDescent="0.25">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c r="AE878" s="326"/>
      <c r="AF878" s="326"/>
      <c r="AG878" s="326"/>
    </row>
    <row r="879" spans="1:33" ht="12.75" customHeight="1" x14ac:dyDescent="0.25">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c r="AE879" s="326"/>
      <c r="AF879" s="326"/>
      <c r="AG879" s="326"/>
    </row>
    <row r="880" spans="1:33" ht="12.75" customHeight="1" x14ac:dyDescent="0.25">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c r="AE880" s="326"/>
      <c r="AF880" s="326"/>
      <c r="AG880" s="326"/>
    </row>
    <row r="881" spans="1:33" ht="12.75" customHeight="1" x14ac:dyDescent="0.25">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c r="AE881" s="326"/>
      <c r="AF881" s="326"/>
      <c r="AG881" s="326"/>
    </row>
    <row r="882" spans="1:33" ht="12.75" customHeight="1" x14ac:dyDescent="0.25">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c r="AE882" s="326"/>
      <c r="AF882" s="326"/>
      <c r="AG882" s="326"/>
    </row>
    <row r="883" spans="1:33" ht="12.75" customHeight="1" x14ac:dyDescent="0.25">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c r="AE883" s="326"/>
      <c r="AF883" s="326"/>
      <c r="AG883" s="326"/>
    </row>
    <row r="884" spans="1:33" ht="12.75" customHeight="1" x14ac:dyDescent="0.25">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c r="AE884" s="326"/>
      <c r="AF884" s="326"/>
      <c r="AG884" s="326"/>
    </row>
    <row r="885" spans="1:33" ht="12.75" customHeight="1" x14ac:dyDescent="0.25">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c r="AE885" s="326"/>
      <c r="AF885" s="326"/>
      <c r="AG885" s="326"/>
    </row>
    <row r="886" spans="1:33" ht="12.75" customHeight="1" x14ac:dyDescent="0.25">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c r="AE886" s="326"/>
      <c r="AF886" s="326"/>
      <c r="AG886" s="326"/>
    </row>
    <row r="887" spans="1:33" ht="12.75" customHeight="1" x14ac:dyDescent="0.25">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c r="AE887" s="326"/>
      <c r="AF887" s="326"/>
      <c r="AG887" s="326"/>
    </row>
    <row r="888" spans="1:33" ht="12.75" customHeight="1" x14ac:dyDescent="0.25">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c r="AE888" s="326"/>
      <c r="AF888" s="326"/>
      <c r="AG888" s="326"/>
    </row>
    <row r="889" spans="1:33" ht="12.75" customHeight="1" x14ac:dyDescent="0.25">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c r="AE889" s="326"/>
      <c r="AF889" s="326"/>
      <c r="AG889" s="326"/>
    </row>
    <row r="890" spans="1:33" ht="12.75" customHeight="1" x14ac:dyDescent="0.25">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c r="AE890" s="326"/>
      <c r="AF890" s="326"/>
      <c r="AG890" s="326"/>
    </row>
    <row r="891" spans="1:33" ht="12.75" customHeight="1" x14ac:dyDescent="0.25">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c r="AE891" s="326"/>
      <c r="AF891" s="326"/>
      <c r="AG891" s="326"/>
    </row>
    <row r="892" spans="1:33" ht="12.75" customHeight="1" x14ac:dyDescent="0.25">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c r="AE892" s="326"/>
      <c r="AF892" s="326"/>
      <c r="AG892" s="326"/>
    </row>
    <row r="893" spans="1:33" ht="12.75" customHeight="1" x14ac:dyDescent="0.25">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c r="AE893" s="326"/>
      <c r="AF893" s="326"/>
      <c r="AG893" s="326"/>
    </row>
    <row r="894" spans="1:33" ht="12.75" customHeight="1" x14ac:dyDescent="0.25">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c r="AE894" s="326"/>
      <c r="AF894" s="326"/>
      <c r="AG894" s="326"/>
    </row>
    <row r="895" spans="1:33" ht="12.75" customHeight="1" x14ac:dyDescent="0.25">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c r="AE895" s="326"/>
      <c r="AF895" s="326"/>
      <c r="AG895" s="326"/>
    </row>
    <row r="896" spans="1:33" ht="12.75" customHeight="1" x14ac:dyDescent="0.25">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c r="AE896" s="326"/>
      <c r="AF896" s="326"/>
      <c r="AG896" s="326"/>
    </row>
    <row r="897" spans="1:33" ht="12.75" customHeight="1" x14ac:dyDescent="0.25">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c r="AE897" s="326"/>
      <c r="AF897" s="326"/>
      <c r="AG897" s="326"/>
    </row>
    <row r="898" spans="1:33" ht="12.75" customHeight="1" x14ac:dyDescent="0.25">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c r="AE898" s="326"/>
      <c r="AF898" s="326"/>
      <c r="AG898" s="326"/>
    </row>
    <row r="899" spans="1:33" ht="12.75" customHeight="1" x14ac:dyDescent="0.25">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c r="AE899" s="326"/>
      <c r="AF899" s="326"/>
      <c r="AG899" s="326"/>
    </row>
    <row r="900" spans="1:33" ht="12.75" customHeight="1" x14ac:dyDescent="0.25">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c r="AE900" s="326"/>
      <c r="AF900" s="326"/>
      <c r="AG900" s="326"/>
    </row>
    <row r="901" spans="1:33" ht="12.75" customHeight="1" x14ac:dyDescent="0.25">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c r="AE901" s="326"/>
      <c r="AF901" s="326"/>
      <c r="AG901" s="326"/>
    </row>
    <row r="902" spans="1:33" ht="12.75" customHeight="1" x14ac:dyDescent="0.25">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c r="AE902" s="326"/>
      <c r="AF902" s="326"/>
      <c r="AG902" s="326"/>
    </row>
    <row r="903" spans="1:33" ht="12.75" customHeight="1" x14ac:dyDescent="0.25">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c r="AE903" s="326"/>
      <c r="AF903" s="326"/>
      <c r="AG903" s="326"/>
    </row>
    <row r="904" spans="1:33" ht="12.75" customHeight="1" x14ac:dyDescent="0.25">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c r="AE904" s="326"/>
      <c r="AF904" s="326"/>
      <c r="AG904" s="326"/>
    </row>
    <row r="905" spans="1:33" ht="12.75" customHeight="1" x14ac:dyDescent="0.25">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c r="AE905" s="326"/>
      <c r="AF905" s="326"/>
      <c r="AG905" s="326"/>
    </row>
    <row r="906" spans="1:33" ht="12.75" customHeight="1" x14ac:dyDescent="0.25">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c r="AE906" s="326"/>
      <c r="AF906" s="326"/>
      <c r="AG906" s="326"/>
    </row>
    <row r="907" spans="1:33" ht="12.75" customHeight="1" x14ac:dyDescent="0.25">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c r="AE907" s="326"/>
      <c r="AF907" s="326"/>
      <c r="AG907" s="326"/>
    </row>
    <row r="908" spans="1:33" ht="12.75" customHeight="1" x14ac:dyDescent="0.25">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c r="AE908" s="326"/>
      <c r="AF908" s="326"/>
      <c r="AG908" s="326"/>
    </row>
    <row r="909" spans="1:33" ht="12.75" customHeight="1" x14ac:dyDescent="0.25">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c r="AE909" s="326"/>
      <c r="AF909" s="326"/>
      <c r="AG909" s="326"/>
    </row>
    <row r="910" spans="1:33" ht="12.75" customHeight="1" x14ac:dyDescent="0.25">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c r="AE910" s="326"/>
      <c r="AF910" s="326"/>
      <c r="AG910" s="326"/>
    </row>
    <row r="911" spans="1:33" ht="12.75" customHeight="1" x14ac:dyDescent="0.25">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c r="AE911" s="326"/>
      <c r="AF911" s="326"/>
      <c r="AG911" s="326"/>
    </row>
    <row r="912" spans="1:33" ht="12.75" customHeight="1" x14ac:dyDescent="0.25">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c r="AE912" s="326"/>
      <c r="AF912" s="326"/>
      <c r="AG912" s="326"/>
    </row>
    <row r="913" spans="1:33" ht="12.75" customHeight="1" x14ac:dyDescent="0.25">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c r="AE913" s="326"/>
      <c r="AF913" s="326"/>
      <c r="AG913" s="326"/>
    </row>
    <row r="914" spans="1:33" ht="12.75" customHeight="1" x14ac:dyDescent="0.25">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c r="AE914" s="326"/>
      <c r="AF914" s="326"/>
      <c r="AG914" s="326"/>
    </row>
    <row r="915" spans="1:33" ht="12.75" customHeight="1" x14ac:dyDescent="0.25">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c r="AE915" s="326"/>
      <c r="AF915" s="326"/>
      <c r="AG915" s="326"/>
    </row>
    <row r="916" spans="1:33" ht="12.75" customHeight="1" x14ac:dyDescent="0.25">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c r="AE916" s="326"/>
      <c r="AF916" s="326"/>
      <c r="AG916" s="326"/>
    </row>
    <row r="917" spans="1:33" ht="12.75" customHeight="1" x14ac:dyDescent="0.25">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c r="AE917" s="326"/>
      <c r="AF917" s="326"/>
      <c r="AG917" s="326"/>
    </row>
    <row r="918" spans="1:33" ht="12.75" customHeight="1" x14ac:dyDescent="0.25">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c r="AE918" s="326"/>
      <c r="AF918" s="326"/>
      <c r="AG918" s="326"/>
    </row>
    <row r="919" spans="1:33" ht="12.75" customHeight="1" x14ac:dyDescent="0.25">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c r="AE919" s="326"/>
      <c r="AF919" s="326"/>
      <c r="AG919" s="326"/>
    </row>
    <row r="920" spans="1:33" ht="12.75" customHeight="1" x14ac:dyDescent="0.25">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c r="AE920" s="326"/>
      <c r="AF920" s="326"/>
      <c r="AG920" s="326"/>
    </row>
    <row r="921" spans="1:33" ht="12.75" customHeight="1" x14ac:dyDescent="0.25">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c r="AE921" s="326"/>
      <c r="AF921" s="326"/>
      <c r="AG921" s="326"/>
    </row>
    <row r="922" spans="1:33" ht="12.75" customHeight="1" x14ac:dyDescent="0.25">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c r="AE922" s="326"/>
      <c r="AF922" s="326"/>
      <c r="AG922" s="326"/>
    </row>
    <row r="923" spans="1:33" ht="12.75" customHeight="1" x14ac:dyDescent="0.25">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c r="AE923" s="326"/>
      <c r="AF923" s="326"/>
      <c r="AG923" s="326"/>
    </row>
    <row r="924" spans="1:33" ht="12.75" customHeight="1" x14ac:dyDescent="0.25">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c r="AE924" s="326"/>
      <c r="AF924" s="326"/>
      <c r="AG924" s="326"/>
    </row>
    <row r="925" spans="1:33" ht="12.75" customHeight="1" x14ac:dyDescent="0.25">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c r="AE925" s="326"/>
      <c r="AF925" s="326"/>
      <c r="AG925" s="326"/>
    </row>
    <row r="926" spans="1:33" ht="12.75" customHeight="1" x14ac:dyDescent="0.25">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c r="AE926" s="326"/>
      <c r="AF926" s="326"/>
      <c r="AG926" s="326"/>
    </row>
    <row r="927" spans="1:33" ht="12.75" customHeight="1" x14ac:dyDescent="0.25">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c r="AE927" s="326"/>
      <c r="AF927" s="326"/>
      <c r="AG927" s="326"/>
    </row>
    <row r="928" spans="1:33" ht="12.75" customHeight="1" x14ac:dyDescent="0.25">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c r="AE928" s="326"/>
      <c r="AF928" s="326"/>
      <c r="AG928" s="326"/>
    </row>
    <row r="929" spans="1:33" ht="12.75" customHeight="1" x14ac:dyDescent="0.25">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c r="AE929" s="326"/>
      <c r="AF929" s="326"/>
      <c r="AG929" s="326"/>
    </row>
    <row r="930" spans="1:33" ht="12.75" customHeight="1" x14ac:dyDescent="0.25">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c r="AE930" s="326"/>
      <c r="AF930" s="326"/>
      <c r="AG930" s="326"/>
    </row>
    <row r="931" spans="1:33" ht="12.75" customHeight="1" x14ac:dyDescent="0.25">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c r="AE931" s="326"/>
      <c r="AF931" s="326"/>
      <c r="AG931" s="326"/>
    </row>
    <row r="932" spans="1:33" ht="12.75" customHeight="1" x14ac:dyDescent="0.25">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c r="AE932" s="326"/>
      <c r="AF932" s="326"/>
      <c r="AG932" s="326"/>
    </row>
    <row r="933" spans="1:33" ht="12.75" customHeight="1" x14ac:dyDescent="0.25">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c r="AE933" s="326"/>
      <c r="AF933" s="326"/>
      <c r="AG933" s="326"/>
    </row>
    <row r="934" spans="1:33" ht="12.75" customHeight="1" x14ac:dyDescent="0.25">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c r="AE934" s="326"/>
      <c r="AF934" s="326"/>
      <c r="AG934" s="326"/>
    </row>
    <row r="935" spans="1:33" ht="12.75" customHeight="1" x14ac:dyDescent="0.25">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c r="AE935" s="326"/>
      <c r="AF935" s="326"/>
      <c r="AG935" s="326"/>
    </row>
    <row r="936" spans="1:33" ht="12.75" customHeight="1" x14ac:dyDescent="0.25">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c r="AE936" s="326"/>
      <c r="AF936" s="326"/>
      <c r="AG936" s="326"/>
    </row>
    <row r="937" spans="1:33" ht="12.75" customHeight="1" x14ac:dyDescent="0.25">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c r="AE937" s="326"/>
      <c r="AF937" s="326"/>
      <c r="AG937" s="326"/>
    </row>
    <row r="938" spans="1:33" ht="12.75" customHeight="1" x14ac:dyDescent="0.25">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c r="AE938" s="326"/>
      <c r="AF938" s="326"/>
      <c r="AG938" s="326"/>
    </row>
    <row r="939" spans="1:33" ht="12.75" customHeight="1" x14ac:dyDescent="0.25">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c r="AE939" s="326"/>
      <c r="AF939" s="326"/>
      <c r="AG939" s="326"/>
    </row>
    <row r="940" spans="1:33" ht="12.75" customHeight="1" x14ac:dyDescent="0.25">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c r="AE940" s="326"/>
      <c r="AF940" s="326"/>
      <c r="AG940" s="326"/>
    </row>
    <row r="941" spans="1:33" ht="12.75" customHeight="1" x14ac:dyDescent="0.25">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c r="AE941" s="326"/>
      <c r="AF941" s="326"/>
      <c r="AG941" s="326"/>
    </row>
    <row r="942" spans="1:33" ht="12.75" customHeight="1" x14ac:dyDescent="0.25">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c r="AE942" s="326"/>
      <c r="AF942" s="326"/>
      <c r="AG942" s="326"/>
    </row>
    <row r="943" spans="1:33" ht="12.75" customHeight="1" x14ac:dyDescent="0.25">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c r="AE943" s="326"/>
      <c r="AF943" s="326"/>
      <c r="AG943" s="326"/>
    </row>
    <row r="944" spans="1:33" ht="12.75" customHeight="1" x14ac:dyDescent="0.25">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c r="AE944" s="326"/>
      <c r="AF944" s="326"/>
      <c r="AG944" s="326"/>
    </row>
    <row r="945" spans="1:33" ht="12.75" customHeight="1" x14ac:dyDescent="0.25">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c r="AE945" s="326"/>
      <c r="AF945" s="326"/>
      <c r="AG945" s="326"/>
    </row>
    <row r="946" spans="1:33" ht="12.75" customHeight="1" x14ac:dyDescent="0.25">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c r="AE946" s="326"/>
      <c r="AF946" s="326"/>
      <c r="AG946" s="326"/>
    </row>
    <row r="947" spans="1:33" ht="12.75" customHeight="1" x14ac:dyDescent="0.25">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c r="AE947" s="326"/>
      <c r="AF947" s="326"/>
      <c r="AG947" s="326"/>
    </row>
    <row r="948" spans="1:33" ht="12.75" customHeight="1" x14ac:dyDescent="0.25">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c r="AE948" s="326"/>
      <c r="AF948" s="326"/>
      <c r="AG948" s="326"/>
    </row>
    <row r="949" spans="1:33" ht="12.75" customHeight="1" x14ac:dyDescent="0.25">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c r="AE949" s="326"/>
      <c r="AF949" s="326"/>
      <c r="AG949" s="326"/>
    </row>
    <row r="950" spans="1:33" ht="12.75" customHeight="1" x14ac:dyDescent="0.25">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c r="AE950" s="326"/>
      <c r="AF950" s="326"/>
      <c r="AG950" s="326"/>
    </row>
    <row r="951" spans="1:33" ht="12.75" customHeight="1" x14ac:dyDescent="0.25">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c r="AE951" s="326"/>
      <c r="AF951" s="326"/>
      <c r="AG951" s="326"/>
    </row>
    <row r="952" spans="1:33" ht="12.75" customHeight="1" x14ac:dyDescent="0.25">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c r="AE952" s="326"/>
      <c r="AF952" s="326"/>
      <c r="AG952" s="326"/>
    </row>
    <row r="953" spans="1:33" ht="12.75" customHeight="1" x14ac:dyDescent="0.25">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c r="AE953" s="326"/>
      <c r="AF953" s="326"/>
      <c r="AG953" s="326"/>
    </row>
    <row r="954" spans="1:33" ht="12.75" customHeight="1" x14ac:dyDescent="0.25">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c r="AE954" s="326"/>
      <c r="AF954" s="326"/>
      <c r="AG954" s="326"/>
    </row>
    <row r="955" spans="1:33" ht="12.75" customHeight="1" x14ac:dyDescent="0.25">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c r="AE955" s="326"/>
      <c r="AF955" s="326"/>
      <c r="AG955" s="326"/>
    </row>
    <row r="956" spans="1:33" ht="12.75" customHeight="1" x14ac:dyDescent="0.25">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c r="AE956" s="326"/>
      <c r="AF956" s="326"/>
      <c r="AG956" s="326"/>
    </row>
    <row r="957" spans="1:33" ht="12.75" customHeight="1" x14ac:dyDescent="0.25">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c r="AE957" s="326"/>
      <c r="AF957" s="326"/>
      <c r="AG957" s="326"/>
    </row>
    <row r="958" spans="1:33" ht="12.75" customHeight="1" x14ac:dyDescent="0.25">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c r="AE958" s="326"/>
      <c r="AF958" s="326"/>
      <c r="AG958" s="326"/>
    </row>
    <row r="959" spans="1:33" ht="12.75" customHeight="1" x14ac:dyDescent="0.25">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c r="AE959" s="326"/>
      <c r="AF959" s="326"/>
      <c r="AG959" s="326"/>
    </row>
    <row r="960" spans="1:33" ht="12.75" customHeight="1" x14ac:dyDescent="0.25">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c r="AE960" s="326"/>
      <c r="AF960" s="326"/>
      <c r="AG960" s="326"/>
    </row>
    <row r="961" spans="1:33" ht="12.75" customHeight="1" x14ac:dyDescent="0.25">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c r="AE961" s="326"/>
      <c r="AF961" s="326"/>
      <c r="AG961" s="326"/>
    </row>
    <row r="962" spans="1:33" ht="12.75" customHeight="1" x14ac:dyDescent="0.25">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c r="AE962" s="326"/>
      <c r="AF962" s="326"/>
      <c r="AG962" s="326"/>
    </row>
    <row r="963" spans="1:33" ht="12.75" customHeight="1" x14ac:dyDescent="0.25">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c r="AE963" s="326"/>
      <c r="AF963" s="326"/>
      <c r="AG963" s="326"/>
    </row>
    <row r="964" spans="1:33" ht="12.75" customHeight="1" x14ac:dyDescent="0.25">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c r="AE964" s="326"/>
      <c r="AF964" s="326"/>
      <c r="AG964" s="326"/>
    </row>
    <row r="965" spans="1:33" ht="12.75" customHeight="1" x14ac:dyDescent="0.25">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c r="AE965" s="326"/>
      <c r="AF965" s="326"/>
      <c r="AG965" s="326"/>
    </row>
    <row r="966" spans="1:33" ht="12.75" customHeight="1" x14ac:dyDescent="0.25">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c r="AE966" s="326"/>
      <c r="AF966" s="326"/>
      <c r="AG966" s="326"/>
    </row>
    <row r="967" spans="1:33" ht="12.75" customHeight="1" x14ac:dyDescent="0.25">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c r="AE967" s="326"/>
      <c r="AF967" s="326"/>
      <c r="AG967" s="326"/>
    </row>
    <row r="968" spans="1:33" ht="12.75" customHeight="1" x14ac:dyDescent="0.25">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c r="AE968" s="326"/>
      <c r="AF968" s="326"/>
      <c r="AG968" s="326"/>
    </row>
    <row r="969" spans="1:33" ht="12.75" customHeight="1" x14ac:dyDescent="0.25">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c r="AE969" s="326"/>
      <c r="AF969" s="326"/>
      <c r="AG969" s="326"/>
    </row>
    <row r="970" spans="1:33" ht="12.75" customHeight="1" x14ac:dyDescent="0.25">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c r="AE970" s="326"/>
      <c r="AF970" s="326"/>
      <c r="AG970" s="326"/>
    </row>
    <row r="971" spans="1:33" ht="12.75" customHeight="1" x14ac:dyDescent="0.25">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c r="AE971" s="326"/>
      <c r="AF971" s="326"/>
      <c r="AG971" s="326"/>
    </row>
    <row r="972" spans="1:33" ht="12.75" customHeight="1" x14ac:dyDescent="0.25">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c r="AE972" s="326"/>
      <c r="AF972" s="326"/>
      <c r="AG972" s="326"/>
    </row>
    <row r="973" spans="1:33" ht="12.75" customHeight="1" x14ac:dyDescent="0.25">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c r="AE973" s="326"/>
      <c r="AF973" s="326"/>
      <c r="AG973" s="326"/>
    </row>
    <row r="974" spans="1:33" ht="12.75" customHeight="1" x14ac:dyDescent="0.25">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c r="AE974" s="326"/>
      <c r="AF974" s="326"/>
      <c r="AG974" s="326"/>
    </row>
    <row r="975" spans="1:33" ht="12.75" customHeight="1" x14ac:dyDescent="0.25">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c r="AE975" s="326"/>
      <c r="AF975" s="326"/>
      <c r="AG975" s="326"/>
    </row>
    <row r="976" spans="1:33" ht="12.75" customHeight="1" x14ac:dyDescent="0.25">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c r="AE976" s="326"/>
      <c r="AF976" s="326"/>
      <c r="AG976" s="326"/>
    </row>
    <row r="977" spans="1:33" ht="12.75" customHeight="1" x14ac:dyDescent="0.25">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c r="AE977" s="326"/>
      <c r="AF977" s="326"/>
      <c r="AG977" s="326"/>
    </row>
    <row r="978" spans="1:33" ht="12.75" customHeight="1" x14ac:dyDescent="0.25">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c r="AE978" s="326"/>
      <c r="AF978" s="326"/>
      <c r="AG978" s="326"/>
    </row>
    <row r="979" spans="1:33" ht="12.75" customHeight="1" x14ac:dyDescent="0.25">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c r="AE979" s="326"/>
      <c r="AF979" s="326"/>
      <c r="AG979" s="326"/>
    </row>
    <row r="980" spans="1:33" ht="12.75" customHeight="1" x14ac:dyDescent="0.25">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c r="AE980" s="326"/>
      <c r="AF980" s="326"/>
      <c r="AG980" s="326"/>
    </row>
    <row r="981" spans="1:33" ht="12.75" customHeight="1" x14ac:dyDescent="0.25">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c r="AE981" s="326"/>
      <c r="AF981" s="326"/>
      <c r="AG981" s="326"/>
    </row>
    <row r="982" spans="1:33" ht="12.75" customHeight="1" x14ac:dyDescent="0.25">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c r="AE982" s="326"/>
      <c r="AF982" s="326"/>
      <c r="AG982" s="326"/>
    </row>
    <row r="983" spans="1:33" ht="12.75" customHeight="1" x14ac:dyDescent="0.25">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c r="AE983" s="326"/>
      <c r="AF983" s="326"/>
      <c r="AG983" s="326"/>
    </row>
    <row r="984" spans="1:33" ht="12.75" customHeight="1" x14ac:dyDescent="0.25">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c r="AE984" s="326"/>
      <c r="AF984" s="326"/>
      <c r="AG984" s="326"/>
    </row>
    <row r="985" spans="1:33" ht="12.75" customHeight="1" x14ac:dyDescent="0.25">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c r="AE985" s="326"/>
      <c r="AF985" s="326"/>
      <c r="AG985" s="326"/>
    </row>
    <row r="986" spans="1:33" ht="12.75" customHeight="1" x14ac:dyDescent="0.25">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c r="AE986" s="326"/>
      <c r="AF986" s="326"/>
      <c r="AG986" s="326"/>
    </row>
    <row r="987" spans="1:33" ht="12.75" customHeight="1" x14ac:dyDescent="0.25">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c r="AE987" s="326"/>
      <c r="AF987" s="326"/>
      <c r="AG987" s="326"/>
    </row>
    <row r="988" spans="1:33" ht="12.75" customHeight="1" x14ac:dyDescent="0.25">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c r="AE988" s="326"/>
      <c r="AF988" s="326"/>
      <c r="AG988" s="326"/>
    </row>
    <row r="989" spans="1:33" ht="12.75" customHeight="1" x14ac:dyDescent="0.25">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c r="AE989" s="326"/>
      <c r="AF989" s="326"/>
      <c r="AG989" s="326"/>
    </row>
    <row r="990" spans="1:33" ht="12.75" customHeight="1" x14ac:dyDescent="0.25">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c r="AE990" s="326"/>
      <c r="AF990" s="326"/>
      <c r="AG990" s="326"/>
    </row>
    <row r="991" spans="1:33" ht="12.75" customHeight="1" x14ac:dyDescent="0.25">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c r="AE991" s="326"/>
      <c r="AF991" s="326"/>
      <c r="AG991" s="326"/>
    </row>
    <row r="992" spans="1:33" ht="12.75" customHeight="1" x14ac:dyDescent="0.25">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c r="AE992" s="326"/>
      <c r="AF992" s="326"/>
      <c r="AG992" s="326"/>
    </row>
    <row r="993" spans="1:33" ht="12.75" customHeight="1" x14ac:dyDescent="0.25">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c r="AE993" s="326"/>
      <c r="AF993" s="326"/>
      <c r="AG993" s="326"/>
    </row>
    <row r="994" spans="1:33" ht="12.75" customHeight="1" x14ac:dyDescent="0.25">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c r="AE994" s="326"/>
      <c r="AF994" s="326"/>
      <c r="AG994" s="326"/>
    </row>
    <row r="995" spans="1:33" ht="12.75" customHeight="1" x14ac:dyDescent="0.25">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c r="AE995" s="326"/>
      <c r="AF995" s="326"/>
      <c r="AG995" s="326"/>
    </row>
    <row r="996" spans="1:33" ht="12.75" customHeight="1" x14ac:dyDescent="0.25">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c r="AE996" s="326"/>
      <c r="AF996" s="326"/>
      <c r="AG996" s="326"/>
    </row>
    <row r="997" spans="1:33" ht="12.75" customHeight="1" x14ac:dyDescent="0.25">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c r="AE997" s="326"/>
      <c r="AF997" s="326"/>
      <c r="AG997" s="326"/>
    </row>
    <row r="998" spans="1:33" ht="12.75" customHeight="1" x14ac:dyDescent="0.25">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c r="AE998" s="326"/>
      <c r="AF998" s="326"/>
      <c r="AG998" s="326"/>
    </row>
    <row r="999" spans="1:33" ht="12.75" customHeight="1" x14ac:dyDescent="0.25">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c r="AE999" s="326"/>
      <c r="AF999" s="326"/>
      <c r="AG999" s="326"/>
    </row>
    <row r="1000" spans="1:33" ht="12.75" customHeight="1" x14ac:dyDescent="0.25">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c r="AE1000" s="326"/>
      <c r="AF1000" s="326"/>
      <c r="AG1000" s="326"/>
    </row>
  </sheetData>
  <mergeCells count="95">
    <mergeCell ref="B2:D6"/>
    <mergeCell ref="F2:AB6"/>
    <mergeCell ref="C7:D7"/>
    <mergeCell ref="AF8:AG8"/>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85546875" customWidth="1"/>
  </cols>
  <sheetData>
    <row r="1" spans="1:34" ht="12.75" customHeight="1" x14ac:dyDescent="0.25">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row>
    <row r="2" spans="1:34" ht="12.75" customHeight="1" x14ac:dyDescent="0.25">
      <c r="A2" s="326"/>
      <c r="B2" s="616"/>
      <c r="C2" s="617"/>
      <c r="D2" s="618"/>
      <c r="E2" s="25"/>
      <c r="F2" s="623" t="s">
        <v>120</v>
      </c>
      <c r="G2" s="617"/>
      <c r="H2" s="617"/>
      <c r="I2" s="617"/>
      <c r="J2" s="617"/>
      <c r="K2" s="617"/>
      <c r="L2" s="617"/>
      <c r="M2" s="617"/>
      <c r="N2" s="617"/>
      <c r="O2" s="617"/>
      <c r="P2" s="617"/>
      <c r="Q2" s="617"/>
      <c r="R2" s="617"/>
      <c r="S2" s="617"/>
      <c r="T2" s="617"/>
      <c r="U2" s="617"/>
      <c r="V2" s="617"/>
      <c r="W2" s="617"/>
      <c r="X2" s="617"/>
      <c r="Y2" s="617"/>
      <c r="Z2" s="617"/>
      <c r="AA2" s="617"/>
      <c r="AB2" s="618"/>
      <c r="AC2" s="326"/>
      <c r="AD2" s="326"/>
      <c r="AE2" s="326"/>
      <c r="AF2" s="326"/>
      <c r="AG2" s="326"/>
      <c r="AH2" s="326"/>
    </row>
    <row r="3" spans="1:34" ht="12.75" customHeight="1" x14ac:dyDescent="0.25">
      <c r="A3" s="326"/>
      <c r="B3" s="619"/>
      <c r="C3" s="573"/>
      <c r="D3" s="611"/>
      <c r="E3" s="26"/>
      <c r="F3" s="599"/>
      <c r="G3" s="573"/>
      <c r="H3" s="573"/>
      <c r="I3" s="573"/>
      <c r="J3" s="573"/>
      <c r="K3" s="573"/>
      <c r="L3" s="573"/>
      <c r="M3" s="573"/>
      <c r="N3" s="573"/>
      <c r="O3" s="573"/>
      <c r="P3" s="573"/>
      <c r="Q3" s="573"/>
      <c r="R3" s="573"/>
      <c r="S3" s="573"/>
      <c r="T3" s="573"/>
      <c r="U3" s="573"/>
      <c r="V3" s="573"/>
      <c r="W3" s="573"/>
      <c r="X3" s="573"/>
      <c r="Y3" s="573"/>
      <c r="Z3" s="573"/>
      <c r="AA3" s="573"/>
      <c r="AB3" s="611"/>
      <c r="AC3" s="326"/>
      <c r="AD3" s="326"/>
      <c r="AE3" s="326"/>
      <c r="AF3" s="326"/>
      <c r="AG3" s="326"/>
      <c r="AH3" s="326"/>
    </row>
    <row r="4" spans="1:34" ht="12.75" customHeight="1" x14ac:dyDescent="0.25">
      <c r="A4" s="326"/>
      <c r="B4" s="619"/>
      <c r="C4" s="573"/>
      <c r="D4" s="611"/>
      <c r="E4" s="26"/>
      <c r="F4" s="599"/>
      <c r="G4" s="573"/>
      <c r="H4" s="573"/>
      <c r="I4" s="573"/>
      <c r="J4" s="573"/>
      <c r="K4" s="573"/>
      <c r="L4" s="573"/>
      <c r="M4" s="573"/>
      <c r="N4" s="573"/>
      <c r="O4" s="573"/>
      <c r="P4" s="573"/>
      <c r="Q4" s="573"/>
      <c r="R4" s="573"/>
      <c r="S4" s="573"/>
      <c r="T4" s="573"/>
      <c r="U4" s="573"/>
      <c r="V4" s="573"/>
      <c r="W4" s="573"/>
      <c r="X4" s="573"/>
      <c r="Y4" s="573"/>
      <c r="Z4" s="573"/>
      <c r="AA4" s="573"/>
      <c r="AB4" s="611"/>
      <c r="AC4" s="326"/>
      <c r="AD4" s="326"/>
      <c r="AE4" s="326"/>
      <c r="AF4" s="326"/>
      <c r="AG4" s="326"/>
      <c r="AH4" s="326"/>
    </row>
    <row r="5" spans="1:34" ht="12.75" customHeight="1" x14ac:dyDescent="0.25">
      <c r="A5" s="326"/>
      <c r="B5" s="619"/>
      <c r="C5" s="573"/>
      <c r="D5" s="611"/>
      <c r="E5" s="26"/>
      <c r="F5" s="599"/>
      <c r="G5" s="573"/>
      <c r="H5" s="573"/>
      <c r="I5" s="573"/>
      <c r="J5" s="573"/>
      <c r="K5" s="573"/>
      <c r="L5" s="573"/>
      <c r="M5" s="573"/>
      <c r="N5" s="573"/>
      <c r="O5" s="573"/>
      <c r="P5" s="573"/>
      <c r="Q5" s="573"/>
      <c r="R5" s="573"/>
      <c r="S5" s="573"/>
      <c r="T5" s="573"/>
      <c r="U5" s="573"/>
      <c r="V5" s="573"/>
      <c r="W5" s="573"/>
      <c r="X5" s="573"/>
      <c r="Y5" s="573"/>
      <c r="Z5" s="573"/>
      <c r="AA5" s="573"/>
      <c r="AB5" s="611"/>
      <c r="AC5" s="326"/>
      <c r="AD5" s="326"/>
      <c r="AE5" s="326"/>
      <c r="AF5" s="326"/>
      <c r="AG5" s="326"/>
      <c r="AH5" s="326"/>
    </row>
    <row r="6" spans="1:34" ht="37.5" customHeight="1" x14ac:dyDescent="0.25">
      <c r="A6" s="326"/>
      <c r="B6" s="620"/>
      <c r="C6" s="621"/>
      <c r="D6" s="622"/>
      <c r="E6" s="327"/>
      <c r="F6" s="621"/>
      <c r="G6" s="621"/>
      <c r="H6" s="621"/>
      <c r="I6" s="621"/>
      <c r="J6" s="621"/>
      <c r="K6" s="621"/>
      <c r="L6" s="621"/>
      <c r="M6" s="621"/>
      <c r="N6" s="621"/>
      <c r="O6" s="621"/>
      <c r="P6" s="621"/>
      <c r="Q6" s="621"/>
      <c r="R6" s="621"/>
      <c r="S6" s="621"/>
      <c r="T6" s="621"/>
      <c r="U6" s="621"/>
      <c r="V6" s="621"/>
      <c r="W6" s="621"/>
      <c r="X6" s="621"/>
      <c r="Y6" s="621"/>
      <c r="Z6" s="621"/>
      <c r="AA6" s="621"/>
      <c r="AB6" s="622"/>
      <c r="AC6" s="326"/>
      <c r="AD6" s="326"/>
      <c r="AE6" s="326"/>
      <c r="AF6" s="326"/>
      <c r="AG6" s="326"/>
      <c r="AH6" s="326"/>
    </row>
    <row r="7" spans="1:34" ht="15" customHeight="1" x14ac:dyDescent="0.25">
      <c r="A7" s="326"/>
      <c r="B7" s="27"/>
      <c r="C7" s="624"/>
      <c r="D7" s="617"/>
      <c r="E7" s="28"/>
      <c r="F7" s="29"/>
      <c r="G7" s="29"/>
      <c r="H7" s="29"/>
      <c r="I7" s="29"/>
      <c r="J7" s="29"/>
      <c r="K7" s="29"/>
      <c r="L7" s="29"/>
      <c r="M7" s="29"/>
      <c r="N7" s="29"/>
      <c r="O7" s="29"/>
      <c r="P7" s="29"/>
      <c r="Q7" s="29"/>
      <c r="R7" s="29"/>
      <c r="S7" s="29"/>
      <c r="T7" s="29"/>
      <c r="U7" s="29"/>
      <c r="V7" s="29"/>
      <c r="W7" s="29"/>
      <c r="X7" s="29"/>
      <c r="Y7" s="29"/>
      <c r="Z7" s="29"/>
      <c r="AA7" s="29"/>
      <c r="AB7" s="30"/>
      <c r="AC7" s="326"/>
      <c r="AD7" s="326"/>
      <c r="AE7" s="326"/>
      <c r="AF7" s="326"/>
      <c r="AG7" s="326"/>
      <c r="AH7" s="326"/>
    </row>
    <row r="8" spans="1:34" ht="15" customHeight="1" x14ac:dyDescent="0.25">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c r="AE8" s="326"/>
      <c r="AF8" s="326"/>
      <c r="AG8" s="326"/>
      <c r="AH8" s="326"/>
    </row>
    <row r="9" spans="1:34" ht="15" customHeight="1" x14ac:dyDescent="0.25">
      <c r="A9" s="326"/>
      <c r="B9" s="31"/>
      <c r="C9" s="600"/>
      <c r="D9" s="599"/>
      <c r="E9" s="599"/>
      <c r="F9" s="599"/>
      <c r="G9" s="333"/>
      <c r="H9" s="326"/>
      <c r="I9" s="326"/>
      <c r="J9" s="326"/>
      <c r="K9" s="326"/>
      <c r="L9" s="326"/>
      <c r="M9" s="326"/>
      <c r="N9" s="326"/>
      <c r="O9" s="326"/>
      <c r="P9" s="326"/>
      <c r="Q9" s="326"/>
      <c r="R9" s="326"/>
      <c r="S9" s="326"/>
      <c r="T9" s="326"/>
      <c r="U9" s="326"/>
      <c r="V9" s="326"/>
      <c r="W9" s="326"/>
      <c r="X9" s="326"/>
      <c r="Y9" s="326"/>
      <c r="Z9" s="326"/>
      <c r="AA9" s="326"/>
      <c r="AB9" s="334"/>
      <c r="AC9" s="326"/>
      <c r="AD9" s="326"/>
      <c r="AE9" s="326"/>
      <c r="AF9" s="326"/>
      <c r="AG9" s="1090" t="s">
        <v>962</v>
      </c>
      <c r="AH9" s="599"/>
    </row>
    <row r="10" spans="1:34" ht="30" customHeight="1" x14ac:dyDescent="0.25">
      <c r="A10" s="326"/>
      <c r="B10" s="31"/>
      <c r="C10" s="600" t="s">
        <v>123</v>
      </c>
      <c r="D10" s="599"/>
      <c r="E10" s="601" t="s">
        <v>976</v>
      </c>
      <c r="F10" s="603"/>
      <c r="G10" s="603"/>
      <c r="H10" s="603"/>
      <c r="I10" s="603"/>
      <c r="J10" s="603"/>
      <c r="K10" s="603"/>
      <c r="L10" s="603"/>
      <c r="M10" s="603"/>
      <c r="N10" s="603"/>
      <c r="O10" s="603"/>
      <c r="P10" s="603"/>
      <c r="Q10" s="603"/>
      <c r="R10" s="603"/>
      <c r="S10" s="603"/>
      <c r="T10" s="603"/>
      <c r="U10" s="603"/>
      <c r="V10" s="603"/>
      <c r="W10" s="603"/>
      <c r="X10" s="603"/>
      <c r="Y10" s="603"/>
      <c r="Z10" s="603"/>
      <c r="AA10" s="591"/>
      <c r="AB10" s="335"/>
      <c r="AC10" s="326"/>
      <c r="AD10" s="326"/>
      <c r="AE10" s="326"/>
      <c r="AF10" s="326"/>
      <c r="AG10" s="326"/>
      <c r="AH10" s="326"/>
    </row>
    <row r="11" spans="1:34" ht="15" customHeight="1" x14ac:dyDescent="0.25">
      <c r="A11" s="326"/>
      <c r="B11" s="31"/>
      <c r="C11" s="600"/>
      <c r="D11" s="599"/>
      <c r="E11" s="599"/>
      <c r="F11" s="599"/>
      <c r="G11" s="326"/>
      <c r="H11" s="326"/>
      <c r="I11" s="326"/>
      <c r="J11" s="326"/>
      <c r="K11" s="326"/>
      <c r="L11" s="326"/>
      <c r="M11" s="326"/>
      <c r="N11" s="326"/>
      <c r="O11" s="326"/>
      <c r="P11" s="326"/>
      <c r="Q11" s="326"/>
      <c r="R11" s="326"/>
      <c r="S11" s="326"/>
      <c r="T11" s="326"/>
      <c r="U11" s="326"/>
      <c r="V11" s="326"/>
      <c r="W11" s="326"/>
      <c r="X11" s="326"/>
      <c r="Y11" s="326"/>
      <c r="Z11" s="326"/>
      <c r="AA11" s="598"/>
      <c r="AB11" s="611"/>
      <c r="AC11" s="326"/>
      <c r="AD11" s="326"/>
      <c r="AE11" s="326"/>
      <c r="AF11" s="326"/>
      <c r="AG11" s="326"/>
      <c r="AH11" s="326"/>
    </row>
    <row r="12" spans="1:34" ht="29.25" customHeight="1" x14ac:dyDescent="0.25">
      <c r="A12" s="326"/>
      <c r="B12" s="31"/>
      <c r="C12" s="614" t="s">
        <v>125</v>
      </c>
      <c r="D12" s="615"/>
      <c r="E12" s="612" t="s">
        <v>965</v>
      </c>
      <c r="F12" s="613"/>
      <c r="G12" s="613"/>
      <c r="H12" s="613"/>
      <c r="I12" s="613"/>
      <c r="J12" s="613"/>
      <c r="K12" s="613"/>
      <c r="L12" s="613"/>
      <c r="M12" s="613"/>
      <c r="N12" s="613"/>
      <c r="O12" s="613"/>
      <c r="P12" s="613"/>
      <c r="Q12" s="613"/>
      <c r="R12" s="613"/>
      <c r="S12" s="613"/>
      <c r="T12" s="613"/>
      <c r="U12" s="613"/>
      <c r="V12" s="613"/>
      <c r="W12" s="613"/>
      <c r="X12" s="613"/>
      <c r="Y12" s="613"/>
      <c r="Z12" s="613"/>
      <c r="AA12" s="613"/>
      <c r="AB12" s="36"/>
      <c r="AC12" s="326"/>
      <c r="AD12" s="326"/>
      <c r="AE12" s="326"/>
      <c r="AF12" s="326"/>
      <c r="AG12" s="52" t="s">
        <v>963</v>
      </c>
      <c r="AH12" s="52" t="s">
        <v>964</v>
      </c>
    </row>
    <row r="13" spans="1:34" ht="15" customHeight="1" x14ac:dyDescent="0.25">
      <c r="A13" s="326"/>
      <c r="B13" s="31"/>
      <c r="C13" s="598"/>
      <c r="D13" s="599"/>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c r="AE13" s="326"/>
      <c r="AF13" s="326"/>
      <c r="AG13" s="37" t="s">
        <v>966</v>
      </c>
      <c r="AH13" s="37">
        <v>28</v>
      </c>
    </row>
    <row r="14" spans="1:34" ht="15" customHeight="1" x14ac:dyDescent="0.25">
      <c r="A14" s="326"/>
      <c r="B14" s="31"/>
      <c r="C14" s="600" t="s">
        <v>127</v>
      </c>
      <c r="D14" s="599"/>
      <c r="E14" s="337"/>
      <c r="F14" s="598"/>
      <c r="G14" s="599"/>
      <c r="H14" s="599"/>
      <c r="I14" s="599"/>
      <c r="J14" s="599"/>
      <c r="K14" s="599"/>
      <c r="L14" s="599"/>
      <c r="M14" s="599"/>
      <c r="N14" s="599"/>
      <c r="O14" s="599"/>
      <c r="P14" s="599"/>
      <c r="Q14" s="599"/>
      <c r="R14" s="599"/>
      <c r="S14" s="599"/>
      <c r="T14" s="599"/>
      <c r="U14" s="599"/>
      <c r="V14" s="599"/>
      <c r="W14" s="599"/>
      <c r="X14" s="599"/>
      <c r="Y14" s="599"/>
      <c r="Z14" s="599"/>
      <c r="AA14" s="599"/>
      <c r="AB14" s="611"/>
      <c r="AC14" s="326"/>
      <c r="AD14" s="326"/>
      <c r="AE14" s="326"/>
      <c r="AF14" s="326"/>
      <c r="AG14" s="37" t="s">
        <v>967</v>
      </c>
      <c r="AH14" s="37">
        <v>100</v>
      </c>
    </row>
    <row r="15" spans="1:34" ht="29.25" customHeight="1" x14ac:dyDescent="0.25">
      <c r="A15" s="326"/>
      <c r="B15" s="31"/>
      <c r="C15" s="601" t="s">
        <v>977</v>
      </c>
      <c r="D15" s="603"/>
      <c r="E15" s="603"/>
      <c r="F15" s="603"/>
      <c r="G15" s="603"/>
      <c r="H15" s="603"/>
      <c r="I15" s="603"/>
      <c r="J15" s="603"/>
      <c r="K15" s="603"/>
      <c r="L15" s="603"/>
      <c r="M15" s="603"/>
      <c r="N15" s="603"/>
      <c r="O15" s="603"/>
      <c r="P15" s="603"/>
      <c r="Q15" s="603"/>
      <c r="R15" s="603"/>
      <c r="S15" s="603"/>
      <c r="T15" s="603"/>
      <c r="U15" s="603"/>
      <c r="V15" s="603"/>
      <c r="W15" s="603"/>
      <c r="X15" s="603"/>
      <c r="Y15" s="603"/>
      <c r="Z15" s="603"/>
      <c r="AA15" s="591"/>
      <c r="AB15" s="338"/>
      <c r="AC15" s="326"/>
      <c r="AD15" s="326"/>
      <c r="AE15" s="326"/>
      <c r="AF15" s="326"/>
      <c r="AG15" s="37" t="s">
        <v>968</v>
      </c>
      <c r="AH15" s="37">
        <v>34</v>
      </c>
    </row>
    <row r="16" spans="1:34" ht="15" customHeight="1" x14ac:dyDescent="0.25">
      <c r="A16" s="326"/>
      <c r="B16" s="31"/>
      <c r="C16" s="339"/>
      <c r="D16" s="339"/>
      <c r="E16" s="339"/>
      <c r="F16" s="339"/>
      <c r="G16" s="339"/>
      <c r="H16" s="339"/>
      <c r="I16" s="339"/>
      <c r="J16" s="339"/>
      <c r="K16" s="339"/>
      <c r="L16" s="339"/>
      <c r="M16" s="339"/>
      <c r="N16" s="339"/>
      <c r="O16" s="339"/>
      <c r="P16" s="339"/>
      <c r="Q16" s="339"/>
      <c r="R16" s="339"/>
      <c r="S16" s="339"/>
      <c r="T16" s="339"/>
      <c r="U16" s="339"/>
      <c r="V16" s="339"/>
      <c r="W16" s="339"/>
      <c r="X16" s="339"/>
      <c r="Y16" s="339"/>
      <c r="Z16" s="339"/>
      <c r="AA16" s="339"/>
      <c r="AB16" s="338"/>
      <c r="AC16" s="326"/>
      <c r="AD16" s="326"/>
      <c r="AE16" s="326"/>
      <c r="AF16" s="326"/>
      <c r="AG16" s="37" t="s">
        <v>970</v>
      </c>
      <c r="AH16" s="37">
        <v>100</v>
      </c>
    </row>
    <row r="17" spans="1:34" ht="15" customHeight="1" x14ac:dyDescent="0.25">
      <c r="A17" s="326"/>
      <c r="B17" s="31"/>
      <c r="C17" s="340" t="s">
        <v>128</v>
      </c>
      <c r="D17" s="340"/>
      <c r="E17" s="326"/>
      <c r="F17" s="326"/>
      <c r="G17" s="326"/>
      <c r="H17" s="326"/>
      <c r="I17" s="326"/>
      <c r="J17" s="339"/>
      <c r="K17" s="339"/>
      <c r="L17" s="339"/>
      <c r="M17" s="339"/>
      <c r="N17" s="339"/>
      <c r="O17" s="339"/>
      <c r="P17" s="339"/>
      <c r="Q17" s="339"/>
      <c r="R17" s="339" t="s">
        <v>129</v>
      </c>
      <c r="S17" s="339"/>
      <c r="T17" s="339"/>
      <c r="U17" s="339"/>
      <c r="V17" s="339"/>
      <c r="W17" s="339"/>
      <c r="X17" s="339"/>
      <c r="Y17" s="339"/>
      <c r="Z17" s="339"/>
      <c r="AA17" s="339"/>
      <c r="AB17" s="338"/>
      <c r="AC17" s="326"/>
      <c r="AD17" s="326"/>
      <c r="AE17" s="326"/>
      <c r="AF17" s="326"/>
      <c r="AG17" s="37" t="s">
        <v>971</v>
      </c>
      <c r="AH17" s="37">
        <v>38</v>
      </c>
    </row>
    <row r="18" spans="1:34" ht="15" customHeight="1" x14ac:dyDescent="0.25">
      <c r="A18" s="326"/>
      <c r="B18" s="31"/>
      <c r="C18" s="616"/>
      <c r="D18" s="617"/>
      <c r="E18" s="617"/>
      <c r="F18" s="617"/>
      <c r="G18" s="617"/>
      <c r="H18" s="617"/>
      <c r="I18" s="617"/>
      <c r="J18" s="617"/>
      <c r="K18" s="617"/>
      <c r="L18" s="617"/>
      <c r="M18" s="617"/>
      <c r="N18" s="617"/>
      <c r="O18" s="617"/>
      <c r="P18" s="618"/>
      <c r="Q18" s="326"/>
      <c r="R18" s="602"/>
      <c r="S18" s="603"/>
      <c r="T18" s="603"/>
      <c r="U18" s="603"/>
      <c r="V18" s="603"/>
      <c r="W18" s="603"/>
      <c r="X18" s="603"/>
      <c r="Y18" s="603"/>
      <c r="Z18" s="603"/>
      <c r="AA18" s="591"/>
      <c r="AB18" s="334"/>
      <c r="AC18" s="326"/>
      <c r="AD18" s="326"/>
      <c r="AE18" s="326"/>
      <c r="AF18" s="326"/>
      <c r="AG18" s="37" t="s">
        <v>972</v>
      </c>
      <c r="AH18" s="37">
        <v>100</v>
      </c>
    </row>
    <row r="19" spans="1:34" ht="15" customHeight="1" x14ac:dyDescent="0.25">
      <c r="A19" s="326"/>
      <c r="B19" s="31"/>
      <c r="C19" s="619"/>
      <c r="D19" s="573"/>
      <c r="E19" s="573"/>
      <c r="F19" s="573"/>
      <c r="G19" s="573"/>
      <c r="H19" s="573"/>
      <c r="I19" s="573"/>
      <c r="J19" s="573"/>
      <c r="K19" s="573"/>
      <c r="L19" s="573"/>
      <c r="M19" s="573"/>
      <c r="N19" s="573"/>
      <c r="O19" s="573"/>
      <c r="P19" s="611"/>
      <c r="Q19" s="326"/>
      <c r="R19" s="326"/>
      <c r="S19" s="326"/>
      <c r="T19" s="326"/>
      <c r="U19" s="326"/>
      <c r="V19" s="326"/>
      <c r="W19" s="326"/>
      <c r="X19" s="326"/>
      <c r="Y19" s="326"/>
      <c r="Z19" s="326"/>
      <c r="AA19" s="326"/>
      <c r="AB19" s="334"/>
      <c r="AC19" s="326"/>
      <c r="AD19" s="326"/>
      <c r="AE19" s="326"/>
      <c r="AF19" s="326"/>
      <c r="AG19" s="37" t="s">
        <v>973</v>
      </c>
      <c r="AH19" s="37">
        <v>25</v>
      </c>
    </row>
    <row r="20" spans="1:34" ht="15" customHeight="1" x14ac:dyDescent="0.25">
      <c r="A20" s="326"/>
      <c r="B20" s="31"/>
      <c r="C20" s="619"/>
      <c r="D20" s="573"/>
      <c r="E20" s="573"/>
      <c r="F20" s="573"/>
      <c r="G20" s="573"/>
      <c r="H20" s="573"/>
      <c r="I20" s="573"/>
      <c r="J20" s="573"/>
      <c r="K20" s="573"/>
      <c r="L20" s="573"/>
      <c r="M20" s="573"/>
      <c r="N20" s="573"/>
      <c r="O20" s="573"/>
      <c r="P20" s="611"/>
      <c r="Q20" s="336"/>
      <c r="R20" s="339" t="s">
        <v>130</v>
      </c>
      <c r="S20" s="339"/>
      <c r="T20" s="339"/>
      <c r="U20" s="339"/>
      <c r="V20" s="339"/>
      <c r="W20" s="336"/>
      <c r="X20" s="336"/>
      <c r="Y20" s="336"/>
      <c r="Z20" s="326"/>
      <c r="AA20" s="336"/>
      <c r="AB20" s="334"/>
      <c r="AC20" s="326"/>
      <c r="AD20" s="326"/>
      <c r="AE20" s="326"/>
      <c r="AF20" s="326"/>
      <c r="AG20" s="326"/>
      <c r="AH20" s="326"/>
    </row>
    <row r="21" spans="1:34" ht="15" customHeight="1" x14ac:dyDescent="0.25">
      <c r="A21" s="326"/>
      <c r="B21" s="31"/>
      <c r="C21" s="619"/>
      <c r="D21" s="573"/>
      <c r="E21" s="573"/>
      <c r="F21" s="573"/>
      <c r="G21" s="573"/>
      <c r="H21" s="573"/>
      <c r="I21" s="573"/>
      <c r="J21" s="573"/>
      <c r="K21" s="573"/>
      <c r="L21" s="573"/>
      <c r="M21" s="573"/>
      <c r="N21" s="573"/>
      <c r="O21" s="573"/>
      <c r="P21" s="611"/>
      <c r="Q21" s="326"/>
      <c r="R21" s="37"/>
      <c r="S21" s="326" t="s">
        <v>15</v>
      </c>
      <c r="T21" s="326"/>
      <c r="U21" s="37"/>
      <c r="V21" s="326" t="s">
        <v>27</v>
      </c>
      <c r="W21" s="326"/>
      <c r="X21" s="37"/>
      <c r="Y21" s="341" t="s">
        <v>46</v>
      </c>
      <c r="Z21" s="326"/>
      <c r="AA21" s="326"/>
      <c r="AB21" s="334"/>
      <c r="AC21" s="326"/>
      <c r="AD21" s="326"/>
      <c r="AE21" s="326"/>
      <c r="AF21" s="326"/>
      <c r="AG21" s="326"/>
      <c r="AH21" s="326"/>
    </row>
    <row r="22" spans="1:34" ht="15" customHeight="1" x14ac:dyDescent="0.25">
      <c r="A22" s="326"/>
      <c r="B22" s="31"/>
      <c r="C22" s="619"/>
      <c r="D22" s="573"/>
      <c r="E22" s="573"/>
      <c r="F22" s="573"/>
      <c r="G22" s="573"/>
      <c r="H22" s="573"/>
      <c r="I22" s="573"/>
      <c r="J22" s="573"/>
      <c r="K22" s="573"/>
      <c r="L22" s="573"/>
      <c r="M22" s="573"/>
      <c r="N22" s="573"/>
      <c r="O22" s="573"/>
      <c r="P22" s="611"/>
      <c r="Q22" s="326"/>
      <c r="R22" s="326"/>
      <c r="S22" s="326"/>
      <c r="T22" s="326"/>
      <c r="U22" s="326"/>
      <c r="V22" s="326"/>
      <c r="W22" s="326"/>
      <c r="X22" s="326"/>
      <c r="Y22" s="326"/>
      <c r="Z22" s="326"/>
      <c r="AA22" s="326"/>
      <c r="AB22" s="334"/>
      <c r="AC22" s="326"/>
      <c r="AD22" s="326"/>
      <c r="AE22" s="326"/>
      <c r="AF22" s="326"/>
      <c r="AG22" s="326"/>
      <c r="AH22" s="326"/>
    </row>
    <row r="23" spans="1:34" ht="15" customHeight="1" x14ac:dyDescent="0.25">
      <c r="A23" s="326"/>
      <c r="B23" s="31"/>
      <c r="C23" s="620"/>
      <c r="D23" s="621"/>
      <c r="E23" s="621"/>
      <c r="F23" s="621"/>
      <c r="G23" s="621"/>
      <c r="H23" s="621"/>
      <c r="I23" s="621"/>
      <c r="J23" s="621"/>
      <c r="K23" s="621"/>
      <c r="L23" s="621"/>
      <c r="M23" s="621"/>
      <c r="N23" s="621"/>
      <c r="O23" s="621"/>
      <c r="P23" s="622"/>
      <c r="Q23" s="326"/>
      <c r="R23" s="339" t="s">
        <v>131</v>
      </c>
      <c r="S23" s="326"/>
      <c r="T23" s="326"/>
      <c r="U23" s="326"/>
      <c r="V23" s="326"/>
      <c r="W23" s="609" t="s">
        <v>33</v>
      </c>
      <c r="X23" s="603"/>
      <c r="Y23" s="603"/>
      <c r="Z23" s="603"/>
      <c r="AA23" s="591"/>
      <c r="AB23" s="334"/>
      <c r="AC23" s="326"/>
      <c r="AD23" s="326"/>
      <c r="AE23" s="326"/>
      <c r="AF23" s="326"/>
      <c r="AG23" s="361">
        <f>+(((((AH13/100)*AH14)+((AH15/100)*AH16)+((AH17/100)*AH18))*AH19)/100)</f>
        <v>25</v>
      </c>
      <c r="AH23" s="326"/>
    </row>
    <row r="24" spans="1:34" ht="15" customHeight="1" x14ac:dyDescent="0.25">
      <c r="A24" s="326"/>
      <c r="B24" s="31"/>
      <c r="C24" s="336"/>
      <c r="D24" s="336"/>
      <c r="E24" s="336"/>
      <c r="F24" s="336"/>
      <c r="G24" s="336"/>
      <c r="H24" s="326"/>
      <c r="I24" s="326"/>
      <c r="J24" s="326"/>
      <c r="K24" s="326"/>
      <c r="L24" s="326"/>
      <c r="M24" s="326"/>
      <c r="N24" s="326"/>
      <c r="O24" s="326"/>
      <c r="P24" s="326"/>
      <c r="Q24" s="326"/>
      <c r="R24" s="339"/>
      <c r="S24" s="326"/>
      <c r="T24" s="326"/>
      <c r="U24" s="326"/>
      <c r="V24" s="326"/>
      <c r="W24" s="326"/>
      <c r="X24" s="326"/>
      <c r="Y24" s="326"/>
      <c r="Z24" s="326"/>
      <c r="AA24" s="326"/>
      <c r="AB24" s="334"/>
      <c r="AC24" s="326"/>
      <c r="AD24" s="326"/>
      <c r="AE24" s="326"/>
      <c r="AF24" s="326"/>
      <c r="AG24" s="326"/>
      <c r="AH24" s="326"/>
    </row>
    <row r="25" spans="1:34" ht="15" customHeight="1" x14ac:dyDescent="0.25">
      <c r="A25" s="326"/>
      <c r="B25" s="31"/>
      <c r="C25" s="339" t="s">
        <v>132</v>
      </c>
      <c r="D25" s="336"/>
      <c r="E25" s="336"/>
      <c r="F25" s="336"/>
      <c r="G25" s="336"/>
      <c r="H25" s="336"/>
      <c r="I25" s="326"/>
      <c r="J25" s="326"/>
      <c r="K25" s="326"/>
      <c r="L25" s="326"/>
      <c r="M25" s="326"/>
      <c r="N25" s="326"/>
      <c r="O25" s="326"/>
      <c r="P25" s="326"/>
      <c r="Q25" s="326"/>
      <c r="R25" s="326"/>
      <c r="S25" s="326"/>
      <c r="T25" s="326"/>
      <c r="U25" s="326"/>
      <c r="V25" s="326"/>
      <c r="W25" s="326"/>
      <c r="X25" s="326"/>
      <c r="Y25" s="326"/>
      <c r="Z25" s="326"/>
      <c r="AA25" s="326"/>
      <c r="AB25" s="334"/>
      <c r="AC25" s="326"/>
      <c r="AD25" s="326"/>
      <c r="AE25" s="326"/>
      <c r="AF25" s="326"/>
      <c r="AG25" s="326"/>
      <c r="AH25" s="326"/>
    </row>
    <row r="26" spans="1:34" ht="39.75" customHeight="1" x14ac:dyDescent="0.25">
      <c r="A26" s="326"/>
      <c r="B26" s="31"/>
      <c r="C26" s="1089" t="s">
        <v>957</v>
      </c>
      <c r="D26" s="603"/>
      <c r="E26" s="603"/>
      <c r="F26" s="603"/>
      <c r="G26" s="603"/>
      <c r="H26" s="603"/>
      <c r="I26" s="603"/>
      <c r="J26" s="603"/>
      <c r="K26" s="603"/>
      <c r="L26" s="603"/>
      <c r="M26" s="603"/>
      <c r="N26" s="603"/>
      <c r="O26" s="603"/>
      <c r="P26" s="603"/>
      <c r="Q26" s="603"/>
      <c r="R26" s="603"/>
      <c r="S26" s="603"/>
      <c r="T26" s="603"/>
      <c r="U26" s="603"/>
      <c r="V26" s="603"/>
      <c r="W26" s="603"/>
      <c r="X26" s="603"/>
      <c r="Y26" s="603"/>
      <c r="Z26" s="603"/>
      <c r="AA26" s="591"/>
      <c r="AB26" s="334"/>
      <c r="AC26" s="326"/>
      <c r="AD26" s="326"/>
      <c r="AE26" s="326"/>
      <c r="AF26" s="326"/>
      <c r="AG26" s="326"/>
      <c r="AH26" s="326"/>
    </row>
    <row r="27" spans="1:34" ht="15" customHeight="1" x14ac:dyDescent="0.25">
      <c r="A27" s="326"/>
      <c r="B27" s="31"/>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42"/>
      <c r="AC27" s="326"/>
      <c r="AD27" s="326"/>
      <c r="AE27" s="326"/>
      <c r="AF27" s="326"/>
      <c r="AG27" s="326"/>
      <c r="AH27" s="326"/>
    </row>
    <row r="28" spans="1:34" ht="15" customHeight="1" x14ac:dyDescent="0.25">
      <c r="A28" s="326"/>
      <c r="B28" s="31"/>
      <c r="C28" s="330" t="s">
        <v>134</v>
      </c>
      <c r="D28" s="336"/>
      <c r="E28" s="336"/>
      <c r="F28" s="336"/>
      <c r="G28" s="336"/>
      <c r="H28" s="336"/>
      <c r="I28" s="336"/>
      <c r="J28" s="336"/>
      <c r="K28" s="336"/>
      <c r="L28" s="336"/>
      <c r="M28" s="330" t="s">
        <v>134</v>
      </c>
      <c r="N28" s="336"/>
      <c r="O28" s="336"/>
      <c r="P28" s="336"/>
      <c r="Q28" s="336"/>
      <c r="R28" s="336"/>
      <c r="S28" s="336"/>
      <c r="T28" s="336"/>
      <c r="U28" s="336"/>
      <c r="V28" s="336"/>
      <c r="W28" s="336"/>
      <c r="X28" s="336"/>
      <c r="Y28" s="336"/>
      <c r="Z28" s="336"/>
      <c r="AA28" s="336"/>
      <c r="AB28" s="342"/>
      <c r="AC28" s="326"/>
      <c r="AD28" s="326"/>
      <c r="AE28" s="326"/>
      <c r="AF28" s="326"/>
      <c r="AG28" s="326"/>
      <c r="AH28" s="326"/>
    </row>
    <row r="29" spans="1:34" ht="29.25" customHeight="1" x14ac:dyDescent="0.25">
      <c r="A29" s="326"/>
      <c r="B29" s="31"/>
      <c r="C29" s="609" t="s">
        <v>958</v>
      </c>
      <c r="D29" s="603"/>
      <c r="E29" s="603"/>
      <c r="F29" s="603"/>
      <c r="G29" s="603"/>
      <c r="H29" s="603"/>
      <c r="I29" s="603"/>
      <c r="J29" s="603"/>
      <c r="K29" s="591"/>
      <c r="L29" s="336"/>
      <c r="M29" s="609"/>
      <c r="N29" s="603"/>
      <c r="O29" s="603"/>
      <c r="P29" s="603"/>
      <c r="Q29" s="603"/>
      <c r="R29" s="603"/>
      <c r="S29" s="603"/>
      <c r="T29" s="603"/>
      <c r="U29" s="603"/>
      <c r="V29" s="603"/>
      <c r="W29" s="603"/>
      <c r="X29" s="603"/>
      <c r="Y29" s="603"/>
      <c r="Z29" s="603"/>
      <c r="AA29" s="591"/>
      <c r="AB29" s="342"/>
      <c r="AC29" s="326"/>
      <c r="AD29" s="326"/>
      <c r="AE29" s="326"/>
      <c r="AF29" s="326"/>
      <c r="AG29" s="326"/>
      <c r="AH29" s="326"/>
    </row>
    <row r="30" spans="1:34" ht="15" customHeight="1" x14ac:dyDescent="0.25">
      <c r="A30" s="326"/>
      <c r="B30" s="31"/>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34"/>
      <c r="AC30" s="326"/>
      <c r="AD30" s="326"/>
      <c r="AE30" s="326"/>
      <c r="AF30" s="326"/>
      <c r="AG30" s="326"/>
      <c r="AH30" s="326"/>
    </row>
    <row r="31" spans="1:34" ht="15" customHeight="1" x14ac:dyDescent="0.25">
      <c r="A31" s="326"/>
      <c r="B31" s="31"/>
      <c r="C31" s="343" t="s">
        <v>137</v>
      </c>
      <c r="D31" s="343"/>
      <c r="E31" s="343"/>
      <c r="F31" s="343"/>
      <c r="G31" s="344"/>
      <c r="H31" s="345"/>
      <c r="I31" s="345"/>
      <c r="J31" s="345"/>
      <c r="K31" s="345"/>
      <c r="L31" s="345"/>
      <c r="M31" s="345"/>
      <c r="N31" s="345"/>
      <c r="O31" s="345"/>
      <c r="P31" s="345"/>
      <c r="Q31" s="345"/>
      <c r="R31" s="345"/>
      <c r="S31" s="345"/>
      <c r="T31" s="345"/>
      <c r="U31" s="345"/>
      <c r="V31" s="345"/>
      <c r="W31" s="345"/>
      <c r="X31" s="345"/>
      <c r="Y31" s="345"/>
      <c r="Z31" s="345"/>
      <c r="AA31" s="345"/>
      <c r="AB31" s="334"/>
      <c r="AC31" s="326"/>
      <c r="AD31" s="326"/>
      <c r="AE31" s="326"/>
      <c r="AF31" s="326"/>
      <c r="AG31" s="326"/>
      <c r="AH31" s="326"/>
    </row>
    <row r="32" spans="1:34" ht="90" customHeight="1" x14ac:dyDescent="0.25">
      <c r="A32" s="326"/>
      <c r="B32" s="31"/>
      <c r="C32" s="608" t="s">
        <v>959</v>
      </c>
      <c r="D32" s="603"/>
      <c r="E32" s="603"/>
      <c r="F32" s="603"/>
      <c r="G32" s="603"/>
      <c r="H32" s="603"/>
      <c r="I32" s="603"/>
      <c r="J32" s="603"/>
      <c r="K32" s="603"/>
      <c r="L32" s="603"/>
      <c r="M32" s="603"/>
      <c r="N32" s="603"/>
      <c r="O32" s="603"/>
      <c r="P32" s="603"/>
      <c r="Q32" s="603"/>
      <c r="R32" s="603"/>
      <c r="S32" s="603"/>
      <c r="T32" s="603"/>
      <c r="U32" s="603"/>
      <c r="V32" s="603"/>
      <c r="W32" s="603"/>
      <c r="X32" s="603"/>
      <c r="Y32" s="603"/>
      <c r="Z32" s="603"/>
      <c r="AA32" s="591"/>
      <c r="AB32" s="334"/>
      <c r="AC32" s="326"/>
      <c r="AD32" s="326"/>
      <c r="AE32" s="326"/>
      <c r="AF32" s="326"/>
      <c r="AG32" s="326"/>
      <c r="AH32" s="326"/>
    </row>
    <row r="33" spans="1:34" ht="15" customHeight="1" x14ac:dyDescent="0.25">
      <c r="A33" s="326"/>
      <c r="B33" s="31"/>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34"/>
      <c r="AC33" s="326"/>
      <c r="AD33" s="326"/>
      <c r="AE33" s="326"/>
      <c r="AF33" s="326"/>
      <c r="AG33" s="326"/>
      <c r="AH33" s="326"/>
    </row>
    <row r="34" spans="1:34" ht="15.75" customHeight="1" x14ac:dyDescent="0.25">
      <c r="A34" s="326"/>
      <c r="B34" s="31"/>
      <c r="C34" s="607" t="s">
        <v>139</v>
      </c>
      <c r="D34" s="599"/>
      <c r="E34" s="339"/>
      <c r="F34" s="601" t="s">
        <v>34</v>
      </c>
      <c r="G34" s="591"/>
      <c r="H34" s="339"/>
      <c r="I34" s="326"/>
      <c r="J34" s="346" t="s">
        <v>140</v>
      </c>
      <c r="K34" s="601">
        <v>25</v>
      </c>
      <c r="L34" s="603"/>
      <c r="M34" s="603"/>
      <c r="N34" s="591"/>
      <c r="O34" s="339"/>
      <c r="P34" s="339"/>
      <c r="Q34" s="330" t="s">
        <v>141</v>
      </c>
      <c r="R34" s="326"/>
      <c r="S34" s="339"/>
      <c r="T34" s="339"/>
      <c r="U34" s="339"/>
      <c r="V34" s="339"/>
      <c r="W34" s="601" t="s">
        <v>20</v>
      </c>
      <c r="X34" s="603"/>
      <c r="Y34" s="603"/>
      <c r="Z34" s="603"/>
      <c r="AA34" s="591"/>
      <c r="AB34" s="338"/>
      <c r="AC34" s="326"/>
      <c r="AD34" s="326"/>
      <c r="AE34" s="326"/>
      <c r="AF34" s="326"/>
      <c r="AG34" s="326"/>
      <c r="AH34" s="326"/>
    </row>
    <row r="35" spans="1:34" ht="15.75" customHeight="1" x14ac:dyDescent="0.25">
      <c r="A35" s="326"/>
      <c r="B35" s="31"/>
      <c r="C35" s="326"/>
      <c r="D35" s="326"/>
      <c r="E35" s="326"/>
      <c r="F35" s="341"/>
      <c r="G35" s="341"/>
      <c r="H35" s="341"/>
      <c r="I35" s="341"/>
      <c r="J35" s="341"/>
      <c r="K35" s="341"/>
      <c r="L35" s="341"/>
      <c r="M35" s="326"/>
      <c r="N35" s="326"/>
      <c r="O35" s="326"/>
      <c r="P35" s="326"/>
      <c r="Q35" s="326"/>
      <c r="R35" s="326"/>
      <c r="S35" s="326"/>
      <c r="T35" s="326"/>
      <c r="U35" s="326"/>
      <c r="V35" s="326"/>
      <c r="W35" s="326"/>
      <c r="X35" s="326"/>
      <c r="Y35" s="326"/>
      <c r="Z35" s="326"/>
      <c r="AA35" s="326"/>
      <c r="AB35" s="334"/>
      <c r="AC35" s="326"/>
      <c r="AD35" s="326"/>
      <c r="AE35" s="326"/>
      <c r="AF35" s="326"/>
      <c r="AG35" s="326"/>
      <c r="AH35" s="326"/>
    </row>
    <row r="36" spans="1:34" ht="32.25" customHeight="1" x14ac:dyDescent="0.25">
      <c r="A36" s="326"/>
      <c r="B36" s="31"/>
      <c r="C36" s="326"/>
      <c r="D36" s="346" t="s">
        <v>142</v>
      </c>
      <c r="E36" s="339"/>
      <c r="F36" s="608" t="s">
        <v>978</v>
      </c>
      <c r="G36" s="603"/>
      <c r="H36" s="603"/>
      <c r="I36" s="603"/>
      <c r="J36" s="603"/>
      <c r="K36" s="603"/>
      <c r="L36" s="603"/>
      <c r="M36" s="591"/>
      <c r="N36" s="326"/>
      <c r="O36" s="346" t="s">
        <v>144</v>
      </c>
      <c r="P36" s="609">
        <v>0</v>
      </c>
      <c r="Q36" s="603"/>
      <c r="R36" s="603"/>
      <c r="S36" s="603"/>
      <c r="T36" s="603"/>
      <c r="U36" s="603"/>
      <c r="V36" s="603"/>
      <c r="W36" s="603"/>
      <c r="X36" s="603"/>
      <c r="Y36" s="603"/>
      <c r="Z36" s="603"/>
      <c r="AA36" s="591"/>
      <c r="AB36" s="334"/>
      <c r="AC36" s="326"/>
      <c r="AD36" s="326"/>
      <c r="AE36" s="326"/>
      <c r="AF36" s="326"/>
      <c r="AG36" s="326"/>
      <c r="AH36" s="326"/>
    </row>
    <row r="37" spans="1:34" ht="15.75" customHeight="1" x14ac:dyDescent="0.25">
      <c r="A37" s="326"/>
      <c r="B37" s="31"/>
      <c r="C37" s="339"/>
      <c r="D37" s="339"/>
      <c r="E37" s="339"/>
      <c r="F37" s="341"/>
      <c r="G37" s="341"/>
      <c r="H37" s="341"/>
      <c r="I37" s="341"/>
      <c r="J37" s="341"/>
      <c r="K37" s="341"/>
      <c r="L37" s="341"/>
      <c r="M37" s="339"/>
      <c r="N37" s="339"/>
      <c r="O37" s="339"/>
      <c r="P37" s="339"/>
      <c r="Q37" s="339"/>
      <c r="R37" s="339"/>
      <c r="S37" s="339"/>
      <c r="T37" s="339"/>
      <c r="U37" s="339"/>
      <c r="V37" s="339"/>
      <c r="W37" s="339"/>
      <c r="X37" s="339"/>
      <c r="Y37" s="339"/>
      <c r="Z37" s="339"/>
      <c r="AA37" s="339"/>
      <c r="AB37" s="338"/>
      <c r="AC37" s="326"/>
      <c r="AD37" s="326"/>
      <c r="AE37" s="326"/>
      <c r="AF37" s="326"/>
      <c r="AG37" s="326"/>
      <c r="AH37" s="326"/>
    </row>
    <row r="38" spans="1:34" ht="15.75" customHeight="1" x14ac:dyDescent="0.25">
      <c r="A38" s="326"/>
      <c r="B38" s="31"/>
      <c r="C38" s="326"/>
      <c r="D38" s="346" t="s">
        <v>145</v>
      </c>
      <c r="E38" s="326"/>
      <c r="F38" s="602" t="s">
        <v>146</v>
      </c>
      <c r="G38" s="591"/>
      <c r="H38" s="326"/>
      <c r="I38" s="326"/>
      <c r="J38" s="339" t="s">
        <v>147</v>
      </c>
      <c r="K38" s="326"/>
      <c r="L38" s="602" t="s">
        <v>148</v>
      </c>
      <c r="M38" s="603"/>
      <c r="N38" s="591"/>
      <c r="O38" s="339"/>
      <c r="P38" s="339"/>
      <c r="Q38" s="326"/>
      <c r="R38" s="339" t="s">
        <v>149</v>
      </c>
      <c r="S38" s="339"/>
      <c r="T38" s="339"/>
      <c r="U38" s="339"/>
      <c r="V38" s="339"/>
      <c r="W38" s="610"/>
      <c r="X38" s="603"/>
      <c r="Y38" s="603"/>
      <c r="Z38" s="603"/>
      <c r="AA38" s="591"/>
      <c r="AB38" s="338"/>
      <c r="AC38" s="326"/>
      <c r="AD38" s="326"/>
      <c r="AE38" s="326"/>
      <c r="AF38" s="326"/>
      <c r="AG38" s="326"/>
      <c r="AH38" s="326"/>
    </row>
    <row r="39" spans="1:34" ht="15.75" customHeight="1" x14ac:dyDescent="0.25">
      <c r="A39" s="326"/>
      <c r="B39" s="31"/>
      <c r="C39" s="326"/>
      <c r="D39" s="326"/>
      <c r="E39" s="326"/>
      <c r="F39" s="29"/>
      <c r="G39" s="326"/>
      <c r="H39" s="326"/>
      <c r="I39" s="330"/>
      <c r="J39" s="330"/>
      <c r="K39" s="330"/>
      <c r="L39" s="330"/>
      <c r="M39" s="330"/>
      <c r="N39" s="330"/>
      <c r="O39" s="330"/>
      <c r="P39" s="330"/>
      <c r="Q39" s="330"/>
      <c r="R39" s="330"/>
      <c r="S39" s="330"/>
      <c r="T39" s="330"/>
      <c r="U39" s="330"/>
      <c r="V39" s="330"/>
      <c r="W39" s="330"/>
      <c r="X39" s="330"/>
      <c r="Y39" s="330"/>
      <c r="Z39" s="330"/>
      <c r="AA39" s="330"/>
      <c r="AB39" s="331"/>
      <c r="AC39" s="326"/>
      <c r="AD39" s="326"/>
      <c r="AE39" s="326"/>
      <c r="AF39" s="326"/>
      <c r="AG39" s="326"/>
      <c r="AH39" s="326"/>
    </row>
    <row r="40" spans="1:34" ht="15.75" customHeight="1" x14ac:dyDescent="0.25">
      <c r="A40" s="326"/>
      <c r="B40" s="31"/>
      <c r="C40" s="347" t="s">
        <v>150</v>
      </c>
      <c r="D40" s="604">
        <v>2024</v>
      </c>
      <c r="E40" s="605"/>
      <c r="F40" s="606"/>
      <c r="G40" s="35"/>
      <c r="H40" s="330"/>
      <c r="I40" s="330"/>
      <c r="J40" s="330"/>
      <c r="K40" s="330"/>
      <c r="L40" s="330"/>
      <c r="M40" s="330"/>
      <c r="N40" s="330"/>
      <c r="O40" s="330"/>
      <c r="P40" s="330"/>
      <c r="Q40" s="598"/>
      <c r="R40" s="599"/>
      <c r="S40" s="599"/>
      <c r="T40" s="599"/>
      <c r="U40" s="599"/>
      <c r="V40" s="330"/>
      <c r="W40" s="330"/>
      <c r="X40" s="600"/>
      <c r="Y40" s="599"/>
      <c r="Z40" s="599"/>
      <c r="AA40" s="599"/>
      <c r="AB40" s="338"/>
      <c r="AC40" s="326"/>
      <c r="AD40" s="326"/>
      <c r="AE40" s="326"/>
      <c r="AF40" s="326"/>
      <c r="AG40" s="326"/>
      <c r="AH40" s="326"/>
    </row>
    <row r="41" spans="1:34" ht="5.25" customHeight="1" x14ac:dyDescent="0.25">
      <c r="A41" s="326"/>
      <c r="B41" s="31"/>
      <c r="C41" s="339"/>
      <c r="D41" s="38"/>
      <c r="E41" s="38"/>
      <c r="F41" s="38"/>
      <c r="G41" s="326"/>
      <c r="H41" s="330"/>
      <c r="I41" s="330"/>
      <c r="J41" s="330"/>
      <c r="K41" s="330"/>
      <c r="L41" s="330"/>
      <c r="M41" s="330"/>
      <c r="N41" s="330"/>
      <c r="O41" s="330"/>
      <c r="P41" s="330"/>
      <c r="Q41" s="336"/>
      <c r="R41" s="336"/>
      <c r="S41" s="336"/>
      <c r="T41" s="336"/>
      <c r="U41" s="336"/>
      <c r="V41" s="330"/>
      <c r="W41" s="330"/>
      <c r="X41" s="332"/>
      <c r="Y41" s="332"/>
      <c r="Z41" s="332"/>
      <c r="AA41" s="332"/>
      <c r="AB41" s="338"/>
      <c r="AC41" s="326"/>
      <c r="AD41" s="326"/>
      <c r="AE41" s="326"/>
      <c r="AF41" s="326"/>
      <c r="AG41" s="326"/>
      <c r="AH41" s="326"/>
    </row>
    <row r="42" spans="1:34" ht="15.75" customHeight="1" x14ac:dyDescent="0.25">
      <c r="A42" s="326"/>
      <c r="B42" s="31"/>
      <c r="C42" s="339" t="s">
        <v>140</v>
      </c>
      <c r="D42" s="609">
        <v>1</v>
      </c>
      <c r="E42" s="603"/>
      <c r="F42" s="591"/>
      <c r="G42" s="326"/>
      <c r="H42" s="330"/>
      <c r="I42" s="330"/>
      <c r="J42" s="330"/>
      <c r="K42" s="330"/>
      <c r="L42" s="330"/>
      <c r="M42" s="330"/>
      <c r="N42" s="330"/>
      <c r="O42" s="330"/>
      <c r="P42" s="330"/>
      <c r="Q42" s="598"/>
      <c r="R42" s="599"/>
      <c r="S42" s="599"/>
      <c r="T42" s="599"/>
      <c r="U42" s="599"/>
      <c r="V42" s="330"/>
      <c r="W42" s="330"/>
      <c r="X42" s="600"/>
      <c r="Y42" s="599"/>
      <c r="Z42" s="599"/>
      <c r="AA42" s="599"/>
      <c r="AB42" s="331"/>
      <c r="AC42" s="326"/>
      <c r="AD42" s="326"/>
      <c r="AE42" s="326"/>
      <c r="AF42" s="326"/>
      <c r="AG42" s="326"/>
      <c r="AH42" s="326"/>
    </row>
    <row r="43" spans="1:34" ht="15.75" customHeight="1" x14ac:dyDescent="0.25">
      <c r="A43" s="326"/>
      <c r="B43" s="31"/>
      <c r="C43" s="326"/>
      <c r="D43" s="326"/>
      <c r="E43" s="326"/>
      <c r="F43" s="326"/>
      <c r="G43" s="326"/>
      <c r="H43" s="326"/>
      <c r="I43" s="330"/>
      <c r="J43" s="330"/>
      <c r="K43" s="339"/>
      <c r="L43" s="339"/>
      <c r="M43" s="339"/>
      <c r="N43" s="339"/>
      <c r="O43" s="339"/>
      <c r="P43" s="339"/>
      <c r="Q43" s="339"/>
      <c r="R43" s="339"/>
      <c r="S43" s="339"/>
      <c r="T43" s="339"/>
      <c r="U43" s="339"/>
      <c r="V43" s="339"/>
      <c r="W43" s="339"/>
      <c r="X43" s="339"/>
      <c r="Y43" s="339"/>
      <c r="Z43" s="339"/>
      <c r="AA43" s="339"/>
      <c r="AB43" s="331"/>
      <c r="AC43" s="326"/>
      <c r="AD43" s="326"/>
      <c r="AE43" s="326"/>
      <c r="AF43" s="326"/>
      <c r="AG43" s="326"/>
      <c r="AH43" s="326"/>
    </row>
    <row r="44" spans="1:34" ht="15.75" customHeight="1" x14ac:dyDescent="0.25">
      <c r="A44" s="326"/>
      <c r="B44" s="31"/>
      <c r="C44" s="339"/>
      <c r="D44" s="601" t="s">
        <v>151</v>
      </c>
      <c r="E44" s="603"/>
      <c r="F44" s="603"/>
      <c r="G44" s="603"/>
      <c r="H44" s="603"/>
      <c r="I44" s="603"/>
      <c r="J44" s="603"/>
      <c r="K44" s="603"/>
      <c r="L44" s="603"/>
      <c r="M44" s="603"/>
      <c r="N44" s="603"/>
      <c r="O44" s="603"/>
      <c r="P44" s="603"/>
      <c r="Q44" s="603"/>
      <c r="R44" s="603"/>
      <c r="S44" s="603"/>
      <c r="T44" s="603"/>
      <c r="U44" s="603"/>
      <c r="V44" s="603"/>
      <c r="W44" s="603"/>
      <c r="X44" s="603"/>
      <c r="Y44" s="591"/>
      <c r="Z44" s="340"/>
      <c r="AA44" s="340"/>
      <c r="AB44" s="348"/>
      <c r="AC44" s="326"/>
      <c r="AD44" s="326"/>
      <c r="AE44" s="326"/>
      <c r="AF44" s="326"/>
      <c r="AG44" s="326"/>
      <c r="AH44" s="326"/>
    </row>
    <row r="45" spans="1:34" ht="15.75" customHeight="1" x14ac:dyDescent="0.25">
      <c r="A45" s="326"/>
      <c r="B45" s="31"/>
      <c r="C45" s="326"/>
      <c r="D45" s="640" t="s">
        <v>152</v>
      </c>
      <c r="E45" s="603"/>
      <c r="F45" s="603"/>
      <c r="G45" s="603"/>
      <c r="H45" s="591"/>
      <c r="I45" s="636" t="s">
        <v>153</v>
      </c>
      <c r="J45" s="603"/>
      <c r="K45" s="603"/>
      <c r="L45" s="603"/>
      <c r="M45" s="603"/>
      <c r="N45" s="603"/>
      <c r="O45" s="603"/>
      <c r="P45" s="591"/>
      <c r="Q45" s="637" t="s">
        <v>154</v>
      </c>
      <c r="R45" s="603"/>
      <c r="S45" s="603"/>
      <c r="T45" s="603"/>
      <c r="U45" s="603"/>
      <c r="V45" s="603"/>
      <c r="W45" s="603"/>
      <c r="X45" s="603"/>
      <c r="Y45" s="591"/>
      <c r="Z45" s="340"/>
      <c r="AA45" s="340"/>
      <c r="AB45" s="348"/>
      <c r="AC45" s="326"/>
      <c r="AD45" s="326"/>
      <c r="AE45" s="326"/>
      <c r="AF45" s="326"/>
      <c r="AG45" s="326"/>
      <c r="AH45" s="326"/>
    </row>
    <row r="46" spans="1:34" ht="15.75" customHeight="1" x14ac:dyDescent="0.25">
      <c r="A46" s="349"/>
      <c r="B46" s="39"/>
      <c r="C46" s="40"/>
      <c r="D46" s="641" t="s">
        <v>155</v>
      </c>
      <c r="E46" s="603"/>
      <c r="F46" s="603"/>
      <c r="G46" s="603"/>
      <c r="H46" s="591"/>
      <c r="I46" s="638" t="s">
        <v>156</v>
      </c>
      <c r="J46" s="603"/>
      <c r="K46" s="603"/>
      <c r="L46" s="603"/>
      <c r="M46" s="603"/>
      <c r="N46" s="603"/>
      <c r="O46" s="603"/>
      <c r="P46" s="591"/>
      <c r="Q46" s="639" t="s">
        <v>157</v>
      </c>
      <c r="R46" s="603"/>
      <c r="S46" s="603"/>
      <c r="T46" s="603"/>
      <c r="U46" s="603"/>
      <c r="V46" s="603"/>
      <c r="W46" s="603"/>
      <c r="X46" s="603"/>
      <c r="Y46" s="591"/>
      <c r="Z46" s="349"/>
      <c r="AA46" s="349"/>
      <c r="AB46" s="350"/>
      <c r="AC46" s="349"/>
      <c r="AD46" s="349"/>
      <c r="AE46" s="349"/>
      <c r="AF46" s="349"/>
      <c r="AG46" s="349"/>
      <c r="AH46" s="349"/>
    </row>
    <row r="47" spans="1:34" ht="15.75" customHeight="1" x14ac:dyDescent="0.25">
      <c r="A47" s="326"/>
      <c r="B47" s="31"/>
      <c r="C47" s="351"/>
      <c r="D47" s="351"/>
      <c r="E47" s="351"/>
      <c r="F47" s="351"/>
      <c r="G47" s="352"/>
      <c r="H47" s="352"/>
      <c r="I47" s="352"/>
      <c r="J47" s="352"/>
      <c r="K47" s="352"/>
      <c r="L47" s="352"/>
      <c r="M47" s="352"/>
      <c r="N47" s="352"/>
      <c r="O47" s="352"/>
      <c r="P47" s="352"/>
      <c r="Q47" s="352"/>
      <c r="R47" s="352"/>
      <c r="S47" s="352"/>
      <c r="T47" s="352"/>
      <c r="U47" s="352"/>
      <c r="V47" s="352"/>
      <c r="W47" s="352"/>
      <c r="X47" s="352"/>
      <c r="Y47" s="352"/>
      <c r="Z47" s="351"/>
      <c r="AA47" s="351"/>
      <c r="AB47" s="335"/>
      <c r="AC47" s="326"/>
      <c r="AD47" s="326"/>
      <c r="AE47" s="326"/>
      <c r="AF47" s="326"/>
      <c r="AG47" s="326"/>
      <c r="AH47" s="326"/>
    </row>
    <row r="48" spans="1:34" ht="15.75" customHeight="1" x14ac:dyDescent="0.25">
      <c r="A48" s="353"/>
      <c r="B48" s="41"/>
      <c r="C48" s="629" t="s">
        <v>158</v>
      </c>
      <c r="D48" s="603"/>
      <c r="E48" s="603"/>
      <c r="F48" s="591"/>
      <c r="G48" s="634" t="s">
        <v>159</v>
      </c>
      <c r="H48" s="635" t="s">
        <v>160</v>
      </c>
      <c r="I48" s="617"/>
      <c r="J48" s="617"/>
      <c r="K48" s="617"/>
      <c r="L48" s="617"/>
      <c r="M48" s="617"/>
      <c r="N48" s="617"/>
      <c r="O48" s="617"/>
      <c r="P48" s="617"/>
      <c r="Q48" s="617"/>
      <c r="R48" s="617"/>
      <c r="S48" s="617"/>
      <c r="T48" s="617"/>
      <c r="U48" s="617"/>
      <c r="V48" s="617"/>
      <c r="W48" s="617"/>
      <c r="X48" s="617"/>
      <c r="Y48" s="617"/>
      <c r="Z48" s="617"/>
      <c r="AA48" s="618"/>
      <c r="AB48" s="348"/>
      <c r="AC48" s="353"/>
      <c r="AD48" s="353"/>
      <c r="AE48" s="353"/>
      <c r="AF48" s="353"/>
      <c r="AG48" s="353"/>
      <c r="AH48" s="353"/>
    </row>
    <row r="49" spans="1:34" ht="15.75" customHeight="1" x14ac:dyDescent="0.25">
      <c r="A49" s="353"/>
      <c r="B49" s="41"/>
      <c r="C49" s="42" t="s">
        <v>161</v>
      </c>
      <c r="D49" s="43">
        <v>1.2</v>
      </c>
      <c r="E49" s="629" t="s">
        <v>162</v>
      </c>
      <c r="F49" s="591"/>
      <c r="G49" s="575"/>
      <c r="H49" s="620"/>
      <c r="I49" s="621"/>
      <c r="J49" s="621"/>
      <c r="K49" s="621"/>
      <c r="L49" s="621"/>
      <c r="M49" s="621"/>
      <c r="N49" s="621"/>
      <c r="O49" s="621"/>
      <c r="P49" s="621"/>
      <c r="Q49" s="621"/>
      <c r="R49" s="621"/>
      <c r="S49" s="621"/>
      <c r="T49" s="621"/>
      <c r="U49" s="621"/>
      <c r="V49" s="621"/>
      <c r="W49" s="621"/>
      <c r="X49" s="621"/>
      <c r="Y49" s="621"/>
      <c r="Z49" s="621"/>
      <c r="AA49" s="622"/>
      <c r="AB49" s="348"/>
      <c r="AC49" s="353"/>
      <c r="AD49" s="353"/>
      <c r="AE49" s="353"/>
      <c r="AF49" s="353"/>
      <c r="AG49" s="353"/>
      <c r="AH49" s="353"/>
    </row>
    <row r="50" spans="1:34" ht="15.75" customHeight="1" x14ac:dyDescent="0.25">
      <c r="A50" s="353"/>
      <c r="B50" s="41"/>
      <c r="C50" s="44">
        <v>2024</v>
      </c>
      <c r="D50" s="45">
        <v>45474</v>
      </c>
      <c r="E50" s="628">
        <v>45656</v>
      </c>
      <c r="F50" s="591"/>
      <c r="G50" s="46">
        <v>25</v>
      </c>
      <c r="H50" s="633" t="s">
        <v>979</v>
      </c>
      <c r="I50" s="603"/>
      <c r="J50" s="603"/>
      <c r="K50" s="603"/>
      <c r="L50" s="603"/>
      <c r="M50" s="603"/>
      <c r="N50" s="603"/>
      <c r="O50" s="603"/>
      <c r="P50" s="603"/>
      <c r="Q50" s="603"/>
      <c r="R50" s="603"/>
      <c r="S50" s="603"/>
      <c r="T50" s="603"/>
      <c r="U50" s="603"/>
      <c r="V50" s="603"/>
      <c r="W50" s="603"/>
      <c r="X50" s="603"/>
      <c r="Y50" s="603"/>
      <c r="Z50" s="603"/>
      <c r="AA50" s="591"/>
      <c r="AB50" s="348"/>
      <c r="AC50" s="353"/>
      <c r="AD50" s="353"/>
      <c r="AE50" s="353"/>
      <c r="AF50" s="353"/>
      <c r="AG50" s="353"/>
      <c r="AH50" s="353"/>
    </row>
    <row r="51" spans="1:34" ht="15.75" customHeight="1" x14ac:dyDescent="0.25">
      <c r="A51" s="353"/>
      <c r="B51" s="41"/>
      <c r="C51" s="44">
        <v>2025</v>
      </c>
      <c r="D51" s="45">
        <v>45658</v>
      </c>
      <c r="E51" s="628">
        <v>46021</v>
      </c>
      <c r="F51" s="591"/>
      <c r="G51" s="46">
        <v>65</v>
      </c>
      <c r="H51" s="633" t="s">
        <v>979</v>
      </c>
      <c r="I51" s="603"/>
      <c r="J51" s="603"/>
      <c r="K51" s="603"/>
      <c r="L51" s="603"/>
      <c r="M51" s="603"/>
      <c r="N51" s="603"/>
      <c r="O51" s="603"/>
      <c r="P51" s="603"/>
      <c r="Q51" s="603"/>
      <c r="R51" s="603"/>
      <c r="S51" s="603"/>
      <c r="T51" s="603"/>
      <c r="U51" s="603"/>
      <c r="V51" s="603"/>
      <c r="W51" s="603"/>
      <c r="X51" s="603"/>
      <c r="Y51" s="603"/>
      <c r="Z51" s="603"/>
      <c r="AA51" s="591"/>
      <c r="AB51" s="348"/>
      <c r="AC51" s="353"/>
      <c r="AD51" s="353"/>
      <c r="AE51" s="353"/>
      <c r="AF51" s="353"/>
      <c r="AG51" s="353"/>
      <c r="AH51" s="353"/>
    </row>
    <row r="52" spans="1:34" ht="15.75" customHeight="1" x14ac:dyDescent="0.25">
      <c r="A52" s="353"/>
      <c r="B52" s="41"/>
      <c r="C52" s="44">
        <v>2026</v>
      </c>
      <c r="D52" s="45">
        <v>46023</v>
      </c>
      <c r="E52" s="628">
        <v>46386</v>
      </c>
      <c r="F52" s="591"/>
      <c r="G52" s="46">
        <v>85</v>
      </c>
      <c r="H52" s="633" t="s">
        <v>979</v>
      </c>
      <c r="I52" s="603"/>
      <c r="J52" s="603"/>
      <c r="K52" s="603"/>
      <c r="L52" s="603"/>
      <c r="M52" s="603"/>
      <c r="N52" s="603"/>
      <c r="O52" s="603"/>
      <c r="P52" s="603"/>
      <c r="Q52" s="603"/>
      <c r="R52" s="603"/>
      <c r="S52" s="603"/>
      <c r="T52" s="603"/>
      <c r="U52" s="603"/>
      <c r="V52" s="603"/>
      <c r="W52" s="603"/>
      <c r="X52" s="603"/>
      <c r="Y52" s="603"/>
      <c r="Z52" s="603"/>
      <c r="AA52" s="591"/>
      <c r="AB52" s="348"/>
      <c r="AC52" s="353"/>
      <c r="AD52" s="353"/>
      <c r="AE52" s="353"/>
      <c r="AF52" s="353"/>
      <c r="AG52" s="353"/>
      <c r="AH52" s="353"/>
    </row>
    <row r="53" spans="1:34" ht="15.75" customHeight="1" x14ac:dyDescent="0.25">
      <c r="A53" s="353"/>
      <c r="B53" s="41"/>
      <c r="C53" s="44">
        <v>2027</v>
      </c>
      <c r="D53" s="45">
        <v>46388</v>
      </c>
      <c r="E53" s="628">
        <v>46751</v>
      </c>
      <c r="F53" s="591"/>
      <c r="G53" s="46">
        <v>100</v>
      </c>
      <c r="H53" s="633" t="s">
        <v>979</v>
      </c>
      <c r="I53" s="603"/>
      <c r="J53" s="603"/>
      <c r="K53" s="603"/>
      <c r="L53" s="603"/>
      <c r="M53" s="603"/>
      <c r="N53" s="603"/>
      <c r="O53" s="603"/>
      <c r="P53" s="603"/>
      <c r="Q53" s="603"/>
      <c r="R53" s="603"/>
      <c r="S53" s="603"/>
      <c r="T53" s="603"/>
      <c r="U53" s="603"/>
      <c r="V53" s="603"/>
      <c r="W53" s="603"/>
      <c r="X53" s="603"/>
      <c r="Y53" s="603"/>
      <c r="Z53" s="603"/>
      <c r="AA53" s="591"/>
      <c r="AB53" s="348"/>
      <c r="AC53" s="353"/>
      <c r="AD53" s="353"/>
      <c r="AE53" s="353"/>
      <c r="AF53" s="353"/>
      <c r="AG53" s="353"/>
      <c r="AH53" s="353"/>
    </row>
    <row r="54" spans="1:34" ht="15.75" customHeight="1" x14ac:dyDescent="0.25">
      <c r="A54" s="353"/>
      <c r="B54" s="41"/>
      <c r="C54" s="44"/>
      <c r="D54" s="44"/>
      <c r="E54" s="629"/>
      <c r="F54" s="591"/>
      <c r="G54" s="43"/>
      <c r="H54" s="629"/>
      <c r="I54" s="603"/>
      <c r="J54" s="603"/>
      <c r="K54" s="603"/>
      <c r="L54" s="603"/>
      <c r="M54" s="603"/>
      <c r="N54" s="603"/>
      <c r="O54" s="603"/>
      <c r="P54" s="603"/>
      <c r="Q54" s="603"/>
      <c r="R54" s="603"/>
      <c r="S54" s="603"/>
      <c r="T54" s="603"/>
      <c r="U54" s="603"/>
      <c r="V54" s="603"/>
      <c r="W54" s="603"/>
      <c r="X54" s="603"/>
      <c r="Y54" s="603"/>
      <c r="Z54" s="603"/>
      <c r="AA54" s="591"/>
      <c r="AB54" s="348"/>
      <c r="AC54" s="353"/>
      <c r="AD54" s="353"/>
      <c r="AE54" s="353"/>
      <c r="AF54" s="353"/>
      <c r="AG54" s="353"/>
      <c r="AH54" s="353"/>
    </row>
    <row r="55" spans="1:34" ht="15.75" customHeight="1" x14ac:dyDescent="0.25">
      <c r="A55" s="326"/>
      <c r="B55" s="31"/>
      <c r="C55" s="326"/>
      <c r="D55" s="326"/>
      <c r="E55" s="326"/>
      <c r="F55" s="326"/>
      <c r="G55" s="326"/>
      <c r="H55" s="326"/>
      <c r="I55" s="326"/>
      <c r="J55" s="326"/>
      <c r="K55" s="326"/>
      <c r="L55" s="326"/>
      <c r="M55" s="326"/>
      <c r="N55" s="326"/>
      <c r="O55" s="326"/>
      <c r="P55" s="326"/>
      <c r="Q55" s="326"/>
      <c r="R55" s="326"/>
      <c r="S55" s="326"/>
      <c r="T55" s="326"/>
      <c r="U55" s="326"/>
      <c r="V55" s="326"/>
      <c r="W55" s="326"/>
      <c r="X55" s="326"/>
      <c r="Y55" s="326"/>
      <c r="Z55" s="326"/>
      <c r="AA55" s="326"/>
      <c r="AB55" s="334"/>
      <c r="AC55" s="326"/>
      <c r="AD55" s="326"/>
      <c r="AE55" s="326"/>
      <c r="AF55" s="326"/>
      <c r="AG55" s="326"/>
      <c r="AH55" s="326"/>
    </row>
    <row r="56" spans="1:34" ht="15.75" customHeight="1" x14ac:dyDescent="0.25">
      <c r="A56" s="326"/>
      <c r="B56" s="31"/>
      <c r="C56" s="607" t="s">
        <v>163</v>
      </c>
      <c r="D56" s="599"/>
      <c r="E56" s="339"/>
      <c r="F56" s="330" t="s">
        <v>164</v>
      </c>
      <c r="G56" s="47"/>
      <c r="H56" s="341"/>
      <c r="I56" s="330" t="s">
        <v>165</v>
      </c>
      <c r="J56" s="326"/>
      <c r="K56" s="602"/>
      <c r="L56" s="591"/>
      <c r="M56" s="339"/>
      <c r="N56" s="326"/>
      <c r="O56" s="326"/>
      <c r="P56" s="326"/>
      <c r="Q56" s="326"/>
      <c r="R56" s="326"/>
      <c r="S56" s="326"/>
      <c r="T56" s="326"/>
      <c r="U56" s="326"/>
      <c r="V56" s="326"/>
      <c r="W56" s="326"/>
      <c r="X56" s="326"/>
      <c r="Y56" s="326"/>
      <c r="Z56" s="326"/>
      <c r="AA56" s="326"/>
      <c r="AB56" s="334"/>
      <c r="AC56" s="326"/>
      <c r="AD56" s="326"/>
      <c r="AE56" s="326"/>
      <c r="AF56" s="326"/>
      <c r="AG56" s="326"/>
      <c r="AH56" s="326"/>
    </row>
    <row r="57" spans="1:34" ht="15.75" customHeight="1" x14ac:dyDescent="0.25">
      <c r="A57" s="326"/>
      <c r="B57" s="354"/>
      <c r="C57" s="345"/>
      <c r="D57" s="345"/>
      <c r="E57" s="345"/>
      <c r="F57" s="345"/>
      <c r="G57" s="345"/>
      <c r="H57" s="345"/>
      <c r="I57" s="345"/>
      <c r="J57" s="345"/>
      <c r="K57" s="345"/>
      <c r="L57" s="345"/>
      <c r="M57" s="345"/>
      <c r="N57" s="345"/>
      <c r="O57" s="345"/>
      <c r="P57" s="345"/>
      <c r="Q57" s="345"/>
      <c r="R57" s="345"/>
      <c r="S57" s="345"/>
      <c r="T57" s="345"/>
      <c r="U57" s="345"/>
      <c r="V57" s="345"/>
      <c r="W57" s="345"/>
      <c r="X57" s="345"/>
      <c r="Y57" s="345"/>
      <c r="Z57" s="345"/>
      <c r="AA57" s="345"/>
      <c r="AB57" s="355"/>
      <c r="AC57" s="326"/>
      <c r="AD57" s="326"/>
      <c r="AE57" s="326"/>
      <c r="AF57" s="326"/>
      <c r="AG57" s="326"/>
      <c r="AH57" s="326"/>
    </row>
    <row r="58" spans="1:34" ht="15.75" customHeight="1" x14ac:dyDescent="0.25">
      <c r="A58" s="326"/>
      <c r="B58" s="627" t="s">
        <v>166</v>
      </c>
      <c r="C58" s="603"/>
      <c r="D58" s="603"/>
      <c r="E58" s="603"/>
      <c r="F58" s="603"/>
      <c r="G58" s="603"/>
      <c r="H58" s="603"/>
      <c r="I58" s="603"/>
      <c r="J58" s="603"/>
      <c r="K58" s="603"/>
      <c r="L58" s="603"/>
      <c r="M58" s="603"/>
      <c r="N58" s="603"/>
      <c r="O58" s="603"/>
      <c r="P58" s="603"/>
      <c r="Q58" s="603"/>
      <c r="R58" s="603"/>
      <c r="S58" s="603"/>
      <c r="T58" s="603"/>
      <c r="U58" s="603"/>
      <c r="V58" s="603"/>
      <c r="W58" s="603"/>
      <c r="X58" s="603"/>
      <c r="Y58" s="603"/>
      <c r="Z58" s="603"/>
      <c r="AA58" s="603"/>
      <c r="AB58" s="591"/>
      <c r="AC58" s="326"/>
      <c r="AD58" s="326"/>
      <c r="AE58" s="326"/>
      <c r="AF58" s="326"/>
      <c r="AG58" s="326"/>
      <c r="AH58" s="326"/>
    </row>
    <row r="59" spans="1:34" ht="15.75" customHeight="1" x14ac:dyDescent="0.25">
      <c r="A59" s="326"/>
      <c r="B59" s="48"/>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49"/>
      <c r="AC59" s="326"/>
      <c r="AD59" s="326"/>
      <c r="AE59" s="326"/>
      <c r="AF59" s="326"/>
      <c r="AG59" s="326"/>
      <c r="AH59" s="326"/>
    </row>
    <row r="60" spans="1:34" ht="29.25" customHeight="1" x14ac:dyDescent="0.25">
      <c r="A60" s="326"/>
      <c r="B60" s="629" t="s">
        <v>161</v>
      </c>
      <c r="C60" s="591"/>
      <c r="D60" s="43"/>
      <c r="E60" s="629" t="s">
        <v>167</v>
      </c>
      <c r="F60" s="591"/>
      <c r="G60" s="43"/>
      <c r="H60" s="601" t="s">
        <v>168</v>
      </c>
      <c r="I60" s="591"/>
      <c r="J60" s="629"/>
      <c r="K60" s="591"/>
      <c r="L60" s="632"/>
      <c r="M60" s="599"/>
      <c r="N60" s="43" t="s">
        <v>169</v>
      </c>
      <c r="O60" s="629"/>
      <c r="P60" s="603"/>
      <c r="Q60" s="591"/>
      <c r="R60" s="629" t="s">
        <v>170</v>
      </c>
      <c r="S60" s="603"/>
      <c r="T60" s="591"/>
      <c r="U60" s="629"/>
      <c r="V60" s="603"/>
      <c r="W60" s="591"/>
      <c r="X60" s="629" t="s">
        <v>171</v>
      </c>
      <c r="Y60" s="591"/>
      <c r="Z60" s="629"/>
      <c r="AA60" s="603"/>
      <c r="AB60" s="591"/>
      <c r="AC60" s="326"/>
      <c r="AD60" s="326"/>
      <c r="AE60" s="326"/>
      <c r="AF60" s="326"/>
      <c r="AG60" s="326"/>
      <c r="AH60" s="326"/>
    </row>
    <row r="61" spans="1:34" ht="15.75" customHeight="1" x14ac:dyDescent="0.25">
      <c r="A61" s="326"/>
      <c r="B61" s="48"/>
      <c r="C61" s="356"/>
      <c r="D61" s="356"/>
      <c r="E61" s="356"/>
      <c r="F61" s="349"/>
      <c r="G61" s="357"/>
      <c r="H61" s="358"/>
      <c r="I61" s="358"/>
      <c r="J61" s="349"/>
      <c r="K61" s="349"/>
      <c r="L61" s="349"/>
      <c r="M61" s="349"/>
      <c r="N61" s="358"/>
      <c r="O61" s="349"/>
      <c r="P61" s="349"/>
      <c r="Q61" s="349"/>
      <c r="R61" s="349"/>
      <c r="S61" s="358"/>
      <c r="T61" s="336"/>
      <c r="U61" s="336"/>
      <c r="V61" s="326"/>
      <c r="W61" s="358"/>
      <c r="X61" s="346"/>
      <c r="Y61" s="346"/>
      <c r="Z61" s="50"/>
      <c r="AA61" s="28"/>
      <c r="AB61" s="51"/>
      <c r="AC61" s="326"/>
      <c r="AD61" s="326"/>
      <c r="AE61" s="326"/>
      <c r="AF61" s="326"/>
      <c r="AG61" s="326"/>
      <c r="AH61" s="326"/>
    </row>
    <row r="62" spans="1:34" ht="15.75" customHeight="1" x14ac:dyDescent="0.25">
      <c r="A62" s="326"/>
      <c r="B62" s="627" t="s">
        <v>172</v>
      </c>
      <c r="C62" s="591"/>
      <c r="D62" s="630"/>
      <c r="E62" s="621"/>
      <c r="F62" s="621"/>
      <c r="G62" s="621"/>
      <c r="H62" s="621"/>
      <c r="I62" s="621"/>
      <c r="J62" s="621"/>
      <c r="K62" s="621"/>
      <c r="L62" s="621"/>
      <c r="M62" s="621"/>
      <c r="N62" s="621"/>
      <c r="O62" s="621"/>
      <c r="P62" s="621"/>
      <c r="Q62" s="621"/>
      <c r="R62" s="621"/>
      <c r="S62" s="621"/>
      <c r="T62" s="621"/>
      <c r="U62" s="621"/>
      <c r="V62" s="621"/>
      <c r="W62" s="621"/>
      <c r="X62" s="621"/>
      <c r="Y62" s="621"/>
      <c r="Z62" s="621"/>
      <c r="AA62" s="621"/>
      <c r="AB62" s="622"/>
      <c r="AC62" s="326"/>
      <c r="AD62" s="326"/>
      <c r="AE62" s="326"/>
      <c r="AF62" s="326"/>
      <c r="AG62" s="326"/>
      <c r="AH62" s="326"/>
    </row>
    <row r="63" spans="1:34" ht="15.75" customHeight="1" x14ac:dyDescent="0.25">
      <c r="A63" s="326"/>
      <c r="B63" s="48"/>
      <c r="C63" s="356"/>
      <c r="D63" s="356"/>
      <c r="E63" s="356"/>
      <c r="F63" s="349"/>
      <c r="G63" s="357"/>
      <c r="H63" s="358"/>
      <c r="I63" s="358"/>
      <c r="J63" s="349"/>
      <c r="K63" s="349"/>
      <c r="L63" s="349"/>
      <c r="M63" s="349"/>
      <c r="N63" s="358"/>
      <c r="O63" s="349"/>
      <c r="P63" s="349"/>
      <c r="Q63" s="349"/>
      <c r="R63" s="349"/>
      <c r="S63" s="358"/>
      <c r="T63" s="336"/>
      <c r="U63" s="336"/>
      <c r="V63" s="326"/>
      <c r="W63" s="358"/>
      <c r="X63" s="346"/>
      <c r="Y63" s="346"/>
      <c r="Z63" s="50"/>
      <c r="AA63" s="28"/>
      <c r="AB63" s="51"/>
      <c r="AC63" s="326"/>
      <c r="AD63" s="326"/>
      <c r="AE63" s="326"/>
      <c r="AF63" s="326"/>
      <c r="AG63" s="326"/>
      <c r="AH63" s="326"/>
    </row>
    <row r="64" spans="1:34" ht="15.75" customHeight="1" x14ac:dyDescent="0.25">
      <c r="A64" s="326"/>
      <c r="B64" s="627" t="s">
        <v>173</v>
      </c>
      <c r="C64" s="591"/>
      <c r="D64" s="631"/>
      <c r="E64" s="621"/>
      <c r="F64" s="621"/>
      <c r="G64" s="621"/>
      <c r="H64" s="621"/>
      <c r="I64" s="621"/>
      <c r="J64" s="621"/>
      <c r="K64" s="621"/>
      <c r="L64" s="621"/>
      <c r="M64" s="621"/>
      <c r="N64" s="621"/>
      <c r="O64" s="621"/>
      <c r="P64" s="621"/>
      <c r="Q64" s="621"/>
      <c r="R64" s="621"/>
      <c r="S64" s="621"/>
      <c r="T64" s="621"/>
      <c r="U64" s="621"/>
      <c r="V64" s="621"/>
      <c r="W64" s="621"/>
      <c r="X64" s="621"/>
      <c r="Y64" s="621"/>
      <c r="Z64" s="621"/>
      <c r="AA64" s="621"/>
      <c r="AB64" s="622"/>
      <c r="AC64" s="326"/>
      <c r="AD64" s="326"/>
      <c r="AE64" s="326"/>
      <c r="AF64" s="326"/>
      <c r="AG64" s="326"/>
      <c r="AH64" s="326"/>
    </row>
    <row r="65" spans="1:34" ht="15.75" customHeight="1" x14ac:dyDescent="0.25">
      <c r="A65" s="326"/>
      <c r="B65" s="48"/>
      <c r="C65" s="356"/>
      <c r="D65" s="356"/>
      <c r="E65" s="356"/>
      <c r="F65" s="349"/>
      <c r="G65" s="357"/>
      <c r="H65" s="358"/>
      <c r="I65" s="358"/>
      <c r="J65" s="349"/>
      <c r="K65" s="349"/>
      <c r="L65" s="349"/>
      <c r="M65" s="349"/>
      <c r="N65" s="358"/>
      <c r="O65" s="349"/>
      <c r="P65" s="349"/>
      <c r="Q65" s="349"/>
      <c r="R65" s="349"/>
      <c r="S65" s="358"/>
      <c r="T65" s="336"/>
      <c r="U65" s="336"/>
      <c r="V65" s="326"/>
      <c r="W65" s="358"/>
      <c r="X65" s="346"/>
      <c r="Y65" s="346"/>
      <c r="Z65" s="346"/>
      <c r="AA65" s="336"/>
      <c r="AB65" s="342"/>
      <c r="AC65" s="326"/>
      <c r="AD65" s="326"/>
      <c r="AE65" s="326"/>
      <c r="AF65" s="326"/>
      <c r="AG65" s="326"/>
      <c r="AH65" s="326"/>
    </row>
    <row r="66" spans="1:34" ht="15.75" customHeight="1" x14ac:dyDescent="0.25">
      <c r="A66" s="326"/>
      <c r="B66" s="627" t="s">
        <v>174</v>
      </c>
      <c r="C66" s="591"/>
      <c r="D66" s="631"/>
      <c r="E66" s="621"/>
      <c r="F66" s="621"/>
      <c r="G66" s="621"/>
      <c r="H66" s="621"/>
      <c r="I66" s="621"/>
      <c r="J66" s="621"/>
      <c r="K66" s="621"/>
      <c r="L66" s="621"/>
      <c r="M66" s="621"/>
      <c r="N66" s="621"/>
      <c r="O66" s="621"/>
      <c r="P66" s="621"/>
      <c r="Q66" s="621"/>
      <c r="R66" s="621"/>
      <c r="S66" s="621"/>
      <c r="T66" s="621"/>
      <c r="U66" s="621"/>
      <c r="V66" s="621"/>
      <c r="W66" s="621"/>
      <c r="X66" s="621"/>
      <c r="Y66" s="621"/>
      <c r="Z66" s="621"/>
      <c r="AA66" s="621"/>
      <c r="AB66" s="622"/>
      <c r="AC66" s="326"/>
      <c r="AD66" s="326"/>
      <c r="AE66" s="326"/>
      <c r="AF66" s="326"/>
      <c r="AG66" s="326"/>
      <c r="AH66" s="326"/>
    </row>
    <row r="67" spans="1:34" ht="15.75" customHeight="1" x14ac:dyDescent="0.25">
      <c r="A67" s="326"/>
      <c r="B67" s="48"/>
      <c r="C67" s="356"/>
      <c r="D67" s="356"/>
      <c r="E67" s="356"/>
      <c r="F67" s="349"/>
      <c r="G67" s="357"/>
      <c r="H67" s="358"/>
      <c r="I67" s="358"/>
      <c r="J67" s="349"/>
      <c r="K67" s="349"/>
      <c r="L67" s="349"/>
      <c r="M67" s="349"/>
      <c r="N67" s="358"/>
      <c r="O67" s="349"/>
      <c r="P67" s="349"/>
      <c r="Q67" s="349"/>
      <c r="R67" s="349"/>
      <c r="S67" s="358"/>
      <c r="T67" s="336"/>
      <c r="U67" s="336"/>
      <c r="V67" s="326"/>
      <c r="W67" s="358"/>
      <c r="X67" s="346"/>
      <c r="Y67" s="346"/>
      <c r="Z67" s="50"/>
      <c r="AA67" s="28"/>
      <c r="AB67" s="51"/>
      <c r="AC67" s="326"/>
      <c r="AD67" s="326"/>
      <c r="AE67" s="326"/>
      <c r="AF67" s="326"/>
      <c r="AG67" s="326"/>
      <c r="AH67" s="326"/>
    </row>
    <row r="68" spans="1:34" ht="15.75" customHeight="1" x14ac:dyDescent="0.25">
      <c r="A68" s="326"/>
      <c r="B68" s="627" t="s">
        <v>175</v>
      </c>
      <c r="C68" s="591"/>
      <c r="D68" s="631"/>
      <c r="E68" s="621"/>
      <c r="F68" s="621"/>
      <c r="G68" s="621"/>
      <c r="H68" s="621"/>
      <c r="I68" s="621"/>
      <c r="J68" s="621"/>
      <c r="K68" s="621"/>
      <c r="L68" s="621"/>
      <c r="M68" s="621"/>
      <c r="N68" s="621"/>
      <c r="O68" s="621"/>
      <c r="P68" s="621"/>
      <c r="Q68" s="621"/>
      <c r="R68" s="621"/>
      <c r="S68" s="621"/>
      <c r="T68" s="621"/>
      <c r="U68" s="621"/>
      <c r="V68" s="621"/>
      <c r="W68" s="621"/>
      <c r="X68" s="621"/>
      <c r="Y68" s="621"/>
      <c r="Z68" s="621"/>
      <c r="AA68" s="621"/>
      <c r="AB68" s="622"/>
      <c r="AC68" s="326"/>
      <c r="AD68" s="326"/>
      <c r="AE68" s="326"/>
      <c r="AF68" s="326"/>
      <c r="AG68" s="326"/>
      <c r="AH68" s="326"/>
    </row>
    <row r="69" spans="1:34" ht="15.75" customHeight="1" x14ac:dyDescent="0.25">
      <c r="A69" s="326"/>
      <c r="B69" s="48"/>
      <c r="C69" s="356"/>
      <c r="D69" s="356"/>
      <c r="E69" s="356"/>
      <c r="F69" s="349"/>
      <c r="G69" s="357"/>
      <c r="H69" s="358"/>
      <c r="I69" s="358"/>
      <c r="J69" s="349"/>
      <c r="K69" s="349"/>
      <c r="L69" s="349"/>
      <c r="M69" s="349"/>
      <c r="N69" s="358"/>
      <c r="O69" s="349"/>
      <c r="P69" s="349"/>
      <c r="Q69" s="349"/>
      <c r="R69" s="349"/>
      <c r="S69" s="358"/>
      <c r="T69" s="336"/>
      <c r="U69" s="336"/>
      <c r="V69" s="326"/>
      <c r="W69" s="358"/>
      <c r="X69" s="346"/>
      <c r="Y69" s="346"/>
      <c r="Z69" s="50"/>
      <c r="AA69" s="28"/>
      <c r="AB69" s="51"/>
      <c r="AC69" s="326"/>
      <c r="AD69" s="326"/>
      <c r="AE69" s="326"/>
      <c r="AF69" s="326"/>
      <c r="AG69" s="326"/>
      <c r="AH69" s="326"/>
    </row>
    <row r="70" spans="1:34" ht="15.75" customHeight="1" x14ac:dyDescent="0.25">
      <c r="A70" s="326"/>
      <c r="B70" s="627" t="s">
        <v>176</v>
      </c>
      <c r="C70" s="591"/>
      <c r="D70" s="631"/>
      <c r="E70" s="621"/>
      <c r="F70" s="621"/>
      <c r="G70" s="621"/>
      <c r="H70" s="621"/>
      <c r="I70" s="621"/>
      <c r="J70" s="621"/>
      <c r="K70" s="621"/>
      <c r="L70" s="621"/>
      <c r="M70" s="621"/>
      <c r="N70" s="621"/>
      <c r="O70" s="621"/>
      <c r="P70" s="621"/>
      <c r="Q70" s="621"/>
      <c r="R70" s="621"/>
      <c r="S70" s="621"/>
      <c r="T70" s="621"/>
      <c r="U70" s="621"/>
      <c r="V70" s="621"/>
      <c r="W70" s="621"/>
      <c r="X70" s="621"/>
      <c r="Y70" s="621"/>
      <c r="Z70" s="621"/>
      <c r="AA70" s="621"/>
      <c r="AB70" s="622"/>
      <c r="AC70" s="326"/>
      <c r="AD70" s="326"/>
      <c r="AE70" s="326"/>
      <c r="AF70" s="326"/>
      <c r="AG70" s="326"/>
      <c r="AH70" s="326"/>
    </row>
    <row r="71" spans="1:34" ht="15.75" customHeight="1" x14ac:dyDescent="0.25">
      <c r="A71" s="326"/>
      <c r="B71" s="48"/>
      <c r="C71" s="356"/>
      <c r="D71" s="356"/>
      <c r="E71" s="356"/>
      <c r="F71" s="349"/>
      <c r="G71" s="357"/>
      <c r="H71" s="358"/>
      <c r="I71" s="358"/>
      <c r="J71" s="349"/>
      <c r="K71" s="349"/>
      <c r="L71" s="349"/>
      <c r="M71" s="349"/>
      <c r="N71" s="358"/>
      <c r="O71" s="349"/>
      <c r="P71" s="349"/>
      <c r="Q71" s="349"/>
      <c r="R71" s="349"/>
      <c r="S71" s="358"/>
      <c r="T71" s="336"/>
      <c r="U71" s="336"/>
      <c r="V71" s="326"/>
      <c r="W71" s="358"/>
      <c r="X71" s="346"/>
      <c r="Y71" s="346"/>
      <c r="Z71" s="50"/>
      <c r="AA71" s="28"/>
      <c r="AB71" s="51"/>
      <c r="AC71" s="326"/>
      <c r="AD71" s="326"/>
      <c r="AE71" s="326"/>
      <c r="AF71" s="326"/>
      <c r="AG71" s="326"/>
      <c r="AH71" s="326"/>
    </row>
    <row r="72" spans="1:34" ht="15.75" customHeight="1" x14ac:dyDescent="0.25">
      <c r="A72" s="326"/>
      <c r="B72" s="627" t="s">
        <v>177</v>
      </c>
      <c r="C72" s="603"/>
      <c r="D72" s="603"/>
      <c r="E72" s="603"/>
      <c r="F72" s="603"/>
      <c r="G72" s="603"/>
      <c r="H72" s="603"/>
      <c r="I72" s="603"/>
      <c r="J72" s="603"/>
      <c r="K72" s="603"/>
      <c r="L72" s="603"/>
      <c r="M72" s="603"/>
      <c r="N72" s="603"/>
      <c r="O72" s="603"/>
      <c r="P72" s="603"/>
      <c r="Q72" s="603"/>
      <c r="R72" s="603"/>
      <c r="S72" s="603"/>
      <c r="T72" s="603"/>
      <c r="U72" s="603"/>
      <c r="V72" s="603"/>
      <c r="W72" s="603"/>
      <c r="X72" s="603"/>
      <c r="Y72" s="603"/>
      <c r="Z72" s="603"/>
      <c r="AA72" s="603"/>
      <c r="AB72" s="591"/>
      <c r="AC72" s="326"/>
      <c r="AD72" s="326"/>
      <c r="AE72" s="326"/>
      <c r="AF72" s="326"/>
      <c r="AG72" s="326"/>
      <c r="AH72" s="326"/>
    </row>
    <row r="73" spans="1:34" ht="15.75" customHeight="1" x14ac:dyDescent="0.25">
      <c r="A73" s="326"/>
      <c r="B73" s="601" t="s">
        <v>122</v>
      </c>
      <c r="C73" s="591"/>
      <c r="D73" s="52" t="s">
        <v>178</v>
      </c>
      <c r="E73" s="601" t="s">
        <v>179</v>
      </c>
      <c r="F73" s="591"/>
      <c r="G73" s="601" t="s">
        <v>177</v>
      </c>
      <c r="H73" s="603"/>
      <c r="I73" s="603"/>
      <c r="J73" s="603"/>
      <c r="K73" s="603"/>
      <c r="L73" s="603"/>
      <c r="M73" s="603"/>
      <c r="N73" s="603"/>
      <c r="O73" s="591"/>
      <c r="P73" s="601" t="s">
        <v>180</v>
      </c>
      <c r="Q73" s="603"/>
      <c r="R73" s="603"/>
      <c r="S73" s="603"/>
      <c r="T73" s="603"/>
      <c r="U73" s="603"/>
      <c r="V73" s="603"/>
      <c r="W73" s="603"/>
      <c r="X73" s="603"/>
      <c r="Y73" s="603"/>
      <c r="Z73" s="603"/>
      <c r="AA73" s="603"/>
      <c r="AB73" s="591"/>
      <c r="AC73" s="326"/>
      <c r="AD73" s="326"/>
      <c r="AE73" s="326"/>
      <c r="AF73" s="326"/>
      <c r="AG73" s="326"/>
      <c r="AH73" s="326"/>
    </row>
    <row r="74" spans="1:34" ht="15.75" customHeight="1" x14ac:dyDescent="0.25">
      <c r="A74" s="326"/>
      <c r="B74" s="601"/>
      <c r="C74" s="591"/>
      <c r="D74" s="37"/>
      <c r="E74" s="601"/>
      <c r="F74" s="591"/>
      <c r="G74" s="626"/>
      <c r="H74" s="603"/>
      <c r="I74" s="603"/>
      <c r="J74" s="603"/>
      <c r="K74" s="603"/>
      <c r="L74" s="603"/>
      <c r="M74" s="603"/>
      <c r="N74" s="603"/>
      <c r="O74" s="591"/>
      <c r="P74" s="626"/>
      <c r="Q74" s="603"/>
      <c r="R74" s="603"/>
      <c r="S74" s="603"/>
      <c r="T74" s="603"/>
      <c r="U74" s="603"/>
      <c r="V74" s="603"/>
      <c r="W74" s="603"/>
      <c r="X74" s="603"/>
      <c r="Y74" s="603"/>
      <c r="Z74" s="603"/>
      <c r="AA74" s="603"/>
      <c r="AB74" s="591"/>
      <c r="AC74" s="326"/>
      <c r="AD74" s="326"/>
      <c r="AE74" s="326"/>
      <c r="AF74" s="326"/>
      <c r="AG74" s="326"/>
      <c r="AH74" s="326"/>
    </row>
    <row r="75" spans="1:34" ht="15.75" customHeight="1" x14ac:dyDescent="0.25">
      <c r="A75" s="326"/>
      <c r="B75" s="601"/>
      <c r="C75" s="591"/>
      <c r="D75" s="37"/>
      <c r="E75" s="601"/>
      <c r="F75" s="591"/>
      <c r="G75" s="626"/>
      <c r="H75" s="603"/>
      <c r="I75" s="603"/>
      <c r="J75" s="603"/>
      <c r="K75" s="603"/>
      <c r="L75" s="603"/>
      <c r="M75" s="603"/>
      <c r="N75" s="603"/>
      <c r="O75" s="591"/>
      <c r="P75" s="626"/>
      <c r="Q75" s="603"/>
      <c r="R75" s="603"/>
      <c r="S75" s="603"/>
      <c r="T75" s="603"/>
      <c r="U75" s="603"/>
      <c r="V75" s="603"/>
      <c r="W75" s="603"/>
      <c r="X75" s="603"/>
      <c r="Y75" s="603"/>
      <c r="Z75" s="603"/>
      <c r="AA75" s="603"/>
      <c r="AB75" s="591"/>
      <c r="AC75" s="326"/>
      <c r="AD75" s="326"/>
      <c r="AE75" s="326"/>
      <c r="AF75" s="326"/>
      <c r="AG75" s="326"/>
      <c r="AH75" s="326"/>
    </row>
    <row r="76" spans="1:34" ht="26.25" customHeight="1" x14ac:dyDescent="0.25">
      <c r="A76" s="326"/>
      <c r="B76" s="625" t="s">
        <v>181</v>
      </c>
      <c r="C76" s="603"/>
      <c r="D76" s="603"/>
      <c r="E76" s="603"/>
      <c r="F76" s="603"/>
      <c r="G76" s="603"/>
      <c r="H76" s="603"/>
      <c r="I76" s="603"/>
      <c r="J76" s="603"/>
      <c r="K76" s="603"/>
      <c r="L76" s="603"/>
      <c r="M76" s="603"/>
      <c r="N76" s="603"/>
      <c r="O76" s="603"/>
      <c r="P76" s="603"/>
      <c r="Q76" s="603"/>
      <c r="R76" s="603"/>
      <c r="S76" s="603"/>
      <c r="T76" s="603"/>
      <c r="U76" s="603"/>
      <c r="V76" s="603"/>
      <c r="W76" s="603"/>
      <c r="X76" s="603"/>
      <c r="Y76" s="603"/>
      <c r="Z76" s="603"/>
      <c r="AA76" s="603"/>
      <c r="AB76" s="591"/>
      <c r="AC76" s="326"/>
      <c r="AD76" s="359"/>
      <c r="AE76" s="326"/>
      <c r="AF76" s="326"/>
      <c r="AG76" s="326"/>
      <c r="AH76" s="326"/>
    </row>
    <row r="77" spans="1:34" ht="12.75" customHeight="1" x14ac:dyDescent="0.25">
      <c r="A77" s="326"/>
      <c r="B77" s="326"/>
      <c r="C77" s="326"/>
      <c r="D77" s="326"/>
      <c r="E77" s="326"/>
      <c r="F77" s="326"/>
      <c r="G77" s="326"/>
      <c r="H77" s="326"/>
      <c r="I77" s="326"/>
      <c r="J77" s="326"/>
      <c r="K77" s="326"/>
      <c r="L77" s="326"/>
      <c r="M77" s="326"/>
      <c r="N77" s="326"/>
      <c r="O77" s="326"/>
      <c r="P77" s="326"/>
      <c r="Q77" s="326"/>
      <c r="R77" s="326"/>
      <c r="S77" s="326"/>
      <c r="T77" s="326"/>
      <c r="U77" s="326"/>
      <c r="V77" s="326"/>
      <c r="W77" s="326"/>
      <c r="X77" s="326"/>
      <c r="Y77" s="326"/>
      <c r="Z77" s="326"/>
      <c r="AA77" s="326"/>
      <c r="AB77" s="326"/>
      <c r="AC77" s="326"/>
      <c r="AD77" s="326"/>
      <c r="AE77" s="326"/>
      <c r="AF77" s="326"/>
      <c r="AG77" s="326"/>
      <c r="AH77" s="326"/>
    </row>
    <row r="78" spans="1:34" ht="12.75" customHeight="1" x14ac:dyDescent="0.25">
      <c r="A78" s="326"/>
      <c r="B78" s="326"/>
      <c r="C78" s="326"/>
      <c r="D78" s="326"/>
      <c r="E78" s="326"/>
      <c r="F78" s="326"/>
      <c r="G78" s="326"/>
      <c r="H78" s="326"/>
      <c r="I78" s="326"/>
      <c r="J78" s="326"/>
      <c r="K78" s="326"/>
      <c r="L78" s="326"/>
      <c r="M78" s="326"/>
      <c r="N78" s="326"/>
      <c r="O78" s="326"/>
      <c r="P78" s="326"/>
      <c r="Q78" s="326"/>
      <c r="R78" s="326"/>
      <c r="S78" s="326"/>
      <c r="T78" s="326"/>
      <c r="U78" s="326"/>
      <c r="V78" s="326"/>
      <c r="W78" s="326"/>
      <c r="X78" s="326"/>
      <c r="Y78" s="326"/>
      <c r="Z78" s="326"/>
      <c r="AA78" s="326"/>
      <c r="AB78" s="326"/>
      <c r="AC78" s="326"/>
      <c r="AD78" s="326"/>
      <c r="AE78" s="326"/>
      <c r="AF78" s="326"/>
      <c r="AG78" s="326"/>
      <c r="AH78" s="326"/>
    </row>
    <row r="79" spans="1:34" ht="12.75" customHeight="1" x14ac:dyDescent="0.25">
      <c r="A79" s="326"/>
      <c r="B79" s="326"/>
      <c r="C79" s="326"/>
      <c r="D79" s="326"/>
      <c r="E79" s="326"/>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326"/>
      <c r="AE79" s="326"/>
      <c r="AF79" s="326"/>
      <c r="AG79" s="326"/>
      <c r="AH79" s="326"/>
    </row>
    <row r="80" spans="1:34" ht="12.75" customHeight="1" x14ac:dyDescent="0.25">
      <c r="A80" s="326"/>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326"/>
      <c r="AF80" s="326"/>
      <c r="AG80" s="326"/>
      <c r="AH80" s="326"/>
    </row>
    <row r="81" spans="1:34" ht="12.75" customHeight="1" x14ac:dyDescent="0.25">
      <c r="A81" s="326"/>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c r="AE81" s="326"/>
      <c r="AF81" s="326"/>
      <c r="AG81" s="326"/>
      <c r="AH81" s="326"/>
    </row>
    <row r="82" spans="1:34" ht="12.75" customHeight="1" x14ac:dyDescent="0.25">
      <c r="A82" s="326"/>
      <c r="B82" s="326"/>
      <c r="C82" s="326"/>
      <c r="D82" s="326"/>
      <c r="E82" s="326"/>
      <c r="F82" s="326"/>
      <c r="G82" s="326"/>
      <c r="H82" s="326"/>
      <c r="I82" s="326"/>
      <c r="J82" s="326"/>
      <c r="K82" s="326"/>
      <c r="L82" s="326"/>
      <c r="M82" s="326"/>
      <c r="N82" s="326"/>
      <c r="O82" s="326"/>
      <c r="P82" s="326"/>
      <c r="Q82" s="326"/>
      <c r="R82" s="326"/>
      <c r="S82" s="326"/>
      <c r="T82" s="326"/>
      <c r="U82" s="326"/>
      <c r="V82" s="326"/>
      <c r="W82" s="326"/>
      <c r="X82" s="326"/>
      <c r="Y82" s="326"/>
      <c r="Z82" s="326"/>
      <c r="AA82" s="326"/>
      <c r="AB82" s="326"/>
      <c r="AC82" s="326"/>
      <c r="AD82" s="326"/>
      <c r="AE82" s="326"/>
      <c r="AF82" s="326"/>
      <c r="AG82" s="326"/>
      <c r="AH82" s="326"/>
    </row>
    <row r="83" spans="1:34" ht="12.75" customHeight="1" x14ac:dyDescent="0.25">
      <c r="A83" s="326"/>
      <c r="B83" s="326"/>
      <c r="C83" s="326"/>
      <c r="D83" s="326"/>
      <c r="E83" s="326"/>
      <c r="F83" s="326"/>
      <c r="G83" s="326"/>
      <c r="H83" s="326"/>
      <c r="I83" s="326"/>
      <c r="J83" s="326"/>
      <c r="K83" s="326"/>
      <c r="L83" s="326"/>
      <c r="M83" s="326"/>
      <c r="N83" s="326"/>
      <c r="O83" s="326"/>
      <c r="P83" s="326"/>
      <c r="Q83" s="326"/>
      <c r="R83" s="326"/>
      <c r="S83" s="326"/>
      <c r="T83" s="326"/>
      <c r="U83" s="326"/>
      <c r="V83" s="326"/>
      <c r="W83" s="326"/>
      <c r="X83" s="326"/>
      <c r="Y83" s="326"/>
      <c r="Z83" s="326"/>
      <c r="AA83" s="326"/>
      <c r="AB83" s="326"/>
      <c r="AC83" s="326"/>
      <c r="AD83" s="326"/>
      <c r="AE83" s="326"/>
      <c r="AF83" s="326"/>
      <c r="AG83" s="326"/>
      <c r="AH83" s="326"/>
    </row>
    <row r="84" spans="1:34" ht="12.75" customHeight="1" x14ac:dyDescent="0.25">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c r="AE84" s="326"/>
      <c r="AF84" s="326"/>
      <c r="AG84" s="326"/>
      <c r="AH84" s="326"/>
    </row>
    <row r="85" spans="1:34" ht="12.75" customHeight="1" x14ac:dyDescent="0.25">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c r="AE85" s="326"/>
      <c r="AF85" s="326"/>
      <c r="AG85" s="326"/>
      <c r="AH85" s="326"/>
    </row>
    <row r="86" spans="1:34" ht="12.75" customHeight="1" x14ac:dyDescent="0.25">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c r="AE86" s="326"/>
      <c r="AF86" s="326"/>
      <c r="AG86" s="326"/>
      <c r="AH86" s="326"/>
    </row>
    <row r="87" spans="1:34" ht="12.75" customHeight="1" x14ac:dyDescent="0.25">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c r="AE87" s="326"/>
      <c r="AF87" s="326"/>
      <c r="AG87" s="326"/>
      <c r="AH87" s="326"/>
    </row>
    <row r="88" spans="1:34" ht="12.75" customHeight="1" x14ac:dyDescent="0.25">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326"/>
      <c r="AF88" s="326"/>
      <c r="AG88" s="326"/>
      <c r="AH88" s="326"/>
    </row>
    <row r="89" spans="1:34" ht="12.75" customHeight="1" x14ac:dyDescent="0.25">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326"/>
      <c r="AF89" s="326"/>
      <c r="AG89" s="326"/>
      <c r="AH89" s="326"/>
    </row>
    <row r="90" spans="1:34" ht="12.75" customHeight="1" x14ac:dyDescent="0.25">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326"/>
      <c r="AF90" s="326"/>
      <c r="AG90" s="326"/>
      <c r="AH90" s="326"/>
    </row>
    <row r="91" spans="1:34" ht="12.75" customHeight="1" x14ac:dyDescent="0.25">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c r="AE91" s="326"/>
      <c r="AF91" s="326"/>
      <c r="AG91" s="326"/>
      <c r="AH91" s="326"/>
    </row>
    <row r="92" spans="1:34" ht="12.75" customHeight="1" x14ac:dyDescent="0.25">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c r="AE92" s="326"/>
      <c r="AF92" s="326"/>
      <c r="AG92" s="326"/>
      <c r="AH92" s="326"/>
    </row>
    <row r="93" spans="1:34" ht="12.75" customHeight="1" x14ac:dyDescent="0.25">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c r="AE93" s="326"/>
      <c r="AF93" s="326"/>
      <c r="AG93" s="326"/>
      <c r="AH93" s="326"/>
    </row>
    <row r="94" spans="1:34" ht="12.75" customHeight="1" x14ac:dyDescent="0.25">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c r="AE94" s="326"/>
      <c r="AF94" s="326"/>
      <c r="AG94" s="326"/>
      <c r="AH94" s="326"/>
    </row>
    <row r="95" spans="1:34" ht="12.75" customHeight="1" x14ac:dyDescent="0.25">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c r="AE95" s="326"/>
      <c r="AF95" s="326"/>
      <c r="AG95" s="326"/>
      <c r="AH95" s="326"/>
    </row>
    <row r="96" spans="1:34" ht="12.75" customHeight="1" x14ac:dyDescent="0.25">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c r="AE96" s="326"/>
      <c r="AF96" s="326"/>
      <c r="AG96" s="326"/>
      <c r="AH96" s="326"/>
    </row>
    <row r="97" spans="1:34" ht="12.75" customHeight="1" x14ac:dyDescent="0.25">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326"/>
      <c r="AF97" s="326"/>
      <c r="AG97" s="326"/>
      <c r="AH97" s="326"/>
    </row>
    <row r="98" spans="1:34" ht="12.75" customHeight="1" x14ac:dyDescent="0.25">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c r="AE98" s="326"/>
      <c r="AF98" s="326"/>
      <c r="AG98" s="326"/>
      <c r="AH98" s="326"/>
    </row>
    <row r="99" spans="1:34" ht="12.75" customHeight="1" x14ac:dyDescent="0.25">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c r="AE99" s="326"/>
      <c r="AF99" s="326"/>
      <c r="AG99" s="326"/>
      <c r="AH99" s="326"/>
    </row>
    <row r="100" spans="1:34" ht="12.75" customHeight="1" x14ac:dyDescent="0.25">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c r="AE100" s="326"/>
      <c r="AF100" s="326"/>
      <c r="AG100" s="326"/>
      <c r="AH100" s="326"/>
    </row>
    <row r="101" spans="1:34" ht="12.75" customHeight="1" x14ac:dyDescent="0.25">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c r="AE101" s="326"/>
      <c r="AF101" s="326"/>
      <c r="AG101" s="326"/>
      <c r="AH101" s="326"/>
    </row>
    <row r="102" spans="1:34" ht="12.75" customHeight="1" x14ac:dyDescent="0.25">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c r="AE102" s="326"/>
      <c r="AF102" s="326"/>
      <c r="AG102" s="326"/>
      <c r="AH102" s="326"/>
    </row>
    <row r="103" spans="1:34" ht="12.75" customHeight="1" x14ac:dyDescent="0.25">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c r="AF103" s="326"/>
      <c r="AG103" s="326"/>
      <c r="AH103" s="326"/>
    </row>
    <row r="104" spans="1:34" ht="12.75" customHeight="1" x14ac:dyDescent="0.25">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c r="AE104" s="326"/>
      <c r="AF104" s="326"/>
      <c r="AG104" s="326"/>
      <c r="AH104" s="326"/>
    </row>
    <row r="105" spans="1:34" ht="12.75" customHeight="1" x14ac:dyDescent="0.25">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c r="AE105" s="326"/>
      <c r="AF105" s="326"/>
      <c r="AG105" s="326"/>
      <c r="AH105" s="326"/>
    </row>
    <row r="106" spans="1:34" ht="12.75" customHeight="1" x14ac:dyDescent="0.25">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c r="AE106" s="326"/>
      <c r="AF106" s="326"/>
      <c r="AG106" s="326"/>
      <c r="AH106" s="326"/>
    </row>
    <row r="107" spans="1:34" ht="12.75" customHeight="1" x14ac:dyDescent="0.25">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c r="AE107" s="326"/>
      <c r="AF107" s="326"/>
      <c r="AG107" s="326"/>
      <c r="AH107" s="326"/>
    </row>
    <row r="108" spans="1:34" ht="12.75" customHeight="1" x14ac:dyDescent="0.25">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c r="AE108" s="326"/>
      <c r="AF108" s="326"/>
      <c r="AG108" s="326"/>
      <c r="AH108" s="326"/>
    </row>
    <row r="109" spans="1:34" ht="12.75" customHeight="1" x14ac:dyDescent="0.25">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c r="AE109" s="326"/>
      <c r="AF109" s="326"/>
      <c r="AG109" s="326"/>
      <c r="AH109" s="326"/>
    </row>
    <row r="110" spans="1:34" ht="12.75" customHeight="1" x14ac:dyDescent="0.25">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c r="AE110" s="326"/>
      <c r="AF110" s="326"/>
      <c r="AG110" s="326"/>
      <c r="AH110" s="326"/>
    </row>
    <row r="111" spans="1:34" ht="12.75" customHeight="1" x14ac:dyDescent="0.25">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326"/>
      <c r="AF111" s="326"/>
      <c r="AG111" s="326"/>
      <c r="AH111" s="326"/>
    </row>
    <row r="112" spans="1:34" ht="12.75" customHeight="1" x14ac:dyDescent="0.25">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326"/>
      <c r="AF112" s="326"/>
      <c r="AG112" s="326"/>
      <c r="AH112" s="326"/>
    </row>
    <row r="113" spans="1:34" ht="12.75" customHeight="1" x14ac:dyDescent="0.25">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c r="AE113" s="326"/>
      <c r="AF113" s="326"/>
      <c r="AG113" s="326"/>
      <c r="AH113" s="326"/>
    </row>
    <row r="114" spans="1:34" ht="12.75" customHeight="1" x14ac:dyDescent="0.25">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c r="AE114" s="326"/>
      <c r="AF114" s="326"/>
      <c r="AG114" s="326"/>
      <c r="AH114" s="326"/>
    </row>
    <row r="115" spans="1:34" ht="12.75" customHeight="1" x14ac:dyDescent="0.25">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c r="AE115" s="326"/>
      <c r="AF115" s="326"/>
      <c r="AG115" s="326"/>
      <c r="AH115" s="326"/>
    </row>
    <row r="116" spans="1:34" ht="12.75" customHeight="1" x14ac:dyDescent="0.25">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c r="AE116" s="326"/>
      <c r="AF116" s="326"/>
      <c r="AG116" s="326"/>
      <c r="AH116" s="326"/>
    </row>
    <row r="117" spans="1:34" ht="12.75" customHeight="1" x14ac:dyDescent="0.25">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c r="AE117" s="326"/>
      <c r="AF117" s="326"/>
      <c r="AG117" s="326"/>
      <c r="AH117" s="326"/>
    </row>
    <row r="118" spans="1:34" ht="12.75" customHeight="1" x14ac:dyDescent="0.25">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c r="AE118" s="326"/>
      <c r="AF118" s="326"/>
      <c r="AG118" s="326"/>
      <c r="AH118" s="326"/>
    </row>
    <row r="119" spans="1:34" ht="12.75" customHeight="1" x14ac:dyDescent="0.25">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c r="AE119" s="326"/>
      <c r="AF119" s="326"/>
      <c r="AG119" s="326"/>
      <c r="AH119" s="326"/>
    </row>
    <row r="120" spans="1:34" ht="12.75" customHeight="1" x14ac:dyDescent="0.25">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326"/>
      <c r="AF120" s="326"/>
      <c r="AG120" s="326"/>
      <c r="AH120" s="326"/>
    </row>
    <row r="121" spans="1:34" ht="12.75" customHeight="1" x14ac:dyDescent="0.25">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326"/>
      <c r="AF121" s="326"/>
      <c r="AG121" s="326"/>
      <c r="AH121" s="326"/>
    </row>
    <row r="122" spans="1:34" ht="12.75" customHeight="1" x14ac:dyDescent="0.25">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c r="AE122" s="326"/>
      <c r="AF122" s="326"/>
      <c r="AG122" s="326"/>
      <c r="AH122" s="326"/>
    </row>
    <row r="123" spans="1:34" ht="12.75" customHeight="1" x14ac:dyDescent="0.25">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c r="AE123" s="326"/>
      <c r="AF123" s="326"/>
      <c r="AG123" s="326"/>
      <c r="AH123" s="326"/>
    </row>
    <row r="124" spans="1:34" ht="12.75" customHeight="1" x14ac:dyDescent="0.25">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row>
    <row r="125" spans="1:34" ht="12.75" customHeight="1" x14ac:dyDescent="0.25">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c r="AE125" s="326"/>
      <c r="AF125" s="326"/>
      <c r="AG125" s="326"/>
      <c r="AH125" s="326"/>
    </row>
    <row r="126" spans="1:34" ht="12.75" customHeight="1" x14ac:dyDescent="0.25">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c r="AE126" s="326"/>
      <c r="AF126" s="326"/>
      <c r="AG126" s="326"/>
      <c r="AH126" s="326"/>
    </row>
    <row r="127" spans="1:34" ht="12.75" customHeight="1" x14ac:dyDescent="0.25">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c r="AE127" s="326"/>
      <c r="AF127" s="326"/>
      <c r="AG127" s="326"/>
      <c r="AH127" s="326"/>
    </row>
    <row r="128" spans="1:34" ht="12.75" customHeight="1" x14ac:dyDescent="0.25">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c r="AE128" s="326"/>
      <c r="AF128" s="326"/>
      <c r="AG128" s="326"/>
      <c r="AH128" s="326"/>
    </row>
    <row r="129" spans="1:34" ht="12.75" customHeight="1" x14ac:dyDescent="0.25">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c r="AE129" s="326"/>
      <c r="AF129" s="326"/>
      <c r="AG129" s="326"/>
      <c r="AH129" s="326"/>
    </row>
    <row r="130" spans="1:34" ht="12.75" customHeight="1" x14ac:dyDescent="0.25">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c r="AE130" s="326"/>
      <c r="AF130" s="326"/>
      <c r="AG130" s="326"/>
      <c r="AH130" s="326"/>
    </row>
    <row r="131" spans="1:34" ht="12.75" customHeight="1" x14ac:dyDescent="0.25">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c r="AE131" s="326"/>
      <c r="AF131" s="326"/>
      <c r="AG131" s="326"/>
      <c r="AH131" s="326"/>
    </row>
    <row r="132" spans="1:34" ht="12.75" customHeight="1" x14ac:dyDescent="0.25">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c r="AE132" s="326"/>
      <c r="AF132" s="326"/>
      <c r="AG132" s="326"/>
      <c r="AH132" s="326"/>
    </row>
    <row r="133" spans="1:34" ht="12.75" customHeight="1" x14ac:dyDescent="0.25">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c r="AE133" s="326"/>
      <c r="AF133" s="326"/>
      <c r="AG133" s="326"/>
      <c r="AH133" s="326"/>
    </row>
    <row r="134" spans="1:34" ht="12.75" customHeight="1" x14ac:dyDescent="0.25">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c r="AE134" s="326"/>
      <c r="AF134" s="326"/>
      <c r="AG134" s="326"/>
      <c r="AH134" s="326"/>
    </row>
    <row r="135" spans="1:34" ht="12.75" customHeight="1" x14ac:dyDescent="0.25">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c r="AE135" s="326"/>
      <c r="AF135" s="326"/>
      <c r="AG135" s="326"/>
      <c r="AH135" s="326"/>
    </row>
    <row r="136" spans="1:34" ht="12.75" customHeight="1" x14ac:dyDescent="0.25">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c r="AE136" s="326"/>
      <c r="AF136" s="326"/>
      <c r="AG136" s="326"/>
      <c r="AH136" s="326"/>
    </row>
    <row r="137" spans="1:34" ht="12.75" customHeight="1" x14ac:dyDescent="0.25">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c r="AE137" s="326"/>
      <c r="AF137" s="326"/>
      <c r="AG137" s="326"/>
      <c r="AH137" s="326"/>
    </row>
    <row r="138" spans="1:34" ht="12.75" customHeight="1" x14ac:dyDescent="0.25">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c r="AE138" s="326"/>
      <c r="AF138" s="326"/>
      <c r="AG138" s="326"/>
      <c r="AH138" s="326"/>
    </row>
    <row r="139" spans="1:34" ht="12.75" customHeight="1" x14ac:dyDescent="0.25">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c r="AE139" s="326"/>
      <c r="AF139" s="326"/>
      <c r="AG139" s="326"/>
      <c r="AH139" s="326"/>
    </row>
    <row r="140" spans="1:34" ht="12.75" customHeight="1" x14ac:dyDescent="0.25">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c r="AE140" s="326"/>
      <c r="AF140" s="326"/>
      <c r="AG140" s="326"/>
      <c r="AH140" s="326"/>
    </row>
    <row r="141" spans="1:34" ht="12.75" customHeight="1" x14ac:dyDescent="0.25">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c r="AE141" s="326"/>
      <c r="AF141" s="326"/>
      <c r="AG141" s="326"/>
      <c r="AH141" s="326"/>
    </row>
    <row r="142" spans="1:34" ht="12.75" customHeight="1" x14ac:dyDescent="0.25">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c r="AE142" s="326"/>
      <c r="AF142" s="326"/>
      <c r="AG142" s="326"/>
      <c r="AH142" s="326"/>
    </row>
    <row r="143" spans="1:34" ht="12.75" customHeight="1" x14ac:dyDescent="0.25">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c r="AE143" s="326"/>
      <c r="AF143" s="326"/>
      <c r="AG143" s="326"/>
      <c r="AH143" s="326"/>
    </row>
    <row r="144" spans="1:34" ht="12.75" customHeight="1" x14ac:dyDescent="0.25">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c r="AE144" s="326"/>
      <c r="AF144" s="326"/>
      <c r="AG144" s="326"/>
      <c r="AH144" s="326"/>
    </row>
    <row r="145" spans="1:34" ht="12.75" customHeight="1" x14ac:dyDescent="0.25">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326"/>
      <c r="AF145" s="326"/>
      <c r="AG145" s="326"/>
      <c r="AH145" s="326"/>
    </row>
    <row r="146" spans="1:34" ht="12.75" customHeight="1" x14ac:dyDescent="0.25">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c r="AE146" s="326"/>
      <c r="AF146" s="326"/>
      <c r="AG146" s="326"/>
      <c r="AH146" s="326"/>
    </row>
    <row r="147" spans="1:34" ht="12.75" customHeight="1" x14ac:dyDescent="0.25">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c r="AE147" s="326"/>
      <c r="AF147" s="326"/>
      <c r="AG147" s="326"/>
      <c r="AH147" s="326"/>
    </row>
    <row r="148" spans="1:34" ht="12.75" customHeight="1" x14ac:dyDescent="0.25">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c r="AE148" s="326"/>
      <c r="AF148" s="326"/>
      <c r="AG148" s="326"/>
      <c r="AH148" s="326"/>
    </row>
    <row r="149" spans="1:34" ht="12.75" customHeight="1" x14ac:dyDescent="0.25">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326"/>
      <c r="AF149" s="326"/>
      <c r="AG149" s="326"/>
      <c r="AH149" s="326"/>
    </row>
    <row r="150" spans="1:34" ht="12.75" customHeight="1" x14ac:dyDescent="0.25">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row>
    <row r="151" spans="1:34" ht="12.75" customHeight="1" x14ac:dyDescent="0.25">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c r="AE151" s="326"/>
      <c r="AF151" s="326"/>
      <c r="AG151" s="326"/>
      <c r="AH151" s="326"/>
    </row>
    <row r="152" spans="1:34" ht="12.75" customHeight="1" x14ac:dyDescent="0.25">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c r="AE152" s="326"/>
      <c r="AF152" s="326"/>
      <c r="AG152" s="326"/>
      <c r="AH152" s="326"/>
    </row>
    <row r="153" spans="1:34" ht="12.75" customHeight="1" x14ac:dyDescent="0.25">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326"/>
      <c r="AF153" s="326"/>
      <c r="AG153" s="326"/>
      <c r="AH153" s="326"/>
    </row>
    <row r="154" spans="1:34" ht="12.75" customHeight="1" x14ac:dyDescent="0.25">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326"/>
      <c r="AF154" s="326"/>
      <c r="AG154" s="326"/>
      <c r="AH154" s="326"/>
    </row>
    <row r="155" spans="1:34" ht="12.75" customHeight="1" x14ac:dyDescent="0.25">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row>
    <row r="156" spans="1:34" ht="12.75" customHeight="1" x14ac:dyDescent="0.25">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326"/>
      <c r="AF156" s="326"/>
      <c r="AG156" s="326"/>
      <c r="AH156" s="326"/>
    </row>
    <row r="157" spans="1:34" ht="12.75" customHeight="1" x14ac:dyDescent="0.25">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c r="AE157" s="326"/>
      <c r="AF157" s="326"/>
      <c r="AG157" s="326"/>
      <c r="AH157" s="326"/>
    </row>
    <row r="158" spans="1:34" ht="12.75" customHeight="1" x14ac:dyDescent="0.25">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326"/>
      <c r="AF158" s="326"/>
      <c r="AG158" s="326"/>
      <c r="AH158" s="326"/>
    </row>
    <row r="159" spans="1:34" ht="12.75" customHeight="1" x14ac:dyDescent="0.25">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c r="AE159" s="326"/>
      <c r="AF159" s="326"/>
      <c r="AG159" s="326"/>
      <c r="AH159" s="326"/>
    </row>
    <row r="160" spans="1:34" ht="12.75" customHeight="1" x14ac:dyDescent="0.25">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c r="AE160" s="326"/>
      <c r="AF160" s="326"/>
      <c r="AG160" s="326"/>
      <c r="AH160" s="326"/>
    </row>
    <row r="161" spans="1:34" ht="12.75" customHeight="1" x14ac:dyDescent="0.25">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c r="AE161" s="326"/>
      <c r="AF161" s="326"/>
      <c r="AG161" s="326"/>
      <c r="AH161" s="326"/>
    </row>
    <row r="162" spans="1:34" ht="12.75" customHeight="1" x14ac:dyDescent="0.25">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326"/>
      <c r="AF162" s="326"/>
      <c r="AG162" s="326"/>
      <c r="AH162" s="326"/>
    </row>
    <row r="163" spans="1:34" ht="12.75" customHeight="1" x14ac:dyDescent="0.25">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c r="AE163" s="326"/>
      <c r="AF163" s="326"/>
      <c r="AG163" s="326"/>
      <c r="AH163" s="326"/>
    </row>
    <row r="164" spans="1:34" ht="12.75" customHeight="1" x14ac:dyDescent="0.25">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c r="AE164" s="326"/>
      <c r="AF164" s="326"/>
      <c r="AG164" s="326"/>
      <c r="AH164" s="326"/>
    </row>
    <row r="165" spans="1:34" ht="12.75" customHeight="1" x14ac:dyDescent="0.25">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c r="AE165" s="326"/>
      <c r="AF165" s="326"/>
      <c r="AG165" s="326"/>
      <c r="AH165" s="326"/>
    </row>
    <row r="166" spans="1:34" ht="12.75" customHeight="1" x14ac:dyDescent="0.25">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c r="AE166" s="326"/>
      <c r="AF166" s="326"/>
      <c r="AG166" s="326"/>
      <c r="AH166" s="326"/>
    </row>
    <row r="167" spans="1:34" ht="12.75" customHeight="1" x14ac:dyDescent="0.25">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c r="AE167" s="326"/>
      <c r="AF167" s="326"/>
      <c r="AG167" s="326"/>
      <c r="AH167" s="326"/>
    </row>
    <row r="168" spans="1:34" ht="12.75" customHeight="1" x14ac:dyDescent="0.25">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c r="AH168" s="326"/>
    </row>
    <row r="169" spans="1:34" ht="12.75" customHeight="1" x14ac:dyDescent="0.25">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c r="AE169" s="326"/>
      <c r="AF169" s="326"/>
      <c r="AG169" s="326"/>
      <c r="AH169" s="326"/>
    </row>
    <row r="170" spans="1:34" ht="12.75" customHeight="1" x14ac:dyDescent="0.25">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c r="AE170" s="326"/>
      <c r="AF170" s="326"/>
      <c r="AG170" s="326"/>
      <c r="AH170" s="326"/>
    </row>
    <row r="171" spans="1:34" ht="12.75" customHeight="1" x14ac:dyDescent="0.25">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c r="AE171" s="326"/>
      <c r="AF171" s="326"/>
      <c r="AG171" s="326"/>
      <c r="AH171" s="326"/>
    </row>
    <row r="172" spans="1:34" ht="12.75" customHeight="1" x14ac:dyDescent="0.25">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c r="AE172" s="326"/>
      <c r="AF172" s="326"/>
      <c r="AG172" s="326"/>
      <c r="AH172" s="326"/>
    </row>
    <row r="173" spans="1:34" ht="12.75" customHeight="1" x14ac:dyDescent="0.25">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c r="AE173" s="326"/>
      <c r="AF173" s="326"/>
      <c r="AG173" s="326"/>
      <c r="AH173" s="326"/>
    </row>
    <row r="174" spans="1:34" ht="12.75" customHeight="1" x14ac:dyDescent="0.25">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c r="AE174" s="326"/>
      <c r="AF174" s="326"/>
      <c r="AG174" s="326"/>
      <c r="AH174" s="326"/>
    </row>
    <row r="175" spans="1:34" ht="12.75" customHeight="1" x14ac:dyDescent="0.25">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c r="AE175" s="326"/>
      <c r="AF175" s="326"/>
      <c r="AG175" s="326"/>
      <c r="AH175" s="326"/>
    </row>
    <row r="176" spans="1:34" ht="12.75" customHeight="1" x14ac:dyDescent="0.25">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c r="AE176" s="326"/>
      <c r="AF176" s="326"/>
      <c r="AG176" s="326"/>
      <c r="AH176" s="326"/>
    </row>
    <row r="177" spans="1:34" ht="12.75" customHeight="1" x14ac:dyDescent="0.25">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c r="AE177" s="326"/>
      <c r="AF177" s="326"/>
      <c r="AG177" s="326"/>
      <c r="AH177" s="326"/>
    </row>
    <row r="178" spans="1:34" ht="12.75" customHeight="1" x14ac:dyDescent="0.25">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c r="AE178" s="326"/>
      <c r="AF178" s="326"/>
      <c r="AG178" s="326"/>
      <c r="AH178" s="326"/>
    </row>
    <row r="179" spans="1:34" ht="12.75" customHeight="1" x14ac:dyDescent="0.25">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row>
    <row r="180" spans="1:34" ht="12.75" customHeight="1" x14ac:dyDescent="0.25">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row>
    <row r="181" spans="1:34" ht="12.75" customHeight="1" x14ac:dyDescent="0.25">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row>
    <row r="182" spans="1:34" ht="12.75" customHeight="1" x14ac:dyDescent="0.25">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c r="AH182" s="326"/>
    </row>
    <row r="183" spans="1:34" ht="12.75" customHeight="1" x14ac:dyDescent="0.25">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c r="AH183" s="326"/>
    </row>
    <row r="184" spans="1:34" ht="12.75" customHeight="1" x14ac:dyDescent="0.25">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row>
    <row r="185" spans="1:34" ht="12.75" customHeight="1" x14ac:dyDescent="0.25">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row>
    <row r="186" spans="1:34" ht="12.75" customHeight="1" x14ac:dyDescent="0.25">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row>
    <row r="187" spans="1:34" ht="12.75" customHeight="1" x14ac:dyDescent="0.25">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c r="AH187" s="326"/>
    </row>
    <row r="188" spans="1:34" ht="12.75" customHeight="1" x14ac:dyDescent="0.25">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c r="AH188" s="326"/>
    </row>
    <row r="189" spans="1:34" ht="12.75" customHeight="1" x14ac:dyDescent="0.25">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row>
    <row r="190" spans="1:34" ht="12.75" customHeight="1" x14ac:dyDescent="0.25">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row>
    <row r="191" spans="1:34" ht="12.75" customHeight="1" x14ac:dyDescent="0.25">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row>
    <row r="192" spans="1:34" ht="12.75" customHeight="1" x14ac:dyDescent="0.25">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row>
    <row r="193" spans="1:34" ht="12.75" customHeight="1" x14ac:dyDescent="0.25">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row>
    <row r="194" spans="1:34" ht="12.75" customHeight="1" x14ac:dyDescent="0.25">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c r="AH194" s="326"/>
    </row>
    <row r="195" spans="1:34" ht="12.75" customHeight="1" x14ac:dyDescent="0.25">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row>
    <row r="196" spans="1:34" ht="12.75" customHeight="1" x14ac:dyDescent="0.25">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c r="AH196" s="326"/>
    </row>
    <row r="197" spans="1:34" ht="12.75" customHeight="1" x14ac:dyDescent="0.25">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row>
    <row r="198" spans="1:34" ht="12.75" customHeight="1" x14ac:dyDescent="0.25">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row>
    <row r="199" spans="1:34" ht="12.75" customHeight="1" x14ac:dyDescent="0.25">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c r="AH199" s="326"/>
    </row>
    <row r="200" spans="1:34" ht="12.75" customHeight="1" x14ac:dyDescent="0.25">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c r="AH200" s="326"/>
    </row>
    <row r="201" spans="1:34" ht="12.75" customHeight="1" x14ac:dyDescent="0.25">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c r="AH201" s="326"/>
    </row>
    <row r="202" spans="1:34" ht="12.75" customHeight="1" x14ac:dyDescent="0.25">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c r="AH202" s="326"/>
    </row>
    <row r="203" spans="1:34" ht="12.75" customHeight="1" x14ac:dyDescent="0.25">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row>
    <row r="204" spans="1:34" ht="12.75" customHeight="1" x14ac:dyDescent="0.25">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row>
    <row r="205" spans="1:34" ht="12.75" customHeight="1" x14ac:dyDescent="0.25">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row>
    <row r="206" spans="1:34" ht="12.75" customHeight="1" x14ac:dyDescent="0.25">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row>
    <row r="207" spans="1:34" ht="12.75" customHeight="1" x14ac:dyDescent="0.25">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326"/>
      <c r="AF207" s="326"/>
      <c r="AG207" s="326"/>
      <c r="AH207" s="326"/>
    </row>
    <row r="208" spans="1:34" ht="12.75" customHeight="1" x14ac:dyDescent="0.25">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c r="AE208" s="326"/>
      <c r="AF208" s="326"/>
      <c r="AG208" s="326"/>
      <c r="AH208" s="326"/>
    </row>
    <row r="209" spans="1:34" ht="12.75" customHeight="1" x14ac:dyDescent="0.25">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c r="AE209" s="326"/>
      <c r="AF209" s="326"/>
      <c r="AG209" s="326"/>
      <c r="AH209" s="326"/>
    </row>
    <row r="210" spans="1:34" ht="12.75" customHeight="1" x14ac:dyDescent="0.25">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c r="AE210" s="326"/>
      <c r="AF210" s="326"/>
      <c r="AG210" s="326"/>
      <c r="AH210" s="326"/>
    </row>
    <row r="211" spans="1:34" ht="12.75" customHeight="1" x14ac:dyDescent="0.25">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c r="AE211" s="326"/>
      <c r="AF211" s="326"/>
      <c r="AG211" s="326"/>
      <c r="AH211" s="326"/>
    </row>
    <row r="212" spans="1:34" ht="12.75" customHeight="1" x14ac:dyDescent="0.25">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c r="AE212" s="326"/>
      <c r="AF212" s="326"/>
      <c r="AG212" s="326"/>
      <c r="AH212" s="326"/>
    </row>
    <row r="213" spans="1:34" ht="12.75" customHeight="1" x14ac:dyDescent="0.25">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c r="AE213" s="326"/>
      <c r="AF213" s="326"/>
      <c r="AG213" s="326"/>
      <c r="AH213" s="326"/>
    </row>
    <row r="214" spans="1:34" ht="12.75" customHeight="1" x14ac:dyDescent="0.25">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c r="AE214" s="326"/>
      <c r="AF214" s="326"/>
      <c r="AG214" s="326"/>
      <c r="AH214" s="326"/>
    </row>
    <row r="215" spans="1:34" ht="12.75" customHeight="1" x14ac:dyDescent="0.25">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c r="AE215" s="326"/>
      <c r="AF215" s="326"/>
      <c r="AG215" s="326"/>
      <c r="AH215" s="326"/>
    </row>
    <row r="216" spans="1:34" ht="12.75" customHeight="1" x14ac:dyDescent="0.25">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c r="AE216" s="326"/>
      <c r="AF216" s="326"/>
      <c r="AG216" s="326"/>
      <c r="AH216" s="326"/>
    </row>
    <row r="217" spans="1:34" ht="12.75" customHeight="1" x14ac:dyDescent="0.25">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c r="AE217" s="326"/>
      <c r="AF217" s="326"/>
      <c r="AG217" s="326"/>
      <c r="AH217" s="326"/>
    </row>
    <row r="218" spans="1:34" ht="12.75" customHeight="1" x14ac:dyDescent="0.25">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c r="AE218" s="326"/>
      <c r="AF218" s="326"/>
      <c r="AG218" s="326"/>
      <c r="AH218" s="326"/>
    </row>
    <row r="219" spans="1:34" ht="12.75" customHeight="1" x14ac:dyDescent="0.25">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c r="AE219" s="326"/>
      <c r="AF219" s="326"/>
      <c r="AG219" s="326"/>
      <c r="AH219" s="326"/>
    </row>
    <row r="220" spans="1:34" ht="12.75" customHeight="1" x14ac:dyDescent="0.25">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c r="AE220" s="326"/>
      <c r="AF220" s="326"/>
      <c r="AG220" s="326"/>
      <c r="AH220" s="326"/>
    </row>
    <row r="221" spans="1:34" ht="12.75" customHeight="1" x14ac:dyDescent="0.25">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c r="AE221" s="326"/>
      <c r="AF221" s="326"/>
      <c r="AG221" s="326"/>
      <c r="AH221" s="326"/>
    </row>
    <row r="222" spans="1:34" ht="12.75" customHeight="1" x14ac:dyDescent="0.25">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c r="AE222" s="326"/>
      <c r="AF222" s="326"/>
      <c r="AG222" s="326"/>
      <c r="AH222" s="326"/>
    </row>
    <row r="223" spans="1:34" ht="12.75" customHeight="1" x14ac:dyDescent="0.25">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c r="AE223" s="326"/>
      <c r="AF223" s="326"/>
      <c r="AG223" s="326"/>
      <c r="AH223" s="326"/>
    </row>
    <row r="224" spans="1:34" ht="12.75" customHeight="1" x14ac:dyDescent="0.25">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c r="AE224" s="326"/>
      <c r="AF224" s="326"/>
      <c r="AG224" s="326"/>
      <c r="AH224" s="326"/>
    </row>
    <row r="225" spans="1:34" ht="12.75" customHeight="1" x14ac:dyDescent="0.25">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c r="AE225" s="326"/>
      <c r="AF225" s="326"/>
      <c r="AG225" s="326"/>
      <c r="AH225" s="326"/>
    </row>
    <row r="226" spans="1:34" ht="12.75" customHeight="1" x14ac:dyDescent="0.25">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c r="AE226" s="326"/>
      <c r="AF226" s="326"/>
      <c r="AG226" s="326"/>
      <c r="AH226" s="326"/>
    </row>
    <row r="227" spans="1:34" ht="12.75" customHeight="1" x14ac:dyDescent="0.25">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c r="AE227" s="326"/>
      <c r="AF227" s="326"/>
      <c r="AG227" s="326"/>
      <c r="AH227" s="326"/>
    </row>
    <row r="228" spans="1:34" ht="12.75" customHeight="1" x14ac:dyDescent="0.25">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c r="AE228" s="326"/>
      <c r="AF228" s="326"/>
      <c r="AG228" s="326"/>
      <c r="AH228" s="326"/>
    </row>
    <row r="229" spans="1:34" ht="12.75" customHeight="1" x14ac:dyDescent="0.25">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c r="AE229" s="326"/>
      <c r="AF229" s="326"/>
      <c r="AG229" s="326"/>
      <c r="AH229" s="326"/>
    </row>
    <row r="230" spans="1:34" ht="12.75" customHeight="1" x14ac:dyDescent="0.25">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c r="AE230" s="326"/>
      <c r="AF230" s="326"/>
      <c r="AG230" s="326"/>
      <c r="AH230" s="326"/>
    </row>
    <row r="231" spans="1:34" ht="12.75" customHeight="1" x14ac:dyDescent="0.25">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c r="AE231" s="326"/>
      <c r="AF231" s="326"/>
      <c r="AG231" s="326"/>
      <c r="AH231" s="326"/>
    </row>
    <row r="232" spans="1:34" ht="12.75" customHeight="1" x14ac:dyDescent="0.25">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c r="AE232" s="326"/>
      <c r="AF232" s="326"/>
      <c r="AG232" s="326"/>
      <c r="AH232" s="326"/>
    </row>
    <row r="233" spans="1:34" ht="12.75" customHeight="1" x14ac:dyDescent="0.25">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c r="AE233" s="326"/>
      <c r="AF233" s="326"/>
      <c r="AG233" s="326"/>
      <c r="AH233" s="326"/>
    </row>
    <row r="234" spans="1:34" ht="12.75" customHeight="1" x14ac:dyDescent="0.25">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c r="AE234" s="326"/>
      <c r="AF234" s="326"/>
      <c r="AG234" s="326"/>
      <c r="AH234" s="326"/>
    </row>
    <row r="235" spans="1:34" ht="12.75" customHeight="1" x14ac:dyDescent="0.25">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c r="AE235" s="326"/>
      <c r="AF235" s="326"/>
      <c r="AG235" s="326"/>
      <c r="AH235" s="326"/>
    </row>
    <row r="236" spans="1:34" ht="12.75" customHeight="1" x14ac:dyDescent="0.25">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c r="AE236" s="326"/>
      <c r="AF236" s="326"/>
      <c r="AG236" s="326"/>
      <c r="AH236" s="326"/>
    </row>
    <row r="237" spans="1:34" ht="12.75" customHeight="1" x14ac:dyDescent="0.25">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c r="AE237" s="326"/>
      <c r="AF237" s="326"/>
      <c r="AG237" s="326"/>
      <c r="AH237" s="326"/>
    </row>
    <row r="238" spans="1:34" ht="12.75" customHeight="1" x14ac:dyDescent="0.25">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c r="AE238" s="326"/>
      <c r="AF238" s="326"/>
      <c r="AG238" s="326"/>
      <c r="AH238" s="326"/>
    </row>
    <row r="239" spans="1:34" ht="12.75" customHeight="1" x14ac:dyDescent="0.25">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c r="AE239" s="326"/>
      <c r="AF239" s="326"/>
      <c r="AG239" s="326"/>
      <c r="AH239" s="326"/>
    </row>
    <row r="240" spans="1:34" ht="12.75" customHeight="1" x14ac:dyDescent="0.25">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c r="AE240" s="326"/>
      <c r="AF240" s="326"/>
      <c r="AG240" s="326"/>
      <c r="AH240" s="326"/>
    </row>
    <row r="241" spans="1:34" ht="12.75" customHeight="1" x14ac:dyDescent="0.25">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c r="AE241" s="326"/>
      <c r="AF241" s="326"/>
      <c r="AG241" s="326"/>
      <c r="AH241" s="326"/>
    </row>
    <row r="242" spans="1:34" ht="12.75" customHeight="1" x14ac:dyDescent="0.25">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c r="AE242" s="326"/>
      <c r="AF242" s="326"/>
      <c r="AG242" s="326"/>
      <c r="AH242" s="326"/>
    </row>
    <row r="243" spans="1:34" ht="12.75" customHeight="1" x14ac:dyDescent="0.25">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c r="AE243" s="326"/>
      <c r="AF243" s="326"/>
      <c r="AG243" s="326"/>
      <c r="AH243" s="326"/>
    </row>
    <row r="244" spans="1:34" ht="12.75" customHeight="1" x14ac:dyDescent="0.25">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c r="AE244" s="326"/>
      <c r="AF244" s="326"/>
      <c r="AG244" s="326"/>
      <c r="AH244" s="326"/>
    </row>
    <row r="245" spans="1:34" ht="12.75" customHeight="1" x14ac:dyDescent="0.25">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c r="AE245" s="326"/>
      <c r="AF245" s="326"/>
      <c r="AG245" s="326"/>
      <c r="AH245" s="326"/>
    </row>
    <row r="246" spans="1:34" ht="12.75" customHeight="1" x14ac:dyDescent="0.25">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c r="AE246" s="326"/>
      <c r="AF246" s="326"/>
      <c r="AG246" s="326"/>
      <c r="AH246" s="326"/>
    </row>
    <row r="247" spans="1:34" ht="12.75" customHeight="1" x14ac:dyDescent="0.25">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c r="AE247" s="326"/>
      <c r="AF247" s="326"/>
      <c r="AG247" s="326"/>
      <c r="AH247" s="326"/>
    </row>
    <row r="248" spans="1:34" ht="12.75" customHeight="1" x14ac:dyDescent="0.25">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c r="AE248" s="326"/>
      <c r="AF248" s="326"/>
      <c r="AG248" s="326"/>
      <c r="AH248" s="326"/>
    </row>
    <row r="249" spans="1:34" ht="12.75" customHeight="1" x14ac:dyDescent="0.25">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c r="AE249" s="326"/>
      <c r="AF249" s="326"/>
      <c r="AG249" s="326"/>
      <c r="AH249" s="326"/>
    </row>
    <row r="250" spans="1:34" ht="12.75" customHeight="1" x14ac:dyDescent="0.25">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c r="AE250" s="326"/>
      <c r="AF250" s="326"/>
      <c r="AG250" s="326"/>
      <c r="AH250" s="326"/>
    </row>
    <row r="251" spans="1:34" ht="12.75" customHeight="1" x14ac:dyDescent="0.25">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c r="AE251" s="326"/>
      <c r="AF251" s="326"/>
      <c r="AG251" s="326"/>
      <c r="AH251" s="326"/>
    </row>
    <row r="252" spans="1:34" ht="12.75" customHeight="1" x14ac:dyDescent="0.25">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c r="AE252" s="326"/>
      <c r="AF252" s="326"/>
      <c r="AG252" s="326"/>
      <c r="AH252" s="326"/>
    </row>
    <row r="253" spans="1:34" ht="12.75" customHeight="1" x14ac:dyDescent="0.25">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c r="AE253" s="326"/>
      <c r="AF253" s="326"/>
      <c r="AG253" s="326"/>
      <c r="AH253" s="326"/>
    </row>
    <row r="254" spans="1:34" ht="12.75" customHeight="1" x14ac:dyDescent="0.25">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c r="AE254" s="326"/>
      <c r="AF254" s="326"/>
      <c r="AG254" s="326"/>
      <c r="AH254" s="326"/>
    </row>
    <row r="255" spans="1:34" ht="12.75" customHeight="1" x14ac:dyDescent="0.25">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c r="AE255" s="326"/>
      <c r="AF255" s="326"/>
      <c r="AG255" s="326"/>
      <c r="AH255" s="326"/>
    </row>
    <row r="256" spans="1:34" ht="12.75" customHeight="1" x14ac:dyDescent="0.25">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c r="AE256" s="326"/>
      <c r="AF256" s="326"/>
      <c r="AG256" s="326"/>
      <c r="AH256" s="326"/>
    </row>
    <row r="257" spans="1:34" ht="12.75" customHeight="1" x14ac:dyDescent="0.25">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c r="AE257" s="326"/>
      <c r="AF257" s="326"/>
      <c r="AG257" s="326"/>
      <c r="AH257" s="326"/>
    </row>
    <row r="258" spans="1:34" ht="12.75" customHeight="1" x14ac:dyDescent="0.25">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c r="AE258" s="326"/>
      <c r="AF258" s="326"/>
      <c r="AG258" s="326"/>
      <c r="AH258" s="326"/>
    </row>
    <row r="259" spans="1:34" ht="12.75" customHeight="1" x14ac:dyDescent="0.25">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c r="AE259" s="326"/>
      <c r="AF259" s="326"/>
      <c r="AG259" s="326"/>
      <c r="AH259" s="326"/>
    </row>
    <row r="260" spans="1:34" ht="12.75" customHeight="1" x14ac:dyDescent="0.25">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c r="AE260" s="326"/>
      <c r="AF260" s="326"/>
      <c r="AG260" s="326"/>
      <c r="AH260" s="326"/>
    </row>
    <row r="261" spans="1:34" ht="12.75" customHeight="1" x14ac:dyDescent="0.25">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c r="AE261" s="326"/>
      <c r="AF261" s="326"/>
      <c r="AG261" s="326"/>
      <c r="AH261" s="326"/>
    </row>
    <row r="262" spans="1:34" ht="12.75" customHeight="1" x14ac:dyDescent="0.25">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c r="AE262" s="326"/>
      <c r="AF262" s="326"/>
      <c r="AG262" s="326"/>
      <c r="AH262" s="326"/>
    </row>
    <row r="263" spans="1:34" ht="12.75" customHeight="1" x14ac:dyDescent="0.25">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c r="AE263" s="326"/>
      <c r="AF263" s="326"/>
      <c r="AG263" s="326"/>
      <c r="AH263" s="326"/>
    </row>
    <row r="264" spans="1:34" ht="12.75" customHeight="1" x14ac:dyDescent="0.25">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c r="AE264" s="326"/>
      <c r="AF264" s="326"/>
      <c r="AG264" s="326"/>
      <c r="AH264" s="326"/>
    </row>
    <row r="265" spans="1:34" ht="12.75" customHeight="1" x14ac:dyDescent="0.25">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c r="AE265" s="326"/>
      <c r="AF265" s="326"/>
      <c r="AG265" s="326"/>
      <c r="AH265" s="326"/>
    </row>
    <row r="266" spans="1:34" ht="12.75" customHeight="1" x14ac:dyDescent="0.25">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c r="AE266" s="326"/>
      <c r="AF266" s="326"/>
      <c r="AG266" s="326"/>
      <c r="AH266" s="326"/>
    </row>
    <row r="267" spans="1:34" ht="12.75" customHeight="1" x14ac:dyDescent="0.25">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c r="AE267" s="326"/>
      <c r="AF267" s="326"/>
      <c r="AG267" s="326"/>
      <c r="AH267" s="326"/>
    </row>
    <row r="268" spans="1:34" ht="12.75" customHeight="1" x14ac:dyDescent="0.25">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c r="AE268" s="326"/>
      <c r="AF268" s="326"/>
      <c r="AG268" s="326"/>
      <c r="AH268" s="326"/>
    </row>
    <row r="269" spans="1:34" ht="12.75" customHeight="1" x14ac:dyDescent="0.25">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c r="AE269" s="326"/>
      <c r="AF269" s="326"/>
      <c r="AG269" s="326"/>
      <c r="AH269" s="326"/>
    </row>
    <row r="270" spans="1:34" ht="12.75" customHeight="1" x14ac:dyDescent="0.25">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c r="AE270" s="326"/>
      <c r="AF270" s="326"/>
      <c r="AG270" s="326"/>
      <c r="AH270" s="326"/>
    </row>
    <row r="271" spans="1:34" ht="12.75" customHeight="1" x14ac:dyDescent="0.25">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c r="AE271" s="326"/>
      <c r="AF271" s="326"/>
      <c r="AG271" s="326"/>
      <c r="AH271" s="326"/>
    </row>
    <row r="272" spans="1:34" ht="12.75" customHeight="1" x14ac:dyDescent="0.25">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c r="AE272" s="326"/>
      <c r="AF272" s="326"/>
      <c r="AG272" s="326"/>
      <c r="AH272" s="326"/>
    </row>
    <row r="273" spans="1:34" ht="12.75" customHeight="1" x14ac:dyDescent="0.25">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c r="AE273" s="326"/>
      <c r="AF273" s="326"/>
      <c r="AG273" s="326"/>
      <c r="AH273" s="326"/>
    </row>
    <row r="274" spans="1:34" ht="12.75" customHeight="1" x14ac:dyDescent="0.25">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c r="AE274" s="326"/>
      <c r="AF274" s="326"/>
      <c r="AG274" s="326"/>
      <c r="AH274" s="326"/>
    </row>
    <row r="275" spans="1:34" ht="12.75" customHeight="1" x14ac:dyDescent="0.25">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c r="AE275" s="326"/>
      <c r="AF275" s="326"/>
      <c r="AG275" s="326"/>
      <c r="AH275" s="326"/>
    </row>
    <row r="276" spans="1:34" ht="12.75" customHeight="1" x14ac:dyDescent="0.25">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c r="AE276" s="326"/>
      <c r="AF276" s="326"/>
      <c r="AG276" s="326"/>
      <c r="AH276" s="326"/>
    </row>
    <row r="277" spans="1:34" ht="12.75" customHeight="1" x14ac:dyDescent="0.25">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c r="AE277" s="326"/>
      <c r="AF277" s="326"/>
      <c r="AG277" s="326"/>
      <c r="AH277" s="326"/>
    </row>
    <row r="278" spans="1:34" ht="12.75" customHeight="1" x14ac:dyDescent="0.25">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c r="AE278" s="326"/>
      <c r="AF278" s="326"/>
      <c r="AG278" s="326"/>
      <c r="AH278" s="326"/>
    </row>
    <row r="279" spans="1:34" ht="12.75" customHeight="1" x14ac:dyDescent="0.25">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c r="AE279" s="326"/>
      <c r="AF279" s="326"/>
      <c r="AG279" s="326"/>
      <c r="AH279" s="326"/>
    </row>
    <row r="280" spans="1:34" ht="12.75" customHeight="1" x14ac:dyDescent="0.25">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c r="AE280" s="326"/>
      <c r="AF280" s="326"/>
      <c r="AG280" s="326"/>
      <c r="AH280" s="326"/>
    </row>
    <row r="281" spans="1:34" ht="12.75" customHeight="1" x14ac:dyDescent="0.25">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c r="AE281" s="326"/>
      <c r="AF281" s="326"/>
      <c r="AG281" s="326"/>
      <c r="AH281" s="326"/>
    </row>
    <row r="282" spans="1:34" ht="12.75" customHeight="1" x14ac:dyDescent="0.25">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c r="AE282" s="326"/>
      <c r="AF282" s="326"/>
      <c r="AG282" s="326"/>
      <c r="AH282" s="326"/>
    </row>
    <row r="283" spans="1:34" ht="12.75" customHeight="1" x14ac:dyDescent="0.25">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c r="AE283" s="326"/>
      <c r="AF283" s="326"/>
      <c r="AG283" s="326"/>
      <c r="AH283" s="326"/>
    </row>
    <row r="284" spans="1:34" ht="12.75" customHeight="1" x14ac:dyDescent="0.25">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c r="AE284" s="326"/>
      <c r="AF284" s="326"/>
      <c r="AG284" s="326"/>
      <c r="AH284" s="326"/>
    </row>
    <row r="285" spans="1:34" ht="12.75" customHeight="1" x14ac:dyDescent="0.25">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c r="AE285" s="326"/>
      <c r="AF285" s="326"/>
      <c r="AG285" s="326"/>
      <c r="AH285" s="326"/>
    </row>
    <row r="286" spans="1:34" ht="12.75" customHeight="1" x14ac:dyDescent="0.25">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c r="AE286" s="326"/>
      <c r="AF286" s="326"/>
      <c r="AG286" s="326"/>
      <c r="AH286" s="326"/>
    </row>
    <row r="287" spans="1:34" ht="12.75" customHeight="1" x14ac:dyDescent="0.25">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c r="AE287" s="326"/>
      <c r="AF287" s="326"/>
      <c r="AG287" s="326"/>
      <c r="AH287" s="326"/>
    </row>
    <row r="288" spans="1:34" ht="12.75" customHeight="1" x14ac:dyDescent="0.25">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c r="AE288" s="326"/>
      <c r="AF288" s="326"/>
      <c r="AG288" s="326"/>
      <c r="AH288" s="326"/>
    </row>
    <row r="289" spans="1:34" ht="12.75" customHeight="1" x14ac:dyDescent="0.25">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c r="AE289" s="326"/>
      <c r="AF289" s="326"/>
      <c r="AG289" s="326"/>
      <c r="AH289" s="326"/>
    </row>
    <row r="290" spans="1:34" ht="12.75" customHeight="1" x14ac:dyDescent="0.25">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c r="AE290" s="326"/>
      <c r="AF290" s="326"/>
      <c r="AG290" s="326"/>
      <c r="AH290" s="326"/>
    </row>
    <row r="291" spans="1:34" ht="12.75" customHeight="1" x14ac:dyDescent="0.25">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c r="AE291" s="326"/>
      <c r="AF291" s="326"/>
      <c r="AG291" s="326"/>
      <c r="AH291" s="326"/>
    </row>
    <row r="292" spans="1:34" ht="12.75" customHeight="1" x14ac:dyDescent="0.25">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c r="AE292" s="326"/>
      <c r="AF292" s="326"/>
      <c r="AG292" s="326"/>
      <c r="AH292" s="326"/>
    </row>
    <row r="293" spans="1:34" ht="12.75" customHeight="1" x14ac:dyDescent="0.25">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c r="AE293" s="326"/>
      <c r="AF293" s="326"/>
      <c r="AG293" s="326"/>
      <c r="AH293" s="326"/>
    </row>
    <row r="294" spans="1:34" ht="12.75" customHeight="1" x14ac:dyDescent="0.25">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c r="AE294" s="326"/>
      <c r="AF294" s="326"/>
      <c r="AG294" s="326"/>
      <c r="AH294" s="326"/>
    </row>
    <row r="295" spans="1:34" ht="12.75" customHeight="1" x14ac:dyDescent="0.25">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c r="AE295" s="326"/>
      <c r="AF295" s="326"/>
      <c r="AG295" s="326"/>
      <c r="AH295" s="326"/>
    </row>
    <row r="296" spans="1:34" ht="12.75" customHeight="1" x14ac:dyDescent="0.25">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c r="AE296" s="326"/>
      <c r="AF296" s="326"/>
      <c r="AG296" s="326"/>
      <c r="AH296" s="326"/>
    </row>
    <row r="297" spans="1:34" ht="12.75" customHeight="1" x14ac:dyDescent="0.25">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c r="AE297" s="326"/>
      <c r="AF297" s="326"/>
      <c r="AG297" s="326"/>
      <c r="AH297" s="326"/>
    </row>
    <row r="298" spans="1:34" ht="12.75" customHeight="1" x14ac:dyDescent="0.25">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c r="AE298" s="326"/>
      <c r="AF298" s="326"/>
      <c r="AG298" s="326"/>
      <c r="AH298" s="326"/>
    </row>
    <row r="299" spans="1:34" ht="12.75" customHeight="1" x14ac:dyDescent="0.25">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c r="AE299" s="326"/>
      <c r="AF299" s="326"/>
      <c r="AG299" s="326"/>
      <c r="AH299" s="326"/>
    </row>
    <row r="300" spans="1:34" ht="12.75" customHeight="1" x14ac:dyDescent="0.25">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c r="AE300" s="326"/>
      <c r="AF300" s="326"/>
      <c r="AG300" s="326"/>
      <c r="AH300" s="326"/>
    </row>
    <row r="301" spans="1:34" ht="12.75" customHeight="1" x14ac:dyDescent="0.25">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c r="AE301" s="326"/>
      <c r="AF301" s="326"/>
      <c r="AG301" s="326"/>
      <c r="AH301" s="326"/>
    </row>
    <row r="302" spans="1:34" ht="12.75" customHeight="1" x14ac:dyDescent="0.25">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c r="AE302" s="326"/>
      <c r="AF302" s="326"/>
      <c r="AG302" s="326"/>
      <c r="AH302" s="326"/>
    </row>
    <row r="303" spans="1:34" ht="12.75" customHeight="1" x14ac:dyDescent="0.25">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c r="AE303" s="326"/>
      <c r="AF303" s="326"/>
      <c r="AG303" s="326"/>
      <c r="AH303" s="326"/>
    </row>
    <row r="304" spans="1:34" ht="12.75" customHeight="1" x14ac:dyDescent="0.25">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c r="AE304" s="326"/>
      <c r="AF304" s="326"/>
      <c r="AG304" s="326"/>
      <c r="AH304" s="326"/>
    </row>
    <row r="305" spans="1:34" ht="12.75" customHeight="1" x14ac:dyDescent="0.25">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c r="AE305" s="326"/>
      <c r="AF305" s="326"/>
      <c r="AG305" s="326"/>
      <c r="AH305" s="326"/>
    </row>
    <row r="306" spans="1:34" ht="12.75" customHeight="1" x14ac:dyDescent="0.25">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c r="AE306" s="326"/>
      <c r="AF306" s="326"/>
      <c r="AG306" s="326"/>
      <c r="AH306" s="326"/>
    </row>
    <row r="307" spans="1:34" ht="12.75" customHeight="1" x14ac:dyDescent="0.25">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c r="AE307" s="326"/>
      <c r="AF307" s="326"/>
      <c r="AG307" s="326"/>
      <c r="AH307" s="326"/>
    </row>
    <row r="308" spans="1:34" ht="12.75" customHeight="1" x14ac:dyDescent="0.25">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c r="AE308" s="326"/>
      <c r="AF308" s="326"/>
      <c r="AG308" s="326"/>
      <c r="AH308" s="326"/>
    </row>
    <row r="309" spans="1:34" ht="12.75" customHeight="1" x14ac:dyDescent="0.25">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c r="AE309" s="326"/>
      <c r="AF309" s="326"/>
      <c r="AG309" s="326"/>
      <c r="AH309" s="326"/>
    </row>
    <row r="310" spans="1:34" ht="12.75" customHeight="1" x14ac:dyDescent="0.25">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c r="AE310" s="326"/>
      <c r="AF310" s="326"/>
      <c r="AG310" s="326"/>
      <c r="AH310" s="326"/>
    </row>
    <row r="311" spans="1:34" ht="12.75" customHeight="1" x14ac:dyDescent="0.25">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c r="AE311" s="326"/>
      <c r="AF311" s="326"/>
      <c r="AG311" s="326"/>
      <c r="AH311" s="326"/>
    </row>
    <row r="312" spans="1:34" ht="12.75" customHeight="1" x14ac:dyDescent="0.25">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c r="AE312" s="326"/>
      <c r="AF312" s="326"/>
      <c r="AG312" s="326"/>
      <c r="AH312" s="326"/>
    </row>
    <row r="313" spans="1:34" ht="12.75" customHeight="1" x14ac:dyDescent="0.25">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c r="AE313" s="326"/>
      <c r="AF313" s="326"/>
      <c r="AG313" s="326"/>
      <c r="AH313" s="326"/>
    </row>
    <row r="314" spans="1:34" ht="12.75" customHeight="1" x14ac:dyDescent="0.25">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c r="AE314" s="326"/>
      <c r="AF314" s="326"/>
      <c r="AG314" s="326"/>
      <c r="AH314" s="326"/>
    </row>
    <row r="315" spans="1:34" ht="12.75" customHeight="1" x14ac:dyDescent="0.25">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c r="AE315" s="326"/>
      <c r="AF315" s="326"/>
      <c r="AG315" s="326"/>
      <c r="AH315" s="326"/>
    </row>
    <row r="316" spans="1:34" ht="12.75" customHeight="1" x14ac:dyDescent="0.25">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c r="AE316" s="326"/>
      <c r="AF316" s="326"/>
      <c r="AG316" s="326"/>
      <c r="AH316" s="326"/>
    </row>
    <row r="317" spans="1:34" ht="12.75" customHeight="1" x14ac:dyDescent="0.25">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c r="AE317" s="326"/>
      <c r="AF317" s="326"/>
      <c r="AG317" s="326"/>
      <c r="AH317" s="326"/>
    </row>
    <row r="318" spans="1:34" ht="12.75" customHeight="1" x14ac:dyDescent="0.25">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c r="AE318" s="326"/>
      <c r="AF318" s="326"/>
      <c r="AG318" s="326"/>
      <c r="AH318" s="326"/>
    </row>
    <row r="319" spans="1:34" ht="12.75" customHeight="1" x14ac:dyDescent="0.25">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c r="AE319" s="326"/>
      <c r="AF319" s="326"/>
      <c r="AG319" s="326"/>
      <c r="AH319" s="326"/>
    </row>
    <row r="320" spans="1:34" ht="12.75" customHeight="1" x14ac:dyDescent="0.25">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c r="AE320" s="326"/>
      <c r="AF320" s="326"/>
      <c r="AG320" s="326"/>
      <c r="AH320" s="326"/>
    </row>
    <row r="321" spans="1:34" ht="12.75" customHeight="1" x14ac:dyDescent="0.25">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c r="AE321" s="326"/>
      <c r="AF321" s="326"/>
      <c r="AG321" s="326"/>
      <c r="AH321" s="326"/>
    </row>
    <row r="322" spans="1:34" ht="12.75" customHeight="1" x14ac:dyDescent="0.25">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c r="AE322" s="326"/>
      <c r="AF322" s="326"/>
      <c r="AG322" s="326"/>
      <c r="AH322" s="326"/>
    </row>
    <row r="323" spans="1:34" ht="12.75" customHeight="1" x14ac:dyDescent="0.25">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c r="AE323" s="326"/>
      <c r="AF323" s="326"/>
      <c r="AG323" s="326"/>
      <c r="AH323" s="326"/>
    </row>
    <row r="324" spans="1:34" ht="12.75" customHeight="1" x14ac:dyDescent="0.25">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c r="AE324" s="326"/>
      <c r="AF324" s="326"/>
      <c r="AG324" s="326"/>
      <c r="AH324" s="326"/>
    </row>
    <row r="325" spans="1:34" ht="12.75" customHeight="1" x14ac:dyDescent="0.25">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c r="AE325" s="326"/>
      <c r="AF325" s="326"/>
      <c r="AG325" s="326"/>
      <c r="AH325" s="326"/>
    </row>
    <row r="326" spans="1:34" ht="12.75" customHeight="1" x14ac:dyDescent="0.25">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c r="AE326" s="326"/>
      <c r="AF326" s="326"/>
      <c r="AG326" s="326"/>
      <c r="AH326" s="326"/>
    </row>
    <row r="327" spans="1:34" ht="12.75" customHeight="1" x14ac:dyDescent="0.25">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c r="AE327" s="326"/>
      <c r="AF327" s="326"/>
      <c r="AG327" s="326"/>
      <c r="AH327" s="326"/>
    </row>
    <row r="328" spans="1:34" ht="12.75" customHeight="1" x14ac:dyDescent="0.25">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c r="AE328" s="326"/>
      <c r="AF328" s="326"/>
      <c r="AG328" s="326"/>
      <c r="AH328" s="326"/>
    </row>
    <row r="329" spans="1:34" ht="12.75" customHeight="1" x14ac:dyDescent="0.25">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c r="AE329" s="326"/>
      <c r="AF329" s="326"/>
      <c r="AG329" s="326"/>
      <c r="AH329" s="326"/>
    </row>
    <row r="330" spans="1:34" ht="12.75" customHeight="1" x14ac:dyDescent="0.25">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c r="AE330" s="326"/>
      <c r="AF330" s="326"/>
      <c r="AG330" s="326"/>
      <c r="AH330" s="326"/>
    </row>
    <row r="331" spans="1:34" ht="12.75" customHeight="1" x14ac:dyDescent="0.25">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c r="AE331" s="326"/>
      <c r="AF331" s="326"/>
      <c r="AG331" s="326"/>
      <c r="AH331" s="326"/>
    </row>
    <row r="332" spans="1:34" ht="12.75" customHeight="1" x14ac:dyDescent="0.25">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c r="AE332" s="326"/>
      <c r="AF332" s="326"/>
      <c r="AG332" s="326"/>
      <c r="AH332" s="326"/>
    </row>
    <row r="333" spans="1:34" ht="12.75" customHeight="1" x14ac:dyDescent="0.25">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c r="AE333" s="326"/>
      <c r="AF333" s="326"/>
      <c r="AG333" s="326"/>
      <c r="AH333" s="326"/>
    </row>
    <row r="334" spans="1:34" ht="12.75" customHeight="1" x14ac:dyDescent="0.25">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c r="AE334" s="326"/>
      <c r="AF334" s="326"/>
      <c r="AG334" s="326"/>
      <c r="AH334" s="326"/>
    </row>
    <row r="335" spans="1:34" ht="12.75" customHeight="1" x14ac:dyDescent="0.25">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c r="AE335" s="326"/>
      <c r="AF335" s="326"/>
      <c r="AG335" s="326"/>
      <c r="AH335" s="326"/>
    </row>
    <row r="336" spans="1:34" ht="12.75" customHeight="1" x14ac:dyDescent="0.25">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c r="AE336" s="326"/>
      <c r="AF336" s="326"/>
      <c r="AG336" s="326"/>
      <c r="AH336" s="326"/>
    </row>
    <row r="337" spans="1:34" ht="12.75" customHeight="1" x14ac:dyDescent="0.25">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c r="AE337" s="326"/>
      <c r="AF337" s="326"/>
      <c r="AG337" s="326"/>
      <c r="AH337" s="326"/>
    </row>
    <row r="338" spans="1:34" ht="12.75" customHeight="1" x14ac:dyDescent="0.25">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c r="AE338" s="326"/>
      <c r="AF338" s="326"/>
      <c r="AG338" s="326"/>
      <c r="AH338" s="326"/>
    </row>
    <row r="339" spans="1:34" ht="12.75" customHeight="1" x14ac:dyDescent="0.25">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c r="AE339" s="326"/>
      <c r="AF339" s="326"/>
      <c r="AG339" s="326"/>
      <c r="AH339" s="326"/>
    </row>
    <row r="340" spans="1:34" ht="12.75" customHeight="1" x14ac:dyDescent="0.25">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c r="AE340" s="326"/>
      <c r="AF340" s="326"/>
      <c r="AG340" s="326"/>
      <c r="AH340" s="326"/>
    </row>
    <row r="341" spans="1:34" ht="12.75" customHeight="1" x14ac:dyDescent="0.25">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c r="AE341" s="326"/>
      <c r="AF341" s="326"/>
      <c r="AG341" s="326"/>
      <c r="AH341" s="326"/>
    </row>
    <row r="342" spans="1:34" ht="12.75" customHeight="1" x14ac:dyDescent="0.25">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c r="AE342" s="326"/>
      <c r="AF342" s="326"/>
      <c r="AG342" s="326"/>
      <c r="AH342" s="326"/>
    </row>
    <row r="343" spans="1:34" ht="12.75" customHeight="1" x14ac:dyDescent="0.25">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326"/>
      <c r="AF343" s="326"/>
      <c r="AG343" s="326"/>
      <c r="AH343" s="326"/>
    </row>
    <row r="344" spans="1:34" ht="12.75" customHeight="1" x14ac:dyDescent="0.25">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c r="AE344" s="326"/>
      <c r="AF344" s="326"/>
      <c r="AG344" s="326"/>
      <c r="AH344" s="326"/>
    </row>
    <row r="345" spans="1:34" ht="12.75" customHeight="1" x14ac:dyDescent="0.25">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c r="AE345" s="326"/>
      <c r="AF345" s="326"/>
      <c r="AG345" s="326"/>
      <c r="AH345" s="326"/>
    </row>
    <row r="346" spans="1:34" ht="12.75" customHeight="1" x14ac:dyDescent="0.25">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c r="AE346" s="326"/>
      <c r="AF346" s="326"/>
      <c r="AG346" s="326"/>
      <c r="AH346" s="326"/>
    </row>
    <row r="347" spans="1:34" ht="12.75" customHeight="1" x14ac:dyDescent="0.25">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c r="AE347" s="326"/>
      <c r="AF347" s="326"/>
      <c r="AG347" s="326"/>
      <c r="AH347" s="326"/>
    </row>
    <row r="348" spans="1:34" ht="12.75" customHeight="1" x14ac:dyDescent="0.25">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c r="AE348" s="326"/>
      <c r="AF348" s="326"/>
      <c r="AG348" s="326"/>
      <c r="AH348" s="326"/>
    </row>
    <row r="349" spans="1:34" ht="12.75" customHeight="1" x14ac:dyDescent="0.25">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c r="AE349" s="326"/>
      <c r="AF349" s="326"/>
      <c r="AG349" s="326"/>
      <c r="AH349" s="326"/>
    </row>
    <row r="350" spans="1:34" ht="12.75" customHeight="1" x14ac:dyDescent="0.25">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c r="AE350" s="326"/>
      <c r="AF350" s="326"/>
      <c r="AG350" s="326"/>
      <c r="AH350" s="326"/>
    </row>
    <row r="351" spans="1:34" ht="12.75" customHeight="1" x14ac:dyDescent="0.25">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c r="AE351" s="326"/>
      <c r="AF351" s="326"/>
      <c r="AG351" s="326"/>
      <c r="AH351" s="326"/>
    </row>
    <row r="352" spans="1:34" ht="12.75" customHeight="1" x14ac:dyDescent="0.25">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c r="AE352" s="326"/>
      <c r="AF352" s="326"/>
      <c r="AG352" s="326"/>
      <c r="AH352" s="326"/>
    </row>
    <row r="353" spans="1:34" ht="12.75" customHeight="1" x14ac:dyDescent="0.25">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c r="AE353" s="326"/>
      <c r="AF353" s="326"/>
      <c r="AG353" s="326"/>
      <c r="AH353" s="326"/>
    </row>
    <row r="354" spans="1:34" ht="12.75" customHeight="1" x14ac:dyDescent="0.25">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c r="AE354" s="326"/>
      <c r="AF354" s="326"/>
      <c r="AG354" s="326"/>
      <c r="AH354" s="326"/>
    </row>
    <row r="355" spans="1:34" ht="12.75" customHeight="1" x14ac:dyDescent="0.25">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c r="AE355" s="326"/>
      <c r="AF355" s="326"/>
      <c r="AG355" s="326"/>
      <c r="AH355" s="326"/>
    </row>
    <row r="356" spans="1:34" ht="12.75" customHeight="1" x14ac:dyDescent="0.25">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c r="AE356" s="326"/>
      <c r="AF356" s="326"/>
      <c r="AG356" s="326"/>
      <c r="AH356" s="326"/>
    </row>
    <row r="357" spans="1:34" ht="12.75" customHeight="1" x14ac:dyDescent="0.25">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c r="AE357" s="326"/>
      <c r="AF357" s="326"/>
      <c r="AG357" s="326"/>
      <c r="AH357" s="326"/>
    </row>
    <row r="358" spans="1:34" ht="12.75" customHeight="1" x14ac:dyDescent="0.25">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c r="AE358" s="326"/>
      <c r="AF358" s="326"/>
      <c r="AG358" s="326"/>
      <c r="AH358" s="326"/>
    </row>
    <row r="359" spans="1:34" ht="12.75" customHeight="1" x14ac:dyDescent="0.25">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c r="AE359" s="326"/>
      <c r="AF359" s="326"/>
      <c r="AG359" s="326"/>
      <c r="AH359" s="326"/>
    </row>
    <row r="360" spans="1:34" ht="12.75" customHeight="1" x14ac:dyDescent="0.25">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c r="AE360" s="326"/>
      <c r="AF360" s="326"/>
      <c r="AG360" s="326"/>
      <c r="AH360" s="326"/>
    </row>
    <row r="361" spans="1:34" ht="12.75" customHeight="1" x14ac:dyDescent="0.25">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c r="AE361" s="326"/>
      <c r="AF361" s="326"/>
      <c r="AG361" s="326"/>
      <c r="AH361" s="326"/>
    </row>
    <row r="362" spans="1:34" ht="12.75" customHeight="1" x14ac:dyDescent="0.25">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c r="AE362" s="326"/>
      <c r="AF362" s="326"/>
      <c r="AG362" s="326"/>
      <c r="AH362" s="326"/>
    </row>
    <row r="363" spans="1:34" ht="12.75" customHeight="1" x14ac:dyDescent="0.25">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c r="AE363" s="326"/>
      <c r="AF363" s="326"/>
      <c r="AG363" s="326"/>
      <c r="AH363" s="326"/>
    </row>
    <row r="364" spans="1:34" ht="12.75" customHeight="1" x14ac:dyDescent="0.25">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c r="AE364" s="326"/>
      <c r="AF364" s="326"/>
      <c r="AG364" s="326"/>
      <c r="AH364" s="326"/>
    </row>
    <row r="365" spans="1:34" ht="12.75" customHeight="1" x14ac:dyDescent="0.25">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c r="AE365" s="326"/>
      <c r="AF365" s="326"/>
      <c r="AG365" s="326"/>
      <c r="AH365" s="326"/>
    </row>
    <row r="366" spans="1:34" ht="12.75" customHeight="1" x14ac:dyDescent="0.25">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c r="AE366" s="326"/>
      <c r="AF366" s="326"/>
      <c r="AG366" s="326"/>
      <c r="AH366" s="326"/>
    </row>
    <row r="367" spans="1:34" ht="12.75" customHeight="1" x14ac:dyDescent="0.25">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c r="AE367" s="326"/>
      <c r="AF367" s="326"/>
      <c r="AG367" s="326"/>
      <c r="AH367" s="326"/>
    </row>
    <row r="368" spans="1:34" ht="12.75" customHeight="1" x14ac:dyDescent="0.25">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c r="AE368" s="326"/>
      <c r="AF368" s="326"/>
      <c r="AG368" s="326"/>
      <c r="AH368" s="326"/>
    </row>
    <row r="369" spans="1:34" ht="12.75" customHeight="1" x14ac:dyDescent="0.25">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c r="AE369" s="326"/>
      <c r="AF369" s="326"/>
      <c r="AG369" s="326"/>
      <c r="AH369" s="326"/>
    </row>
    <row r="370" spans="1:34" ht="12.75" customHeight="1" x14ac:dyDescent="0.25">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c r="AE370" s="326"/>
      <c r="AF370" s="326"/>
      <c r="AG370" s="326"/>
      <c r="AH370" s="326"/>
    </row>
    <row r="371" spans="1:34" ht="12.75" customHeight="1" x14ac:dyDescent="0.25">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c r="AE371" s="326"/>
      <c r="AF371" s="326"/>
      <c r="AG371" s="326"/>
      <c r="AH371" s="326"/>
    </row>
    <row r="372" spans="1:34" ht="12.75" customHeight="1" x14ac:dyDescent="0.25">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c r="AE372" s="326"/>
      <c r="AF372" s="326"/>
      <c r="AG372" s="326"/>
      <c r="AH372" s="326"/>
    </row>
    <row r="373" spans="1:34" ht="12.75" customHeight="1" x14ac:dyDescent="0.25">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c r="AE373" s="326"/>
      <c r="AF373" s="326"/>
      <c r="AG373" s="326"/>
      <c r="AH373" s="326"/>
    </row>
    <row r="374" spans="1:34" ht="12.75" customHeight="1" x14ac:dyDescent="0.25">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c r="AE374" s="326"/>
      <c r="AF374" s="326"/>
      <c r="AG374" s="326"/>
      <c r="AH374" s="326"/>
    </row>
    <row r="375" spans="1:34" ht="12.75" customHeight="1" x14ac:dyDescent="0.25">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c r="AE375" s="326"/>
      <c r="AF375" s="326"/>
      <c r="AG375" s="326"/>
      <c r="AH375" s="326"/>
    </row>
    <row r="376" spans="1:34" ht="12.75" customHeight="1" x14ac:dyDescent="0.25">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c r="AE376" s="326"/>
      <c r="AF376" s="326"/>
      <c r="AG376" s="326"/>
      <c r="AH376" s="326"/>
    </row>
    <row r="377" spans="1:34" ht="12.75" customHeight="1" x14ac:dyDescent="0.25">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c r="AE377" s="326"/>
      <c r="AF377" s="326"/>
      <c r="AG377" s="326"/>
      <c r="AH377" s="326"/>
    </row>
    <row r="378" spans="1:34" ht="12.75" customHeight="1" x14ac:dyDescent="0.25">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c r="AE378" s="326"/>
      <c r="AF378" s="326"/>
      <c r="AG378" s="326"/>
      <c r="AH378" s="326"/>
    </row>
    <row r="379" spans="1:34" ht="12.75" customHeight="1" x14ac:dyDescent="0.25">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c r="AE379" s="326"/>
      <c r="AF379" s="326"/>
      <c r="AG379" s="326"/>
      <c r="AH379" s="326"/>
    </row>
    <row r="380" spans="1:34" ht="12.75" customHeight="1" x14ac:dyDescent="0.25">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c r="AE380" s="326"/>
      <c r="AF380" s="326"/>
      <c r="AG380" s="326"/>
      <c r="AH380" s="326"/>
    </row>
    <row r="381" spans="1:34" ht="12.75" customHeight="1" x14ac:dyDescent="0.25">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c r="AE381" s="326"/>
      <c r="AF381" s="326"/>
      <c r="AG381" s="326"/>
      <c r="AH381" s="326"/>
    </row>
    <row r="382" spans="1:34" ht="12.75" customHeight="1" x14ac:dyDescent="0.25">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c r="AE382" s="326"/>
      <c r="AF382" s="326"/>
      <c r="AG382" s="326"/>
      <c r="AH382" s="326"/>
    </row>
    <row r="383" spans="1:34" ht="12.75" customHeight="1" x14ac:dyDescent="0.25">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c r="AH383" s="326"/>
    </row>
    <row r="384" spans="1:34" ht="12.75" customHeight="1" x14ac:dyDescent="0.25">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c r="AE384" s="326"/>
      <c r="AF384" s="326"/>
      <c r="AG384" s="326"/>
      <c r="AH384" s="326"/>
    </row>
    <row r="385" spans="1:34" ht="12.75" customHeight="1" x14ac:dyDescent="0.25">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c r="AE385" s="326"/>
      <c r="AF385" s="326"/>
      <c r="AG385" s="326"/>
      <c r="AH385" s="326"/>
    </row>
    <row r="386" spans="1:34" ht="12.75" customHeight="1" x14ac:dyDescent="0.25">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c r="AE386" s="326"/>
      <c r="AF386" s="326"/>
      <c r="AG386" s="326"/>
      <c r="AH386" s="326"/>
    </row>
    <row r="387" spans="1:34" ht="12.75" customHeight="1" x14ac:dyDescent="0.25">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c r="AE387" s="326"/>
      <c r="AF387" s="326"/>
      <c r="AG387" s="326"/>
      <c r="AH387" s="326"/>
    </row>
    <row r="388" spans="1:34" ht="12.75" customHeight="1" x14ac:dyDescent="0.25">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c r="AE388" s="326"/>
      <c r="AF388" s="326"/>
      <c r="AG388" s="326"/>
      <c r="AH388" s="326"/>
    </row>
    <row r="389" spans="1:34" ht="12.75" customHeight="1" x14ac:dyDescent="0.25">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c r="AE389" s="326"/>
      <c r="AF389" s="326"/>
      <c r="AG389" s="326"/>
      <c r="AH389" s="326"/>
    </row>
    <row r="390" spans="1:34" ht="12.75" customHeight="1" x14ac:dyDescent="0.25">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c r="AE390" s="326"/>
      <c r="AF390" s="326"/>
      <c r="AG390" s="326"/>
      <c r="AH390" s="326"/>
    </row>
    <row r="391" spans="1:34" ht="12.75" customHeight="1" x14ac:dyDescent="0.25">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c r="AE391" s="326"/>
      <c r="AF391" s="326"/>
      <c r="AG391" s="326"/>
      <c r="AH391" s="326"/>
    </row>
    <row r="392" spans="1:34" ht="12.75" customHeight="1" x14ac:dyDescent="0.25">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c r="AE392" s="326"/>
      <c r="AF392" s="326"/>
      <c r="AG392" s="326"/>
      <c r="AH392" s="326"/>
    </row>
    <row r="393" spans="1:34" ht="12.75" customHeight="1" x14ac:dyDescent="0.25">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c r="AE393" s="326"/>
      <c r="AF393" s="326"/>
      <c r="AG393" s="326"/>
      <c r="AH393" s="326"/>
    </row>
    <row r="394" spans="1:34" ht="12.75" customHeight="1" x14ac:dyDescent="0.25">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c r="AE394" s="326"/>
      <c r="AF394" s="326"/>
      <c r="AG394" s="326"/>
      <c r="AH394" s="326"/>
    </row>
    <row r="395" spans="1:34" ht="12.75" customHeight="1" x14ac:dyDescent="0.25">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c r="AE395" s="326"/>
      <c r="AF395" s="326"/>
      <c r="AG395" s="326"/>
      <c r="AH395" s="326"/>
    </row>
    <row r="396" spans="1:34" ht="12.75" customHeight="1" x14ac:dyDescent="0.25">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c r="AE396" s="326"/>
      <c r="AF396" s="326"/>
      <c r="AG396" s="326"/>
      <c r="AH396" s="326"/>
    </row>
    <row r="397" spans="1:34" ht="12.75" customHeight="1" x14ac:dyDescent="0.25">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c r="AE397" s="326"/>
      <c r="AF397" s="326"/>
      <c r="AG397" s="326"/>
      <c r="AH397" s="326"/>
    </row>
    <row r="398" spans="1:34" ht="12.75" customHeight="1" x14ac:dyDescent="0.25">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c r="AE398" s="326"/>
      <c r="AF398" s="326"/>
      <c r="AG398" s="326"/>
      <c r="AH398" s="326"/>
    </row>
    <row r="399" spans="1:34" ht="12.75" customHeight="1" x14ac:dyDescent="0.25">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c r="AE399" s="326"/>
      <c r="AF399" s="326"/>
      <c r="AG399" s="326"/>
      <c r="AH399" s="326"/>
    </row>
    <row r="400" spans="1:34" ht="12.75" customHeight="1" x14ac:dyDescent="0.25">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c r="AE400" s="326"/>
      <c r="AF400" s="326"/>
      <c r="AG400" s="326"/>
      <c r="AH400" s="326"/>
    </row>
    <row r="401" spans="1:34" ht="12.75" customHeight="1" x14ac:dyDescent="0.25">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c r="AE401" s="326"/>
      <c r="AF401" s="326"/>
      <c r="AG401" s="326"/>
      <c r="AH401" s="326"/>
    </row>
    <row r="402" spans="1:34" ht="12.75" customHeight="1" x14ac:dyDescent="0.25">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c r="AE402" s="326"/>
      <c r="AF402" s="326"/>
      <c r="AG402" s="326"/>
      <c r="AH402" s="326"/>
    </row>
    <row r="403" spans="1:34" ht="12.75" customHeight="1" x14ac:dyDescent="0.25">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c r="AE403" s="326"/>
      <c r="AF403" s="326"/>
      <c r="AG403" s="326"/>
      <c r="AH403" s="326"/>
    </row>
    <row r="404" spans="1:34" ht="12.75" customHeight="1" x14ac:dyDescent="0.25">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c r="AE404" s="326"/>
      <c r="AF404" s="326"/>
      <c r="AG404" s="326"/>
      <c r="AH404" s="326"/>
    </row>
    <row r="405" spans="1:34" ht="12.75" customHeight="1" x14ac:dyDescent="0.25">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c r="AE405" s="326"/>
      <c r="AF405" s="326"/>
      <c r="AG405" s="326"/>
      <c r="AH405" s="326"/>
    </row>
    <row r="406" spans="1:34" ht="12.75" customHeight="1" x14ac:dyDescent="0.25">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c r="AE406" s="326"/>
      <c r="AF406" s="326"/>
      <c r="AG406" s="326"/>
      <c r="AH406" s="326"/>
    </row>
    <row r="407" spans="1:34" ht="12.75" customHeight="1" x14ac:dyDescent="0.25">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c r="AE407" s="326"/>
      <c r="AF407" s="326"/>
      <c r="AG407" s="326"/>
      <c r="AH407" s="326"/>
    </row>
    <row r="408" spans="1:34" ht="12.75" customHeight="1" x14ac:dyDescent="0.25">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c r="AE408" s="326"/>
      <c r="AF408" s="326"/>
      <c r="AG408" s="326"/>
      <c r="AH408" s="326"/>
    </row>
    <row r="409" spans="1:34" ht="12.75" customHeight="1" x14ac:dyDescent="0.25">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c r="AE409" s="326"/>
      <c r="AF409" s="326"/>
      <c r="AG409" s="326"/>
      <c r="AH409" s="326"/>
    </row>
    <row r="410" spans="1:34" ht="12.75" customHeight="1" x14ac:dyDescent="0.25">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c r="AE410" s="326"/>
      <c r="AF410" s="326"/>
      <c r="AG410" s="326"/>
      <c r="AH410" s="326"/>
    </row>
    <row r="411" spans="1:34" ht="12.75" customHeight="1" x14ac:dyDescent="0.25">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c r="AE411" s="326"/>
      <c r="AF411" s="326"/>
      <c r="AG411" s="326"/>
      <c r="AH411" s="326"/>
    </row>
    <row r="412" spans="1:34" ht="12.75" customHeight="1" x14ac:dyDescent="0.25">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c r="AE412" s="326"/>
      <c r="AF412" s="326"/>
      <c r="AG412" s="326"/>
      <c r="AH412" s="326"/>
    </row>
    <row r="413" spans="1:34" ht="12.75" customHeight="1" x14ac:dyDescent="0.25">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c r="AE413" s="326"/>
      <c r="AF413" s="326"/>
      <c r="AG413" s="326"/>
      <c r="AH413" s="326"/>
    </row>
    <row r="414" spans="1:34" ht="12.75" customHeight="1" x14ac:dyDescent="0.25">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c r="AE414" s="326"/>
      <c r="AF414" s="326"/>
      <c r="AG414" s="326"/>
      <c r="AH414" s="326"/>
    </row>
    <row r="415" spans="1:34" ht="12.75" customHeight="1" x14ac:dyDescent="0.25">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c r="AE415" s="326"/>
      <c r="AF415" s="326"/>
      <c r="AG415" s="326"/>
      <c r="AH415" s="326"/>
    </row>
    <row r="416" spans="1:34" ht="12.75" customHeight="1" x14ac:dyDescent="0.25">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c r="AE416" s="326"/>
      <c r="AF416" s="326"/>
      <c r="AG416" s="326"/>
      <c r="AH416" s="326"/>
    </row>
    <row r="417" spans="1:34" ht="12.75" customHeight="1" x14ac:dyDescent="0.25">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c r="AE417" s="326"/>
      <c r="AF417" s="326"/>
      <c r="AG417" s="326"/>
      <c r="AH417" s="326"/>
    </row>
    <row r="418" spans="1:34" ht="12.75" customHeight="1" x14ac:dyDescent="0.25">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c r="AE418" s="326"/>
      <c r="AF418" s="326"/>
      <c r="AG418" s="326"/>
      <c r="AH418" s="326"/>
    </row>
    <row r="419" spans="1:34" ht="12.75" customHeight="1" x14ac:dyDescent="0.25">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c r="AE419" s="326"/>
      <c r="AF419" s="326"/>
      <c r="AG419" s="326"/>
      <c r="AH419" s="326"/>
    </row>
    <row r="420" spans="1:34" ht="12.75" customHeight="1" x14ac:dyDescent="0.25">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c r="AE420" s="326"/>
      <c r="AF420" s="326"/>
      <c r="AG420" s="326"/>
      <c r="AH420" s="326"/>
    </row>
    <row r="421" spans="1:34" ht="12.75" customHeight="1" x14ac:dyDescent="0.25">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c r="AE421" s="326"/>
      <c r="AF421" s="326"/>
      <c r="AG421" s="326"/>
      <c r="AH421" s="326"/>
    </row>
    <row r="422" spans="1:34" ht="12.75" customHeight="1" x14ac:dyDescent="0.25">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c r="AE422" s="326"/>
      <c r="AF422" s="326"/>
      <c r="AG422" s="326"/>
      <c r="AH422" s="326"/>
    </row>
    <row r="423" spans="1:34" ht="12.75" customHeight="1" x14ac:dyDescent="0.25">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c r="AE423" s="326"/>
      <c r="AF423" s="326"/>
      <c r="AG423" s="326"/>
      <c r="AH423" s="326"/>
    </row>
    <row r="424" spans="1:34" ht="12.75" customHeight="1" x14ac:dyDescent="0.25">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c r="AE424" s="326"/>
      <c r="AF424" s="326"/>
      <c r="AG424" s="326"/>
      <c r="AH424" s="326"/>
    </row>
    <row r="425" spans="1:34" ht="12.75" customHeight="1" x14ac:dyDescent="0.25">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c r="AE425" s="326"/>
      <c r="AF425" s="326"/>
      <c r="AG425" s="326"/>
      <c r="AH425" s="326"/>
    </row>
    <row r="426" spans="1:34" ht="12.75" customHeight="1" x14ac:dyDescent="0.25">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c r="AE426" s="326"/>
      <c r="AF426" s="326"/>
      <c r="AG426" s="326"/>
      <c r="AH426" s="326"/>
    </row>
    <row r="427" spans="1:34" ht="12.75" customHeight="1" x14ac:dyDescent="0.25">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c r="AE427" s="326"/>
      <c r="AF427" s="326"/>
      <c r="AG427" s="326"/>
      <c r="AH427" s="326"/>
    </row>
    <row r="428" spans="1:34" ht="12.75" customHeight="1" x14ac:dyDescent="0.25">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c r="AE428" s="326"/>
      <c r="AF428" s="326"/>
      <c r="AG428" s="326"/>
      <c r="AH428" s="326"/>
    </row>
    <row r="429" spans="1:34" ht="12.75" customHeight="1" x14ac:dyDescent="0.25">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c r="AE429" s="326"/>
      <c r="AF429" s="326"/>
      <c r="AG429" s="326"/>
      <c r="AH429" s="326"/>
    </row>
    <row r="430" spans="1:34" ht="12.75" customHeight="1" x14ac:dyDescent="0.25">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c r="AE430" s="326"/>
      <c r="AF430" s="326"/>
      <c r="AG430" s="326"/>
      <c r="AH430" s="326"/>
    </row>
    <row r="431" spans="1:34" ht="12.75" customHeight="1" x14ac:dyDescent="0.25">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c r="AE431" s="326"/>
      <c r="AF431" s="326"/>
      <c r="AG431" s="326"/>
      <c r="AH431" s="326"/>
    </row>
    <row r="432" spans="1:34" ht="12.75" customHeight="1" x14ac:dyDescent="0.25">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c r="AE432" s="326"/>
      <c r="AF432" s="326"/>
      <c r="AG432" s="326"/>
      <c r="AH432" s="326"/>
    </row>
    <row r="433" spans="1:34" ht="12.75" customHeight="1" x14ac:dyDescent="0.25">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c r="AE433" s="326"/>
      <c r="AF433" s="326"/>
      <c r="AG433" s="326"/>
      <c r="AH433" s="326"/>
    </row>
    <row r="434" spans="1:34" ht="12.75" customHeight="1" x14ac:dyDescent="0.25">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c r="AE434" s="326"/>
      <c r="AF434" s="326"/>
      <c r="AG434" s="326"/>
      <c r="AH434" s="326"/>
    </row>
    <row r="435" spans="1:34" ht="12.75" customHeight="1" x14ac:dyDescent="0.25">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c r="AE435" s="326"/>
      <c r="AF435" s="326"/>
      <c r="AG435" s="326"/>
      <c r="AH435" s="326"/>
    </row>
    <row r="436" spans="1:34" ht="12.75" customHeight="1" x14ac:dyDescent="0.25">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c r="AE436" s="326"/>
      <c r="AF436" s="326"/>
      <c r="AG436" s="326"/>
      <c r="AH436" s="326"/>
    </row>
    <row r="437" spans="1:34" ht="12.75" customHeight="1" x14ac:dyDescent="0.25">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c r="AE437" s="326"/>
      <c r="AF437" s="326"/>
      <c r="AG437" s="326"/>
      <c r="AH437" s="326"/>
    </row>
    <row r="438" spans="1:34" ht="12.75" customHeight="1" x14ac:dyDescent="0.25">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c r="AE438" s="326"/>
      <c r="AF438" s="326"/>
      <c r="AG438" s="326"/>
      <c r="AH438" s="326"/>
    </row>
    <row r="439" spans="1:34" ht="12.75" customHeight="1" x14ac:dyDescent="0.25">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c r="AE439" s="326"/>
      <c r="AF439" s="326"/>
      <c r="AG439" s="326"/>
      <c r="AH439" s="326"/>
    </row>
    <row r="440" spans="1:34" ht="12.75" customHeight="1" x14ac:dyDescent="0.25">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c r="AE440" s="326"/>
      <c r="AF440" s="326"/>
      <c r="AG440" s="326"/>
      <c r="AH440" s="326"/>
    </row>
    <row r="441" spans="1:34" ht="12.75" customHeight="1" x14ac:dyDescent="0.25">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c r="AE441" s="326"/>
      <c r="AF441" s="326"/>
      <c r="AG441" s="326"/>
      <c r="AH441" s="326"/>
    </row>
    <row r="442" spans="1:34" ht="12.75" customHeight="1" x14ac:dyDescent="0.25">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c r="AE442" s="326"/>
      <c r="AF442" s="326"/>
      <c r="AG442" s="326"/>
      <c r="AH442" s="326"/>
    </row>
    <row r="443" spans="1:34" ht="12.75" customHeight="1" x14ac:dyDescent="0.25">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c r="AE443" s="326"/>
      <c r="AF443" s="326"/>
      <c r="AG443" s="326"/>
      <c r="AH443" s="326"/>
    </row>
    <row r="444" spans="1:34" ht="12.75" customHeight="1" x14ac:dyDescent="0.25">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c r="AE444" s="326"/>
      <c r="AF444" s="326"/>
      <c r="AG444" s="326"/>
      <c r="AH444" s="326"/>
    </row>
    <row r="445" spans="1:34" ht="12.75" customHeight="1" x14ac:dyDescent="0.25">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c r="AE445" s="326"/>
      <c r="AF445" s="326"/>
      <c r="AG445" s="326"/>
      <c r="AH445" s="326"/>
    </row>
    <row r="446" spans="1:34" ht="12.75" customHeight="1" x14ac:dyDescent="0.25">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c r="AE446" s="326"/>
      <c r="AF446" s="326"/>
      <c r="AG446" s="326"/>
      <c r="AH446" s="326"/>
    </row>
    <row r="447" spans="1:34" ht="12.75" customHeight="1" x14ac:dyDescent="0.25">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c r="AE447" s="326"/>
      <c r="AF447" s="326"/>
      <c r="AG447" s="326"/>
      <c r="AH447" s="326"/>
    </row>
    <row r="448" spans="1:34" ht="12.75" customHeight="1" x14ac:dyDescent="0.25">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c r="AE448" s="326"/>
      <c r="AF448" s="326"/>
      <c r="AG448" s="326"/>
      <c r="AH448" s="326"/>
    </row>
    <row r="449" spans="1:34" ht="12.75" customHeight="1" x14ac:dyDescent="0.25">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c r="AE449" s="326"/>
      <c r="AF449" s="326"/>
      <c r="AG449" s="326"/>
      <c r="AH449" s="326"/>
    </row>
    <row r="450" spans="1:34" ht="12.75" customHeight="1" x14ac:dyDescent="0.25">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c r="AE450" s="326"/>
      <c r="AF450" s="326"/>
      <c r="AG450" s="326"/>
      <c r="AH450" s="326"/>
    </row>
    <row r="451" spans="1:34" ht="12.75" customHeight="1" x14ac:dyDescent="0.25">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c r="AE451" s="326"/>
      <c r="AF451" s="326"/>
      <c r="AG451" s="326"/>
      <c r="AH451" s="326"/>
    </row>
    <row r="452" spans="1:34" ht="12.75" customHeight="1" x14ac:dyDescent="0.25">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c r="AE452" s="326"/>
      <c r="AF452" s="326"/>
      <c r="AG452" s="326"/>
      <c r="AH452" s="326"/>
    </row>
    <row r="453" spans="1:34" ht="12.75" customHeight="1" x14ac:dyDescent="0.25">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c r="AE453" s="326"/>
      <c r="AF453" s="326"/>
      <c r="AG453" s="326"/>
      <c r="AH453" s="326"/>
    </row>
    <row r="454" spans="1:34" ht="12.75" customHeight="1" x14ac:dyDescent="0.25">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c r="AE454" s="326"/>
      <c r="AF454" s="326"/>
      <c r="AG454" s="326"/>
      <c r="AH454" s="326"/>
    </row>
    <row r="455" spans="1:34" ht="12.75" customHeight="1" x14ac:dyDescent="0.25">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c r="AE455" s="326"/>
      <c r="AF455" s="326"/>
      <c r="AG455" s="326"/>
      <c r="AH455" s="326"/>
    </row>
    <row r="456" spans="1:34" ht="12.75" customHeight="1" x14ac:dyDescent="0.25">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c r="AE456" s="326"/>
      <c r="AF456" s="326"/>
      <c r="AG456" s="326"/>
      <c r="AH456" s="326"/>
    </row>
    <row r="457" spans="1:34" ht="12.75" customHeight="1" x14ac:dyDescent="0.25">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c r="AE457" s="326"/>
      <c r="AF457" s="326"/>
      <c r="AG457" s="326"/>
      <c r="AH457" s="326"/>
    </row>
    <row r="458" spans="1:34" ht="12.75" customHeight="1" x14ac:dyDescent="0.25">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c r="AE458" s="326"/>
      <c r="AF458" s="326"/>
      <c r="AG458" s="326"/>
      <c r="AH458" s="326"/>
    </row>
    <row r="459" spans="1:34" ht="12.75" customHeight="1" x14ac:dyDescent="0.25">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c r="AE459" s="326"/>
      <c r="AF459" s="326"/>
      <c r="AG459" s="326"/>
      <c r="AH459" s="326"/>
    </row>
    <row r="460" spans="1:34" ht="12.75" customHeight="1" x14ac:dyDescent="0.25">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c r="AE460" s="326"/>
      <c r="AF460" s="326"/>
      <c r="AG460" s="326"/>
      <c r="AH460" s="326"/>
    </row>
    <row r="461" spans="1:34" ht="12.75" customHeight="1" x14ac:dyDescent="0.25">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c r="AE461" s="326"/>
      <c r="AF461" s="326"/>
      <c r="AG461" s="326"/>
      <c r="AH461" s="326"/>
    </row>
    <row r="462" spans="1:34" ht="12.75" customHeight="1" x14ac:dyDescent="0.25">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c r="AE462" s="326"/>
      <c r="AF462" s="326"/>
      <c r="AG462" s="326"/>
      <c r="AH462" s="326"/>
    </row>
    <row r="463" spans="1:34" ht="12.75" customHeight="1" x14ac:dyDescent="0.25">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c r="AE463" s="326"/>
      <c r="AF463" s="326"/>
      <c r="AG463" s="326"/>
      <c r="AH463" s="326"/>
    </row>
    <row r="464" spans="1:34" ht="12.75" customHeight="1" x14ac:dyDescent="0.25">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c r="AE464" s="326"/>
      <c r="AF464" s="326"/>
      <c r="AG464" s="326"/>
      <c r="AH464" s="326"/>
    </row>
    <row r="465" spans="1:34" ht="12.75" customHeight="1" x14ac:dyDescent="0.25">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c r="AE465" s="326"/>
      <c r="AF465" s="326"/>
      <c r="AG465" s="326"/>
      <c r="AH465" s="326"/>
    </row>
    <row r="466" spans="1:34" ht="12.75" customHeight="1" x14ac:dyDescent="0.25">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c r="AE466" s="326"/>
      <c r="AF466" s="326"/>
      <c r="AG466" s="326"/>
      <c r="AH466" s="326"/>
    </row>
    <row r="467" spans="1:34" ht="12.75" customHeight="1" x14ac:dyDescent="0.25">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c r="AE467" s="326"/>
      <c r="AF467" s="326"/>
      <c r="AG467" s="326"/>
      <c r="AH467" s="326"/>
    </row>
    <row r="468" spans="1:34" ht="12.75" customHeight="1" x14ac:dyDescent="0.25">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c r="AE468" s="326"/>
      <c r="AF468" s="326"/>
      <c r="AG468" s="326"/>
      <c r="AH468" s="326"/>
    </row>
    <row r="469" spans="1:34" ht="12.75" customHeight="1" x14ac:dyDescent="0.25">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c r="AE469" s="326"/>
      <c r="AF469" s="326"/>
      <c r="AG469" s="326"/>
      <c r="AH469" s="326"/>
    </row>
    <row r="470" spans="1:34" ht="12.75" customHeight="1" x14ac:dyDescent="0.25">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c r="AE470" s="326"/>
      <c r="AF470" s="326"/>
      <c r="AG470" s="326"/>
      <c r="AH470" s="326"/>
    </row>
    <row r="471" spans="1:34" ht="12.75" customHeight="1" x14ac:dyDescent="0.25">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c r="AE471" s="326"/>
      <c r="AF471" s="326"/>
      <c r="AG471" s="326"/>
      <c r="AH471" s="326"/>
    </row>
    <row r="472" spans="1:34" ht="12.75" customHeight="1" x14ac:dyDescent="0.25">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c r="AE472" s="326"/>
      <c r="AF472" s="326"/>
      <c r="AG472" s="326"/>
      <c r="AH472" s="326"/>
    </row>
    <row r="473" spans="1:34" ht="12.75" customHeight="1" x14ac:dyDescent="0.25">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c r="AE473" s="326"/>
      <c r="AF473" s="326"/>
      <c r="AG473" s="326"/>
      <c r="AH473" s="326"/>
    </row>
    <row r="474" spans="1:34" ht="12.75" customHeight="1" x14ac:dyDescent="0.25">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c r="AE474" s="326"/>
      <c r="AF474" s="326"/>
      <c r="AG474" s="326"/>
      <c r="AH474" s="326"/>
    </row>
    <row r="475" spans="1:34" ht="12.75" customHeight="1" x14ac:dyDescent="0.25">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c r="AE475" s="326"/>
      <c r="AF475" s="326"/>
      <c r="AG475" s="326"/>
      <c r="AH475" s="326"/>
    </row>
    <row r="476" spans="1:34" ht="12.75" customHeight="1" x14ac:dyDescent="0.25">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c r="AE476" s="326"/>
      <c r="AF476" s="326"/>
      <c r="AG476" s="326"/>
      <c r="AH476" s="326"/>
    </row>
    <row r="477" spans="1:34" ht="12.75" customHeight="1" x14ac:dyDescent="0.25">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c r="AE477" s="326"/>
      <c r="AF477" s="326"/>
      <c r="AG477" s="326"/>
      <c r="AH477" s="326"/>
    </row>
    <row r="478" spans="1:34" ht="12.75" customHeight="1" x14ac:dyDescent="0.25">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c r="AE478" s="326"/>
      <c r="AF478" s="326"/>
      <c r="AG478" s="326"/>
      <c r="AH478" s="326"/>
    </row>
    <row r="479" spans="1:34" ht="12.75" customHeight="1" x14ac:dyDescent="0.25">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c r="AE479" s="326"/>
      <c r="AF479" s="326"/>
      <c r="AG479" s="326"/>
      <c r="AH479" s="326"/>
    </row>
    <row r="480" spans="1:34" ht="12.75" customHeight="1" x14ac:dyDescent="0.25">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c r="AE480" s="326"/>
      <c r="AF480" s="326"/>
      <c r="AG480" s="326"/>
      <c r="AH480" s="326"/>
    </row>
    <row r="481" spans="1:34" ht="12.75" customHeight="1" x14ac:dyDescent="0.25">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c r="AE481" s="326"/>
      <c r="AF481" s="326"/>
      <c r="AG481" s="326"/>
      <c r="AH481" s="326"/>
    </row>
    <row r="482" spans="1:34" ht="12.75" customHeight="1" x14ac:dyDescent="0.25">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c r="AE482" s="326"/>
      <c r="AF482" s="326"/>
      <c r="AG482" s="326"/>
      <c r="AH482" s="326"/>
    </row>
    <row r="483" spans="1:34" ht="12.75" customHeight="1" x14ac:dyDescent="0.25">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c r="AE483" s="326"/>
      <c r="AF483" s="326"/>
      <c r="AG483" s="326"/>
      <c r="AH483" s="326"/>
    </row>
    <row r="484" spans="1:34" ht="12.75" customHeight="1" x14ac:dyDescent="0.25">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c r="AE484" s="326"/>
      <c r="AF484" s="326"/>
      <c r="AG484" s="326"/>
      <c r="AH484" s="326"/>
    </row>
    <row r="485" spans="1:34" ht="12.75" customHeight="1" x14ac:dyDescent="0.25">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c r="AE485" s="326"/>
      <c r="AF485" s="326"/>
      <c r="AG485" s="326"/>
      <c r="AH485" s="326"/>
    </row>
    <row r="486" spans="1:34" ht="12.75" customHeight="1" x14ac:dyDescent="0.25">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c r="AE486" s="326"/>
      <c r="AF486" s="326"/>
      <c r="AG486" s="326"/>
      <c r="AH486" s="326"/>
    </row>
    <row r="487" spans="1:34" ht="12.75" customHeight="1" x14ac:dyDescent="0.25">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c r="AE487" s="326"/>
      <c r="AF487" s="326"/>
      <c r="AG487" s="326"/>
      <c r="AH487" s="326"/>
    </row>
    <row r="488" spans="1:34" ht="12.75" customHeight="1" x14ac:dyDescent="0.25">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c r="AE488" s="326"/>
      <c r="AF488" s="326"/>
      <c r="AG488" s="326"/>
      <c r="AH488" s="326"/>
    </row>
    <row r="489" spans="1:34" ht="12.75" customHeight="1" x14ac:dyDescent="0.25">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c r="AE489" s="326"/>
      <c r="AF489" s="326"/>
      <c r="AG489" s="326"/>
      <c r="AH489" s="326"/>
    </row>
    <row r="490" spans="1:34" ht="12.75" customHeight="1" x14ac:dyDescent="0.25">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c r="AE490" s="326"/>
      <c r="AF490" s="326"/>
      <c r="AG490" s="326"/>
      <c r="AH490" s="326"/>
    </row>
    <row r="491" spans="1:34" ht="12.75" customHeight="1" x14ac:dyDescent="0.25">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c r="AE491" s="326"/>
      <c r="AF491" s="326"/>
      <c r="AG491" s="326"/>
      <c r="AH491" s="326"/>
    </row>
    <row r="492" spans="1:34" ht="12.75" customHeight="1" x14ac:dyDescent="0.25">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c r="AE492" s="326"/>
      <c r="AF492" s="326"/>
      <c r="AG492" s="326"/>
      <c r="AH492" s="326"/>
    </row>
    <row r="493" spans="1:34" ht="12.75" customHeight="1" x14ac:dyDescent="0.25">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c r="AE493" s="326"/>
      <c r="AF493" s="326"/>
      <c r="AG493" s="326"/>
      <c r="AH493" s="326"/>
    </row>
    <row r="494" spans="1:34" ht="12.75" customHeight="1" x14ac:dyDescent="0.25">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c r="AE494" s="326"/>
      <c r="AF494" s="326"/>
      <c r="AG494" s="326"/>
      <c r="AH494" s="326"/>
    </row>
    <row r="495" spans="1:34" ht="12.75" customHeight="1" x14ac:dyDescent="0.25">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c r="AE495" s="326"/>
      <c r="AF495" s="326"/>
      <c r="AG495" s="326"/>
      <c r="AH495" s="326"/>
    </row>
    <row r="496" spans="1:34" ht="12.75" customHeight="1" x14ac:dyDescent="0.25">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c r="AE496" s="326"/>
      <c r="AF496" s="326"/>
      <c r="AG496" s="326"/>
      <c r="AH496" s="326"/>
    </row>
    <row r="497" spans="1:34" ht="12.75" customHeight="1" x14ac:dyDescent="0.25">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c r="AE497" s="326"/>
      <c r="AF497" s="326"/>
      <c r="AG497" s="326"/>
      <c r="AH497" s="326"/>
    </row>
    <row r="498" spans="1:34" ht="12.75" customHeight="1" x14ac:dyDescent="0.25">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c r="AE498" s="326"/>
      <c r="AF498" s="326"/>
      <c r="AG498" s="326"/>
      <c r="AH498" s="326"/>
    </row>
    <row r="499" spans="1:34" ht="12.75" customHeight="1" x14ac:dyDescent="0.25">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c r="AE499" s="326"/>
      <c r="AF499" s="326"/>
      <c r="AG499" s="326"/>
      <c r="AH499" s="326"/>
    </row>
    <row r="500" spans="1:34" ht="12.75" customHeight="1" x14ac:dyDescent="0.25">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c r="AE500" s="326"/>
      <c r="AF500" s="326"/>
      <c r="AG500" s="326"/>
      <c r="AH500" s="326"/>
    </row>
    <row r="501" spans="1:34" ht="12.75" customHeight="1" x14ac:dyDescent="0.25">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c r="AE501" s="326"/>
      <c r="AF501" s="326"/>
      <c r="AG501" s="326"/>
      <c r="AH501" s="326"/>
    </row>
    <row r="502" spans="1:34" ht="12.75" customHeight="1" x14ac:dyDescent="0.25">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c r="AE502" s="326"/>
      <c r="AF502" s="326"/>
      <c r="AG502" s="326"/>
      <c r="AH502" s="326"/>
    </row>
    <row r="503" spans="1:34" ht="12.75" customHeight="1" x14ac:dyDescent="0.25">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c r="AE503" s="326"/>
      <c r="AF503" s="326"/>
      <c r="AG503" s="326"/>
      <c r="AH503" s="326"/>
    </row>
    <row r="504" spans="1:34" ht="12.75" customHeight="1" x14ac:dyDescent="0.25">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c r="AE504" s="326"/>
      <c r="AF504" s="326"/>
      <c r="AG504" s="326"/>
      <c r="AH504" s="326"/>
    </row>
    <row r="505" spans="1:34" ht="12.75" customHeight="1" x14ac:dyDescent="0.25">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c r="AE505" s="326"/>
      <c r="AF505" s="326"/>
      <c r="AG505" s="326"/>
      <c r="AH505" s="326"/>
    </row>
    <row r="506" spans="1:34" ht="12.75" customHeight="1" x14ac:dyDescent="0.25">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c r="AE506" s="326"/>
      <c r="AF506" s="326"/>
      <c r="AG506" s="326"/>
      <c r="AH506" s="326"/>
    </row>
    <row r="507" spans="1:34" ht="12.75" customHeight="1" x14ac:dyDescent="0.25">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c r="AE507" s="326"/>
      <c r="AF507" s="326"/>
      <c r="AG507" s="326"/>
      <c r="AH507" s="326"/>
    </row>
    <row r="508" spans="1:34" ht="12.75" customHeight="1" x14ac:dyDescent="0.25">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c r="AE508" s="326"/>
      <c r="AF508" s="326"/>
      <c r="AG508" s="326"/>
      <c r="AH508" s="326"/>
    </row>
    <row r="509" spans="1:34" ht="12.75" customHeight="1" x14ac:dyDescent="0.25">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c r="AE509" s="326"/>
      <c r="AF509" s="326"/>
      <c r="AG509" s="326"/>
      <c r="AH509" s="326"/>
    </row>
    <row r="510" spans="1:34" ht="12.75" customHeight="1" x14ac:dyDescent="0.25">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c r="AE510" s="326"/>
      <c r="AF510" s="326"/>
      <c r="AG510" s="326"/>
      <c r="AH510" s="326"/>
    </row>
    <row r="511" spans="1:34" ht="12.75" customHeight="1" x14ac:dyDescent="0.25">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c r="AE511" s="326"/>
      <c r="AF511" s="326"/>
      <c r="AG511" s="326"/>
      <c r="AH511" s="326"/>
    </row>
    <row r="512" spans="1:34" ht="12.75" customHeight="1" x14ac:dyDescent="0.25">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c r="AE512" s="326"/>
      <c r="AF512" s="326"/>
      <c r="AG512" s="326"/>
      <c r="AH512" s="326"/>
    </row>
    <row r="513" spans="1:34" ht="12.75" customHeight="1" x14ac:dyDescent="0.25">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c r="AE513" s="326"/>
      <c r="AF513" s="326"/>
      <c r="AG513" s="326"/>
      <c r="AH513" s="326"/>
    </row>
    <row r="514" spans="1:34" ht="12.75" customHeight="1" x14ac:dyDescent="0.25">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c r="AE514" s="326"/>
      <c r="AF514" s="326"/>
      <c r="AG514" s="326"/>
      <c r="AH514" s="326"/>
    </row>
    <row r="515" spans="1:34" ht="12.75" customHeight="1" x14ac:dyDescent="0.25">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c r="AE515" s="326"/>
      <c r="AF515" s="326"/>
      <c r="AG515" s="326"/>
      <c r="AH515" s="326"/>
    </row>
    <row r="516" spans="1:34" ht="12.75" customHeight="1" x14ac:dyDescent="0.25">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c r="AE516" s="326"/>
      <c r="AF516" s="326"/>
      <c r="AG516" s="326"/>
      <c r="AH516" s="326"/>
    </row>
    <row r="517" spans="1:34" ht="12.75" customHeight="1" x14ac:dyDescent="0.25">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c r="AE517" s="326"/>
      <c r="AF517" s="326"/>
      <c r="AG517" s="326"/>
      <c r="AH517" s="326"/>
    </row>
    <row r="518" spans="1:34" ht="12.75" customHeight="1" x14ac:dyDescent="0.25">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c r="AE518" s="326"/>
      <c r="AF518" s="326"/>
      <c r="AG518" s="326"/>
      <c r="AH518" s="326"/>
    </row>
    <row r="519" spans="1:34" ht="12.75" customHeight="1" x14ac:dyDescent="0.25">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c r="AE519" s="326"/>
      <c r="AF519" s="326"/>
      <c r="AG519" s="326"/>
      <c r="AH519" s="326"/>
    </row>
    <row r="520" spans="1:34" ht="12.75" customHeight="1" x14ac:dyDescent="0.25">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c r="AE520" s="326"/>
      <c r="AF520" s="326"/>
      <c r="AG520" s="326"/>
      <c r="AH520" s="326"/>
    </row>
    <row r="521" spans="1:34" ht="12.75" customHeight="1" x14ac:dyDescent="0.25">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c r="AE521" s="326"/>
      <c r="AF521" s="326"/>
      <c r="AG521" s="326"/>
      <c r="AH521" s="326"/>
    </row>
    <row r="522" spans="1:34" ht="12.75" customHeight="1" x14ac:dyDescent="0.25">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c r="AE522" s="326"/>
      <c r="AF522" s="326"/>
      <c r="AG522" s="326"/>
      <c r="AH522" s="326"/>
    </row>
    <row r="523" spans="1:34" ht="12.75" customHeight="1" x14ac:dyDescent="0.25">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c r="AE523" s="326"/>
      <c r="AF523" s="326"/>
      <c r="AG523" s="326"/>
      <c r="AH523" s="326"/>
    </row>
    <row r="524" spans="1:34" ht="12.75" customHeight="1" x14ac:dyDescent="0.25">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c r="AE524" s="326"/>
      <c r="AF524" s="326"/>
      <c r="AG524" s="326"/>
      <c r="AH524" s="326"/>
    </row>
    <row r="525" spans="1:34" ht="12.75" customHeight="1" x14ac:dyDescent="0.25">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c r="AE525" s="326"/>
      <c r="AF525" s="326"/>
      <c r="AG525" s="326"/>
      <c r="AH525" s="326"/>
    </row>
    <row r="526" spans="1:34" ht="12.75" customHeight="1" x14ac:dyDescent="0.25">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c r="AE526" s="326"/>
      <c r="AF526" s="326"/>
      <c r="AG526" s="326"/>
      <c r="AH526" s="326"/>
    </row>
    <row r="527" spans="1:34" ht="12.75" customHeight="1" x14ac:dyDescent="0.25">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c r="AE527" s="326"/>
      <c r="AF527" s="326"/>
      <c r="AG527" s="326"/>
      <c r="AH527" s="326"/>
    </row>
    <row r="528" spans="1:34" ht="12.75" customHeight="1" x14ac:dyDescent="0.25">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c r="AE528" s="326"/>
      <c r="AF528" s="326"/>
      <c r="AG528" s="326"/>
      <c r="AH528" s="326"/>
    </row>
    <row r="529" spans="1:34" ht="12.75" customHeight="1" x14ac:dyDescent="0.25">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c r="AE529" s="326"/>
      <c r="AF529" s="326"/>
      <c r="AG529" s="326"/>
      <c r="AH529" s="326"/>
    </row>
    <row r="530" spans="1:34" ht="12.75" customHeight="1" x14ac:dyDescent="0.25">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c r="AE530" s="326"/>
      <c r="AF530" s="326"/>
      <c r="AG530" s="326"/>
      <c r="AH530" s="326"/>
    </row>
    <row r="531" spans="1:34" ht="12.75" customHeight="1" x14ac:dyDescent="0.25">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c r="AE531" s="326"/>
      <c r="AF531" s="326"/>
      <c r="AG531" s="326"/>
      <c r="AH531" s="326"/>
    </row>
    <row r="532" spans="1:34" ht="12.75" customHeight="1" x14ac:dyDescent="0.25">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c r="AE532" s="326"/>
      <c r="AF532" s="326"/>
      <c r="AG532" s="326"/>
      <c r="AH532" s="326"/>
    </row>
    <row r="533" spans="1:34" ht="12.75" customHeight="1" x14ac:dyDescent="0.25">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c r="AE533" s="326"/>
      <c r="AF533" s="326"/>
      <c r="AG533" s="326"/>
      <c r="AH533" s="326"/>
    </row>
    <row r="534" spans="1:34" ht="12.75" customHeight="1" x14ac:dyDescent="0.25">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c r="AE534" s="326"/>
      <c r="AF534" s="326"/>
      <c r="AG534" s="326"/>
      <c r="AH534" s="326"/>
    </row>
    <row r="535" spans="1:34" ht="12.75" customHeight="1" x14ac:dyDescent="0.25">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c r="AE535" s="326"/>
      <c r="AF535" s="326"/>
      <c r="AG535" s="326"/>
      <c r="AH535" s="326"/>
    </row>
    <row r="536" spans="1:34" ht="12.75" customHeight="1" x14ac:dyDescent="0.25">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c r="AE536" s="326"/>
      <c r="AF536" s="326"/>
      <c r="AG536" s="326"/>
      <c r="AH536" s="326"/>
    </row>
    <row r="537" spans="1:34" ht="12.75" customHeight="1" x14ac:dyDescent="0.25">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c r="AE537" s="326"/>
      <c r="AF537" s="326"/>
      <c r="AG537" s="326"/>
      <c r="AH537" s="326"/>
    </row>
    <row r="538" spans="1:34" ht="12.75" customHeight="1" x14ac:dyDescent="0.25">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c r="AE538" s="326"/>
      <c r="AF538" s="326"/>
      <c r="AG538" s="326"/>
      <c r="AH538" s="326"/>
    </row>
    <row r="539" spans="1:34" ht="12.75" customHeight="1" x14ac:dyDescent="0.25">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c r="AE539" s="326"/>
      <c r="AF539" s="326"/>
      <c r="AG539" s="326"/>
      <c r="AH539" s="326"/>
    </row>
    <row r="540" spans="1:34" ht="12.75" customHeight="1" x14ac:dyDescent="0.25">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c r="AE540" s="326"/>
      <c r="AF540" s="326"/>
      <c r="AG540" s="326"/>
      <c r="AH540" s="326"/>
    </row>
    <row r="541" spans="1:34" ht="12.75" customHeight="1" x14ac:dyDescent="0.25">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c r="AE541" s="326"/>
      <c r="AF541" s="326"/>
      <c r="AG541" s="326"/>
      <c r="AH541" s="326"/>
    </row>
    <row r="542" spans="1:34" ht="12.75" customHeight="1" x14ac:dyDescent="0.25">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c r="AE542" s="326"/>
      <c r="AF542" s="326"/>
      <c r="AG542" s="326"/>
      <c r="AH542" s="326"/>
    </row>
    <row r="543" spans="1:34" ht="12.75" customHeight="1" x14ac:dyDescent="0.25">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c r="AE543" s="326"/>
      <c r="AF543" s="326"/>
      <c r="AG543" s="326"/>
      <c r="AH543" s="326"/>
    </row>
    <row r="544" spans="1:34" ht="12.75" customHeight="1" x14ac:dyDescent="0.25">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c r="AE544" s="326"/>
      <c r="AF544" s="326"/>
      <c r="AG544" s="326"/>
      <c r="AH544" s="326"/>
    </row>
    <row r="545" spans="1:34" ht="12.75" customHeight="1" x14ac:dyDescent="0.25">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c r="AE545" s="326"/>
      <c r="AF545" s="326"/>
      <c r="AG545" s="326"/>
      <c r="AH545" s="326"/>
    </row>
    <row r="546" spans="1:34" ht="12.75" customHeight="1" x14ac:dyDescent="0.25">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c r="AE546" s="326"/>
      <c r="AF546" s="326"/>
      <c r="AG546" s="326"/>
      <c r="AH546" s="326"/>
    </row>
    <row r="547" spans="1:34" ht="12.75" customHeight="1" x14ac:dyDescent="0.25">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c r="AE547" s="326"/>
      <c r="AF547" s="326"/>
      <c r="AG547" s="326"/>
      <c r="AH547" s="326"/>
    </row>
    <row r="548" spans="1:34" ht="12.75" customHeight="1" x14ac:dyDescent="0.25">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c r="AE548" s="326"/>
      <c r="AF548" s="326"/>
      <c r="AG548" s="326"/>
      <c r="AH548" s="326"/>
    </row>
    <row r="549" spans="1:34" ht="12.75" customHeight="1" x14ac:dyDescent="0.25">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c r="AE549" s="326"/>
      <c r="AF549" s="326"/>
      <c r="AG549" s="326"/>
      <c r="AH549" s="326"/>
    </row>
    <row r="550" spans="1:34" ht="12.75" customHeight="1" x14ac:dyDescent="0.25">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c r="AE550" s="326"/>
      <c r="AF550" s="326"/>
      <c r="AG550" s="326"/>
      <c r="AH550" s="326"/>
    </row>
    <row r="551" spans="1:34" ht="12.75" customHeight="1" x14ac:dyDescent="0.25">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c r="AE551" s="326"/>
      <c r="AF551" s="326"/>
      <c r="AG551" s="326"/>
      <c r="AH551" s="326"/>
    </row>
    <row r="552" spans="1:34" ht="12.75" customHeight="1" x14ac:dyDescent="0.25">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c r="AE552" s="326"/>
      <c r="AF552" s="326"/>
      <c r="AG552" s="326"/>
      <c r="AH552" s="326"/>
    </row>
    <row r="553" spans="1:34" ht="12.75" customHeight="1" x14ac:dyDescent="0.25">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c r="AE553" s="326"/>
      <c r="AF553" s="326"/>
      <c r="AG553" s="326"/>
      <c r="AH553" s="326"/>
    </row>
    <row r="554" spans="1:34" ht="12.75" customHeight="1" x14ac:dyDescent="0.25">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c r="AE554" s="326"/>
      <c r="AF554" s="326"/>
      <c r="AG554" s="326"/>
      <c r="AH554" s="326"/>
    </row>
    <row r="555" spans="1:34" ht="12.75" customHeight="1" x14ac:dyDescent="0.25">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c r="AE555" s="326"/>
      <c r="AF555" s="326"/>
      <c r="AG555" s="326"/>
      <c r="AH555" s="326"/>
    </row>
    <row r="556" spans="1:34" ht="12.75" customHeight="1" x14ac:dyDescent="0.25">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c r="AE556" s="326"/>
      <c r="AF556" s="326"/>
      <c r="AG556" s="326"/>
      <c r="AH556" s="326"/>
    </row>
    <row r="557" spans="1:34" ht="12.75" customHeight="1" x14ac:dyDescent="0.25">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c r="AE557" s="326"/>
      <c r="AF557" s="326"/>
      <c r="AG557" s="326"/>
      <c r="AH557" s="326"/>
    </row>
    <row r="558" spans="1:34" ht="12.75" customHeight="1" x14ac:dyDescent="0.25">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c r="AE558" s="326"/>
      <c r="AF558" s="326"/>
      <c r="AG558" s="326"/>
      <c r="AH558" s="326"/>
    </row>
    <row r="559" spans="1:34" ht="12.75" customHeight="1" x14ac:dyDescent="0.25">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c r="AE559" s="326"/>
      <c r="AF559" s="326"/>
      <c r="AG559" s="326"/>
      <c r="AH559" s="326"/>
    </row>
    <row r="560" spans="1:34" ht="12.75" customHeight="1" x14ac:dyDescent="0.25">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c r="AE560" s="326"/>
      <c r="AF560" s="326"/>
      <c r="AG560" s="326"/>
      <c r="AH560" s="326"/>
    </row>
    <row r="561" spans="1:34" ht="12.75" customHeight="1" x14ac:dyDescent="0.25">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c r="AE561" s="326"/>
      <c r="AF561" s="326"/>
      <c r="AG561" s="326"/>
      <c r="AH561" s="326"/>
    </row>
    <row r="562" spans="1:34" ht="12.75" customHeight="1" x14ac:dyDescent="0.25">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c r="AE562" s="326"/>
      <c r="AF562" s="326"/>
      <c r="AG562" s="326"/>
      <c r="AH562" s="326"/>
    </row>
    <row r="563" spans="1:34" ht="12.75" customHeight="1" x14ac:dyDescent="0.25">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c r="AE563" s="326"/>
      <c r="AF563" s="326"/>
      <c r="AG563" s="326"/>
      <c r="AH563" s="326"/>
    </row>
    <row r="564" spans="1:34" ht="12.75" customHeight="1" x14ac:dyDescent="0.25">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c r="AE564" s="326"/>
      <c r="AF564" s="326"/>
      <c r="AG564" s="326"/>
      <c r="AH564" s="326"/>
    </row>
    <row r="565" spans="1:34" ht="12.75" customHeight="1" x14ac:dyDescent="0.25">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c r="AE565" s="326"/>
      <c r="AF565" s="326"/>
      <c r="AG565" s="326"/>
      <c r="AH565" s="326"/>
    </row>
    <row r="566" spans="1:34" ht="12.75" customHeight="1" x14ac:dyDescent="0.25">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c r="AE566" s="326"/>
      <c r="AF566" s="326"/>
      <c r="AG566" s="326"/>
      <c r="AH566" s="326"/>
    </row>
    <row r="567" spans="1:34" ht="12.75" customHeight="1" x14ac:dyDescent="0.25">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c r="AE567" s="326"/>
      <c r="AF567" s="326"/>
      <c r="AG567" s="326"/>
      <c r="AH567" s="326"/>
    </row>
    <row r="568" spans="1:34" ht="12.75" customHeight="1" x14ac:dyDescent="0.25">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c r="AE568" s="326"/>
      <c r="AF568" s="326"/>
      <c r="AG568" s="326"/>
      <c r="AH568" s="326"/>
    </row>
    <row r="569" spans="1:34" ht="12.75" customHeight="1" x14ac:dyDescent="0.25">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c r="AE569" s="326"/>
      <c r="AF569" s="326"/>
      <c r="AG569" s="326"/>
      <c r="AH569" s="326"/>
    </row>
    <row r="570" spans="1:34" ht="12.75" customHeight="1" x14ac:dyDescent="0.25">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c r="AE570" s="326"/>
      <c r="AF570" s="326"/>
      <c r="AG570" s="326"/>
      <c r="AH570" s="326"/>
    </row>
    <row r="571" spans="1:34" ht="12.75" customHeight="1" x14ac:dyDescent="0.25">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c r="AE571" s="326"/>
      <c r="AF571" s="326"/>
      <c r="AG571" s="326"/>
      <c r="AH571" s="326"/>
    </row>
    <row r="572" spans="1:34" ht="12.75" customHeight="1" x14ac:dyDescent="0.25">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c r="AE572" s="326"/>
      <c r="AF572" s="326"/>
      <c r="AG572" s="326"/>
      <c r="AH572" s="326"/>
    </row>
    <row r="573" spans="1:34" ht="12.75" customHeight="1" x14ac:dyDescent="0.25">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c r="AE573" s="326"/>
      <c r="AF573" s="326"/>
      <c r="AG573" s="326"/>
      <c r="AH573" s="326"/>
    </row>
    <row r="574" spans="1:34" ht="12.75" customHeight="1" x14ac:dyDescent="0.25">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c r="AE574" s="326"/>
      <c r="AF574" s="326"/>
      <c r="AG574" s="326"/>
      <c r="AH574" s="326"/>
    </row>
    <row r="575" spans="1:34" ht="12.75" customHeight="1" x14ac:dyDescent="0.25">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c r="AE575" s="326"/>
      <c r="AF575" s="326"/>
      <c r="AG575" s="326"/>
      <c r="AH575" s="326"/>
    </row>
    <row r="576" spans="1:34" ht="12.75" customHeight="1" x14ac:dyDescent="0.25">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c r="AE576" s="326"/>
      <c r="AF576" s="326"/>
      <c r="AG576" s="326"/>
      <c r="AH576" s="326"/>
    </row>
    <row r="577" spans="1:34" ht="12.75" customHeight="1" x14ac:dyDescent="0.25">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c r="AE577" s="326"/>
      <c r="AF577" s="326"/>
      <c r="AG577" s="326"/>
      <c r="AH577" s="326"/>
    </row>
    <row r="578" spans="1:34" ht="12.75" customHeight="1" x14ac:dyDescent="0.25">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c r="AE578" s="326"/>
      <c r="AF578" s="326"/>
      <c r="AG578" s="326"/>
      <c r="AH578" s="326"/>
    </row>
    <row r="579" spans="1:34" ht="12.75" customHeight="1" x14ac:dyDescent="0.25">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c r="AE579" s="326"/>
      <c r="AF579" s="326"/>
      <c r="AG579" s="326"/>
      <c r="AH579" s="326"/>
    </row>
    <row r="580" spans="1:34" ht="12.75" customHeight="1" x14ac:dyDescent="0.25">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c r="AE580" s="326"/>
      <c r="AF580" s="326"/>
      <c r="AG580" s="326"/>
      <c r="AH580" s="326"/>
    </row>
    <row r="581" spans="1:34" ht="12.75" customHeight="1" x14ac:dyDescent="0.25">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c r="AE581" s="326"/>
      <c r="AF581" s="326"/>
      <c r="AG581" s="326"/>
      <c r="AH581" s="326"/>
    </row>
    <row r="582" spans="1:34" ht="12.75" customHeight="1" x14ac:dyDescent="0.25">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c r="AE582" s="326"/>
      <c r="AF582" s="326"/>
      <c r="AG582" s="326"/>
      <c r="AH582" s="326"/>
    </row>
    <row r="583" spans="1:34" ht="12.75" customHeight="1" x14ac:dyDescent="0.25">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c r="AE583" s="326"/>
      <c r="AF583" s="326"/>
      <c r="AG583" s="326"/>
      <c r="AH583" s="326"/>
    </row>
    <row r="584" spans="1:34" ht="12.75" customHeight="1" x14ac:dyDescent="0.25">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c r="AE584" s="326"/>
      <c r="AF584" s="326"/>
      <c r="AG584" s="326"/>
      <c r="AH584" s="326"/>
    </row>
    <row r="585" spans="1:34" ht="12.75" customHeight="1" x14ac:dyDescent="0.25">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c r="AE585" s="326"/>
      <c r="AF585" s="326"/>
      <c r="AG585" s="326"/>
      <c r="AH585" s="326"/>
    </row>
    <row r="586" spans="1:34" ht="12.75" customHeight="1" x14ac:dyDescent="0.25">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c r="AE586" s="326"/>
      <c r="AF586" s="326"/>
      <c r="AG586" s="326"/>
      <c r="AH586" s="326"/>
    </row>
    <row r="587" spans="1:34" ht="12.75" customHeight="1" x14ac:dyDescent="0.25">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c r="AE587" s="326"/>
      <c r="AF587" s="326"/>
      <c r="AG587" s="326"/>
      <c r="AH587" s="326"/>
    </row>
    <row r="588" spans="1:34" ht="12.75" customHeight="1" x14ac:dyDescent="0.25">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c r="AE588" s="326"/>
      <c r="AF588" s="326"/>
      <c r="AG588" s="326"/>
      <c r="AH588" s="326"/>
    </row>
    <row r="589" spans="1:34" ht="12.75" customHeight="1" x14ac:dyDescent="0.25">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c r="AE589" s="326"/>
      <c r="AF589" s="326"/>
      <c r="AG589" s="326"/>
      <c r="AH589" s="326"/>
    </row>
    <row r="590" spans="1:34" ht="12.75" customHeight="1" x14ac:dyDescent="0.25">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c r="AE590" s="326"/>
      <c r="AF590" s="326"/>
      <c r="AG590" s="326"/>
      <c r="AH590" s="326"/>
    </row>
    <row r="591" spans="1:34" ht="12.75" customHeight="1" x14ac:dyDescent="0.25">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c r="AE591" s="326"/>
      <c r="AF591" s="326"/>
      <c r="AG591" s="326"/>
      <c r="AH591" s="326"/>
    </row>
    <row r="592" spans="1:34" ht="12.75" customHeight="1" x14ac:dyDescent="0.25">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c r="AE592" s="326"/>
      <c r="AF592" s="326"/>
      <c r="AG592" s="326"/>
      <c r="AH592" s="326"/>
    </row>
    <row r="593" spans="1:34" ht="12.75" customHeight="1" x14ac:dyDescent="0.25">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c r="AE593" s="326"/>
      <c r="AF593" s="326"/>
      <c r="AG593" s="326"/>
      <c r="AH593" s="326"/>
    </row>
    <row r="594" spans="1:34" ht="12.75" customHeight="1" x14ac:dyDescent="0.25">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c r="AE594" s="326"/>
      <c r="AF594" s="326"/>
      <c r="AG594" s="326"/>
      <c r="AH594" s="326"/>
    </row>
    <row r="595" spans="1:34" ht="12.75" customHeight="1" x14ac:dyDescent="0.25">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c r="AE595" s="326"/>
      <c r="AF595" s="326"/>
      <c r="AG595" s="326"/>
      <c r="AH595" s="326"/>
    </row>
    <row r="596" spans="1:34" ht="12.75" customHeight="1" x14ac:dyDescent="0.25">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c r="AE596" s="326"/>
      <c r="AF596" s="326"/>
      <c r="AG596" s="326"/>
      <c r="AH596" s="326"/>
    </row>
    <row r="597" spans="1:34" ht="12.75" customHeight="1" x14ac:dyDescent="0.25">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c r="AE597" s="326"/>
      <c r="AF597" s="326"/>
      <c r="AG597" s="326"/>
      <c r="AH597" s="326"/>
    </row>
    <row r="598" spans="1:34" ht="12.75" customHeight="1" x14ac:dyDescent="0.25">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c r="AE598" s="326"/>
      <c r="AF598" s="326"/>
      <c r="AG598" s="326"/>
      <c r="AH598" s="326"/>
    </row>
    <row r="599" spans="1:34" ht="12.75" customHeight="1" x14ac:dyDescent="0.25">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c r="AE599" s="326"/>
      <c r="AF599" s="326"/>
      <c r="AG599" s="326"/>
      <c r="AH599" s="326"/>
    </row>
    <row r="600" spans="1:34" ht="12.75" customHeight="1" x14ac:dyDescent="0.25">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c r="AE600" s="326"/>
      <c r="AF600" s="326"/>
      <c r="AG600" s="326"/>
      <c r="AH600" s="326"/>
    </row>
    <row r="601" spans="1:34" ht="12.75" customHeight="1" x14ac:dyDescent="0.25">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c r="AE601" s="326"/>
      <c r="AF601" s="326"/>
      <c r="AG601" s="326"/>
      <c r="AH601" s="326"/>
    </row>
    <row r="602" spans="1:34" ht="12.75" customHeight="1" x14ac:dyDescent="0.25">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c r="AE602" s="326"/>
      <c r="AF602" s="326"/>
      <c r="AG602" s="326"/>
      <c r="AH602" s="326"/>
    </row>
    <row r="603" spans="1:34" ht="12.75" customHeight="1" x14ac:dyDescent="0.25">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c r="AE603" s="326"/>
      <c r="AF603" s="326"/>
      <c r="AG603" s="326"/>
      <c r="AH603" s="326"/>
    </row>
    <row r="604" spans="1:34" ht="12.75" customHeight="1" x14ac:dyDescent="0.25">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c r="AE604" s="326"/>
      <c r="AF604" s="326"/>
      <c r="AG604" s="326"/>
      <c r="AH604" s="326"/>
    </row>
    <row r="605" spans="1:34" ht="12.75" customHeight="1" x14ac:dyDescent="0.25">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c r="AE605" s="326"/>
      <c r="AF605" s="326"/>
      <c r="AG605" s="326"/>
      <c r="AH605" s="326"/>
    </row>
    <row r="606" spans="1:34" ht="12.75" customHeight="1" x14ac:dyDescent="0.25">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c r="AE606" s="326"/>
      <c r="AF606" s="326"/>
      <c r="AG606" s="326"/>
      <c r="AH606" s="326"/>
    </row>
    <row r="607" spans="1:34" ht="12.75" customHeight="1" x14ac:dyDescent="0.25">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c r="AE607" s="326"/>
      <c r="AF607" s="326"/>
      <c r="AG607" s="326"/>
      <c r="AH607" s="326"/>
    </row>
    <row r="608" spans="1:34" ht="12.75" customHeight="1" x14ac:dyDescent="0.25">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c r="AE608" s="326"/>
      <c r="AF608" s="326"/>
      <c r="AG608" s="326"/>
      <c r="AH608" s="326"/>
    </row>
    <row r="609" spans="1:34" ht="12.75" customHeight="1" x14ac:dyDescent="0.25">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c r="AE609" s="326"/>
      <c r="AF609" s="326"/>
      <c r="AG609" s="326"/>
      <c r="AH609" s="326"/>
    </row>
    <row r="610" spans="1:34" ht="12.75" customHeight="1" x14ac:dyDescent="0.25">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c r="AE610" s="326"/>
      <c r="AF610" s="326"/>
      <c r="AG610" s="326"/>
      <c r="AH610" s="326"/>
    </row>
    <row r="611" spans="1:34" ht="12.75" customHeight="1" x14ac:dyDescent="0.25">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c r="AE611" s="326"/>
      <c r="AF611" s="326"/>
      <c r="AG611" s="326"/>
      <c r="AH611" s="326"/>
    </row>
    <row r="612" spans="1:34" ht="12.75" customHeight="1" x14ac:dyDescent="0.25">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c r="AE612" s="326"/>
      <c r="AF612" s="326"/>
      <c r="AG612" s="326"/>
      <c r="AH612" s="326"/>
    </row>
    <row r="613" spans="1:34" ht="12.75" customHeight="1" x14ac:dyDescent="0.25">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c r="AE613" s="326"/>
      <c r="AF613" s="326"/>
      <c r="AG613" s="326"/>
      <c r="AH613" s="326"/>
    </row>
    <row r="614" spans="1:34" ht="12.75" customHeight="1" x14ac:dyDescent="0.25">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c r="AE614" s="326"/>
      <c r="AF614" s="326"/>
      <c r="AG614" s="326"/>
      <c r="AH614" s="326"/>
    </row>
    <row r="615" spans="1:34" ht="12.75" customHeight="1" x14ac:dyDescent="0.25">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c r="AE615" s="326"/>
      <c r="AF615" s="326"/>
      <c r="AG615" s="326"/>
      <c r="AH615" s="326"/>
    </row>
    <row r="616" spans="1:34" ht="12.75" customHeight="1" x14ac:dyDescent="0.25">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c r="AE616" s="326"/>
      <c r="AF616" s="326"/>
      <c r="AG616" s="326"/>
      <c r="AH616" s="326"/>
    </row>
    <row r="617" spans="1:34" ht="12.75" customHeight="1" x14ac:dyDescent="0.25">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c r="AE617" s="326"/>
      <c r="AF617" s="326"/>
      <c r="AG617" s="326"/>
      <c r="AH617" s="326"/>
    </row>
    <row r="618" spans="1:34" ht="12.75" customHeight="1" x14ac:dyDescent="0.25">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c r="AE618" s="326"/>
      <c r="AF618" s="326"/>
      <c r="AG618" s="326"/>
      <c r="AH618" s="326"/>
    </row>
    <row r="619" spans="1:34" ht="12.75" customHeight="1" x14ac:dyDescent="0.25">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c r="AE619" s="326"/>
      <c r="AF619" s="326"/>
      <c r="AG619" s="326"/>
      <c r="AH619" s="326"/>
    </row>
    <row r="620" spans="1:34" ht="12.75" customHeight="1" x14ac:dyDescent="0.25">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c r="AE620" s="326"/>
      <c r="AF620" s="326"/>
      <c r="AG620" s="326"/>
      <c r="AH620" s="326"/>
    </row>
    <row r="621" spans="1:34" ht="12.75" customHeight="1" x14ac:dyDescent="0.25">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c r="AE621" s="326"/>
      <c r="AF621" s="326"/>
      <c r="AG621" s="326"/>
      <c r="AH621" s="326"/>
    </row>
    <row r="622" spans="1:34" ht="12.75" customHeight="1" x14ac:dyDescent="0.25">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c r="AE622" s="326"/>
      <c r="AF622" s="326"/>
      <c r="AG622" s="326"/>
      <c r="AH622" s="326"/>
    </row>
    <row r="623" spans="1:34" ht="12.75" customHeight="1" x14ac:dyDescent="0.25">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c r="AE623" s="326"/>
      <c r="AF623" s="326"/>
      <c r="AG623" s="326"/>
      <c r="AH623" s="326"/>
    </row>
    <row r="624" spans="1:34" ht="12.75" customHeight="1" x14ac:dyDescent="0.25">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c r="AE624" s="326"/>
      <c r="AF624" s="326"/>
      <c r="AG624" s="326"/>
      <c r="AH624" s="326"/>
    </row>
    <row r="625" spans="1:34" ht="12.75" customHeight="1" x14ac:dyDescent="0.25">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c r="AE625" s="326"/>
      <c r="AF625" s="326"/>
      <c r="AG625" s="326"/>
      <c r="AH625" s="326"/>
    </row>
    <row r="626" spans="1:34" ht="12.75" customHeight="1" x14ac:dyDescent="0.25">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c r="AE626" s="326"/>
      <c r="AF626" s="326"/>
      <c r="AG626" s="326"/>
      <c r="AH626" s="326"/>
    </row>
    <row r="627" spans="1:34" ht="12.75" customHeight="1" x14ac:dyDescent="0.25">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c r="AE627" s="326"/>
      <c r="AF627" s="326"/>
      <c r="AG627" s="326"/>
      <c r="AH627" s="326"/>
    </row>
    <row r="628" spans="1:34" ht="12.75" customHeight="1" x14ac:dyDescent="0.25">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c r="AE628" s="326"/>
      <c r="AF628" s="326"/>
      <c r="AG628" s="326"/>
      <c r="AH628" s="326"/>
    </row>
    <row r="629" spans="1:34" ht="12.75" customHeight="1" x14ac:dyDescent="0.25">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c r="AE629" s="326"/>
      <c r="AF629" s="326"/>
      <c r="AG629" s="326"/>
      <c r="AH629" s="326"/>
    </row>
    <row r="630" spans="1:34" ht="12.75" customHeight="1" x14ac:dyDescent="0.25">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c r="AE630" s="326"/>
      <c r="AF630" s="326"/>
      <c r="AG630" s="326"/>
      <c r="AH630" s="326"/>
    </row>
    <row r="631" spans="1:34" ht="12.75" customHeight="1" x14ac:dyDescent="0.25">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c r="AE631" s="326"/>
      <c r="AF631" s="326"/>
      <c r="AG631" s="326"/>
      <c r="AH631" s="326"/>
    </row>
    <row r="632" spans="1:34" ht="12.75" customHeight="1" x14ac:dyDescent="0.25">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c r="AE632" s="326"/>
      <c r="AF632" s="326"/>
      <c r="AG632" s="326"/>
      <c r="AH632" s="326"/>
    </row>
    <row r="633" spans="1:34" ht="12.75" customHeight="1" x14ac:dyDescent="0.25">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c r="AE633" s="326"/>
      <c r="AF633" s="326"/>
      <c r="AG633" s="326"/>
      <c r="AH633" s="326"/>
    </row>
    <row r="634" spans="1:34" ht="12.75" customHeight="1" x14ac:dyDescent="0.25">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c r="AE634" s="326"/>
      <c r="AF634" s="326"/>
      <c r="AG634" s="326"/>
      <c r="AH634" s="326"/>
    </row>
    <row r="635" spans="1:34" ht="12.75" customHeight="1" x14ac:dyDescent="0.25">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c r="AE635" s="326"/>
      <c r="AF635" s="326"/>
      <c r="AG635" s="326"/>
      <c r="AH635" s="326"/>
    </row>
    <row r="636" spans="1:34" ht="12.75" customHeight="1" x14ac:dyDescent="0.25">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c r="AE636" s="326"/>
      <c r="AF636" s="326"/>
      <c r="AG636" s="326"/>
      <c r="AH636" s="326"/>
    </row>
    <row r="637" spans="1:34" ht="12.75" customHeight="1" x14ac:dyDescent="0.25">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c r="AE637" s="326"/>
      <c r="AF637" s="326"/>
      <c r="AG637" s="326"/>
      <c r="AH637" s="326"/>
    </row>
    <row r="638" spans="1:34" ht="12.75" customHeight="1" x14ac:dyDescent="0.25">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c r="AE638" s="326"/>
      <c r="AF638" s="326"/>
      <c r="AG638" s="326"/>
      <c r="AH638" s="326"/>
    </row>
    <row r="639" spans="1:34" ht="12.75" customHeight="1" x14ac:dyDescent="0.25">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c r="AE639" s="326"/>
      <c r="AF639" s="326"/>
      <c r="AG639" s="326"/>
      <c r="AH639" s="326"/>
    </row>
    <row r="640" spans="1:34" ht="12.75" customHeight="1" x14ac:dyDescent="0.25">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c r="AE640" s="326"/>
      <c r="AF640" s="326"/>
      <c r="AG640" s="326"/>
      <c r="AH640" s="326"/>
    </row>
    <row r="641" spans="1:34" ht="12.75" customHeight="1" x14ac:dyDescent="0.25">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c r="AE641" s="326"/>
      <c r="AF641" s="326"/>
      <c r="AG641" s="326"/>
      <c r="AH641" s="326"/>
    </row>
    <row r="642" spans="1:34" ht="12.75" customHeight="1" x14ac:dyDescent="0.25">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c r="AE642" s="326"/>
      <c r="AF642" s="326"/>
      <c r="AG642" s="326"/>
      <c r="AH642" s="326"/>
    </row>
    <row r="643" spans="1:34" ht="12.75" customHeight="1" x14ac:dyDescent="0.25">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c r="AE643" s="326"/>
      <c r="AF643" s="326"/>
      <c r="AG643" s="326"/>
      <c r="AH643" s="326"/>
    </row>
    <row r="644" spans="1:34" ht="12.75" customHeight="1" x14ac:dyDescent="0.25">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c r="AE644" s="326"/>
      <c r="AF644" s="326"/>
      <c r="AG644" s="326"/>
      <c r="AH644" s="326"/>
    </row>
    <row r="645" spans="1:34" ht="12.75" customHeight="1" x14ac:dyDescent="0.25">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c r="AE645" s="326"/>
      <c r="AF645" s="326"/>
      <c r="AG645" s="326"/>
      <c r="AH645" s="326"/>
    </row>
    <row r="646" spans="1:34" ht="12.75" customHeight="1" x14ac:dyDescent="0.25">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c r="AE646" s="326"/>
      <c r="AF646" s="326"/>
      <c r="AG646" s="326"/>
      <c r="AH646" s="326"/>
    </row>
    <row r="647" spans="1:34" ht="12.75" customHeight="1" x14ac:dyDescent="0.25">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c r="AE647" s="326"/>
      <c r="AF647" s="326"/>
      <c r="AG647" s="326"/>
      <c r="AH647" s="326"/>
    </row>
    <row r="648" spans="1:34" ht="12.75" customHeight="1" x14ac:dyDescent="0.25">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c r="AE648" s="326"/>
      <c r="AF648" s="326"/>
      <c r="AG648" s="326"/>
      <c r="AH648" s="326"/>
    </row>
    <row r="649" spans="1:34" ht="12.75" customHeight="1" x14ac:dyDescent="0.25">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c r="AE649" s="326"/>
      <c r="AF649" s="326"/>
      <c r="AG649" s="326"/>
      <c r="AH649" s="326"/>
    </row>
    <row r="650" spans="1:34" ht="12.75" customHeight="1" x14ac:dyDescent="0.25">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c r="AE650" s="326"/>
      <c r="AF650" s="326"/>
      <c r="AG650" s="326"/>
      <c r="AH650" s="326"/>
    </row>
    <row r="651" spans="1:34" ht="12.75" customHeight="1" x14ac:dyDescent="0.25">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c r="AE651" s="326"/>
      <c r="AF651" s="326"/>
      <c r="AG651" s="326"/>
      <c r="AH651" s="326"/>
    </row>
    <row r="652" spans="1:34" ht="12.75" customHeight="1" x14ac:dyDescent="0.25">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c r="AE652" s="326"/>
      <c r="AF652" s="326"/>
      <c r="AG652" s="326"/>
      <c r="AH652" s="326"/>
    </row>
    <row r="653" spans="1:34" ht="12.75" customHeight="1" x14ac:dyDescent="0.25">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c r="AE653" s="326"/>
      <c r="AF653" s="326"/>
      <c r="AG653" s="326"/>
      <c r="AH653" s="326"/>
    </row>
    <row r="654" spans="1:34" ht="12.75" customHeight="1" x14ac:dyDescent="0.25">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c r="AE654" s="326"/>
      <c r="AF654" s="326"/>
      <c r="AG654" s="326"/>
      <c r="AH654" s="326"/>
    </row>
    <row r="655" spans="1:34" ht="12.75" customHeight="1" x14ac:dyDescent="0.25">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c r="AE655" s="326"/>
      <c r="AF655" s="326"/>
      <c r="AG655" s="326"/>
      <c r="AH655" s="326"/>
    </row>
    <row r="656" spans="1:34" ht="12.75" customHeight="1" x14ac:dyDescent="0.25">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c r="AE656" s="326"/>
      <c r="AF656" s="326"/>
      <c r="AG656" s="326"/>
      <c r="AH656" s="326"/>
    </row>
    <row r="657" spans="1:34" ht="12.75" customHeight="1" x14ac:dyDescent="0.25">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c r="AE657" s="326"/>
      <c r="AF657" s="326"/>
      <c r="AG657" s="326"/>
      <c r="AH657" s="326"/>
    </row>
    <row r="658" spans="1:34" ht="12.75" customHeight="1" x14ac:dyDescent="0.25">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c r="AE658" s="326"/>
      <c r="AF658" s="326"/>
      <c r="AG658" s="326"/>
      <c r="AH658" s="326"/>
    </row>
    <row r="659" spans="1:34" ht="12.75" customHeight="1" x14ac:dyDescent="0.25">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c r="AE659" s="326"/>
      <c r="AF659" s="326"/>
      <c r="AG659" s="326"/>
      <c r="AH659" s="326"/>
    </row>
    <row r="660" spans="1:34" ht="12.75" customHeight="1" x14ac:dyDescent="0.25">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c r="AE660" s="326"/>
      <c r="AF660" s="326"/>
      <c r="AG660" s="326"/>
      <c r="AH660" s="326"/>
    </row>
    <row r="661" spans="1:34" ht="12.75" customHeight="1" x14ac:dyDescent="0.25">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c r="AE661" s="326"/>
      <c r="AF661" s="326"/>
      <c r="AG661" s="326"/>
      <c r="AH661" s="326"/>
    </row>
    <row r="662" spans="1:34" ht="12.75" customHeight="1" x14ac:dyDescent="0.25">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c r="AE662" s="326"/>
      <c r="AF662" s="326"/>
      <c r="AG662" s="326"/>
      <c r="AH662" s="326"/>
    </row>
    <row r="663" spans="1:34" ht="12.75" customHeight="1" x14ac:dyDescent="0.25">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c r="AE663" s="326"/>
      <c r="AF663" s="326"/>
      <c r="AG663" s="326"/>
      <c r="AH663" s="326"/>
    </row>
    <row r="664" spans="1:34" ht="12.75" customHeight="1" x14ac:dyDescent="0.25">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c r="AE664" s="326"/>
      <c r="AF664" s="326"/>
      <c r="AG664" s="326"/>
      <c r="AH664" s="326"/>
    </row>
    <row r="665" spans="1:34" ht="12.75" customHeight="1" x14ac:dyDescent="0.25">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c r="AE665" s="326"/>
      <c r="AF665" s="326"/>
      <c r="AG665" s="326"/>
      <c r="AH665" s="326"/>
    </row>
    <row r="666" spans="1:34" ht="12.75" customHeight="1" x14ac:dyDescent="0.25">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c r="AE666" s="326"/>
      <c r="AF666" s="326"/>
      <c r="AG666" s="326"/>
      <c r="AH666" s="326"/>
    </row>
    <row r="667" spans="1:34" ht="12.75" customHeight="1" x14ac:dyDescent="0.25">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c r="AE667" s="326"/>
      <c r="AF667" s="326"/>
      <c r="AG667" s="326"/>
      <c r="AH667" s="326"/>
    </row>
    <row r="668" spans="1:34" ht="12.75" customHeight="1" x14ac:dyDescent="0.25">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c r="AE668" s="326"/>
      <c r="AF668" s="326"/>
      <c r="AG668" s="326"/>
      <c r="AH668" s="326"/>
    </row>
    <row r="669" spans="1:34" ht="12.75" customHeight="1" x14ac:dyDescent="0.25">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c r="AE669" s="326"/>
      <c r="AF669" s="326"/>
      <c r="AG669" s="326"/>
      <c r="AH669" s="326"/>
    </row>
    <row r="670" spans="1:34" ht="12.75" customHeight="1" x14ac:dyDescent="0.25">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c r="AE670" s="326"/>
      <c r="AF670" s="326"/>
      <c r="AG670" s="326"/>
      <c r="AH670" s="326"/>
    </row>
    <row r="671" spans="1:34" ht="12.75" customHeight="1" x14ac:dyDescent="0.25">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c r="AE671" s="326"/>
      <c r="AF671" s="326"/>
      <c r="AG671" s="326"/>
      <c r="AH671" s="326"/>
    </row>
    <row r="672" spans="1:34" ht="12.75" customHeight="1" x14ac:dyDescent="0.25">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c r="AE672" s="326"/>
      <c r="AF672" s="326"/>
      <c r="AG672" s="326"/>
      <c r="AH672" s="326"/>
    </row>
    <row r="673" spans="1:34" ht="12.75" customHeight="1" x14ac:dyDescent="0.25">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c r="AE673" s="326"/>
      <c r="AF673" s="326"/>
      <c r="AG673" s="326"/>
      <c r="AH673" s="326"/>
    </row>
    <row r="674" spans="1:34" ht="12.75" customHeight="1" x14ac:dyDescent="0.25">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c r="AE674" s="326"/>
      <c r="AF674" s="326"/>
      <c r="AG674" s="326"/>
      <c r="AH674" s="326"/>
    </row>
    <row r="675" spans="1:34" ht="12.75" customHeight="1" x14ac:dyDescent="0.25">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c r="AE675" s="326"/>
      <c r="AF675" s="326"/>
      <c r="AG675" s="326"/>
      <c r="AH675" s="326"/>
    </row>
    <row r="676" spans="1:34" ht="12.75" customHeight="1" x14ac:dyDescent="0.25">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c r="AE676" s="326"/>
      <c r="AF676" s="326"/>
      <c r="AG676" s="326"/>
      <c r="AH676" s="326"/>
    </row>
    <row r="677" spans="1:34" ht="12.75" customHeight="1" x14ac:dyDescent="0.25">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c r="AE677" s="326"/>
      <c r="AF677" s="326"/>
      <c r="AG677" s="326"/>
      <c r="AH677" s="326"/>
    </row>
    <row r="678" spans="1:34" ht="12.75" customHeight="1" x14ac:dyDescent="0.25">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c r="AE678" s="326"/>
      <c r="AF678" s="326"/>
      <c r="AG678" s="326"/>
      <c r="AH678" s="326"/>
    </row>
    <row r="679" spans="1:34" ht="12.75" customHeight="1" x14ac:dyDescent="0.25">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c r="AE679" s="326"/>
      <c r="AF679" s="326"/>
      <c r="AG679" s="326"/>
      <c r="AH679" s="326"/>
    </row>
    <row r="680" spans="1:34" ht="12.75" customHeight="1" x14ac:dyDescent="0.25">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c r="AE680" s="326"/>
      <c r="AF680" s="326"/>
      <c r="AG680" s="326"/>
      <c r="AH680" s="326"/>
    </row>
    <row r="681" spans="1:34" ht="12.75" customHeight="1" x14ac:dyDescent="0.25">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c r="AE681" s="326"/>
      <c r="AF681" s="326"/>
      <c r="AG681" s="326"/>
      <c r="AH681" s="326"/>
    </row>
    <row r="682" spans="1:34" ht="12.75" customHeight="1" x14ac:dyDescent="0.25">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c r="AE682" s="326"/>
      <c r="AF682" s="326"/>
      <c r="AG682" s="326"/>
      <c r="AH682" s="326"/>
    </row>
    <row r="683" spans="1:34" ht="12.75" customHeight="1" x14ac:dyDescent="0.25">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c r="AE683" s="326"/>
      <c r="AF683" s="326"/>
      <c r="AG683" s="326"/>
      <c r="AH683" s="326"/>
    </row>
    <row r="684" spans="1:34" ht="12.75" customHeight="1" x14ac:dyDescent="0.25">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c r="AE684" s="326"/>
      <c r="AF684" s="326"/>
      <c r="AG684" s="326"/>
      <c r="AH684" s="326"/>
    </row>
    <row r="685" spans="1:34" ht="12.75" customHeight="1" x14ac:dyDescent="0.25">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c r="AE685" s="326"/>
      <c r="AF685" s="326"/>
      <c r="AG685" s="326"/>
      <c r="AH685" s="326"/>
    </row>
    <row r="686" spans="1:34" ht="12.75" customHeight="1" x14ac:dyDescent="0.25">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c r="AE686" s="326"/>
      <c r="AF686" s="326"/>
      <c r="AG686" s="326"/>
      <c r="AH686" s="326"/>
    </row>
    <row r="687" spans="1:34" ht="12.75" customHeight="1" x14ac:dyDescent="0.25">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c r="AE687" s="326"/>
      <c r="AF687" s="326"/>
      <c r="AG687" s="326"/>
      <c r="AH687" s="326"/>
    </row>
    <row r="688" spans="1:34" ht="12.75" customHeight="1" x14ac:dyDescent="0.25">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c r="AE688" s="326"/>
      <c r="AF688" s="326"/>
      <c r="AG688" s="326"/>
      <c r="AH688" s="326"/>
    </row>
    <row r="689" spans="1:34" ht="12.75" customHeight="1" x14ac:dyDescent="0.25">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c r="AE689" s="326"/>
      <c r="AF689" s="326"/>
      <c r="AG689" s="326"/>
      <c r="AH689" s="326"/>
    </row>
    <row r="690" spans="1:34" ht="12.75" customHeight="1" x14ac:dyDescent="0.25">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c r="AE690" s="326"/>
      <c r="AF690" s="326"/>
      <c r="AG690" s="326"/>
      <c r="AH690" s="326"/>
    </row>
    <row r="691" spans="1:34" ht="12.75" customHeight="1" x14ac:dyDescent="0.25">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c r="AE691" s="326"/>
      <c r="AF691" s="326"/>
      <c r="AG691" s="326"/>
      <c r="AH691" s="326"/>
    </row>
    <row r="692" spans="1:34" ht="12.75" customHeight="1" x14ac:dyDescent="0.25">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c r="AE692" s="326"/>
      <c r="AF692" s="326"/>
      <c r="AG692" s="326"/>
      <c r="AH692" s="326"/>
    </row>
    <row r="693" spans="1:34" ht="12.75" customHeight="1" x14ac:dyDescent="0.25">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c r="AE693" s="326"/>
      <c r="AF693" s="326"/>
      <c r="AG693" s="326"/>
      <c r="AH693" s="326"/>
    </row>
    <row r="694" spans="1:34" ht="12.75" customHeight="1" x14ac:dyDescent="0.25">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c r="AE694" s="326"/>
      <c r="AF694" s="326"/>
      <c r="AG694" s="326"/>
      <c r="AH694" s="326"/>
    </row>
    <row r="695" spans="1:34" ht="12.75" customHeight="1" x14ac:dyDescent="0.25">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c r="AE695" s="326"/>
      <c r="AF695" s="326"/>
      <c r="AG695" s="326"/>
      <c r="AH695" s="326"/>
    </row>
    <row r="696" spans="1:34" ht="12.75" customHeight="1" x14ac:dyDescent="0.25">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c r="AE696" s="326"/>
      <c r="AF696" s="326"/>
      <c r="AG696" s="326"/>
      <c r="AH696" s="326"/>
    </row>
    <row r="697" spans="1:34" ht="12.75" customHeight="1" x14ac:dyDescent="0.25">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c r="AE697" s="326"/>
      <c r="AF697" s="326"/>
      <c r="AG697" s="326"/>
      <c r="AH697" s="326"/>
    </row>
    <row r="698" spans="1:34" ht="12.75" customHeight="1" x14ac:dyDescent="0.25">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c r="AE698" s="326"/>
      <c r="AF698" s="326"/>
      <c r="AG698" s="326"/>
      <c r="AH698" s="326"/>
    </row>
    <row r="699" spans="1:34" ht="12.75" customHeight="1" x14ac:dyDescent="0.25">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c r="AE699" s="326"/>
      <c r="AF699" s="326"/>
      <c r="AG699" s="326"/>
      <c r="AH699" s="326"/>
    </row>
    <row r="700" spans="1:34" ht="12.75" customHeight="1" x14ac:dyDescent="0.25">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c r="AE700" s="326"/>
      <c r="AF700" s="326"/>
      <c r="AG700" s="326"/>
      <c r="AH700" s="326"/>
    </row>
    <row r="701" spans="1:34" ht="12.75" customHeight="1" x14ac:dyDescent="0.25">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c r="AE701" s="326"/>
      <c r="AF701" s="326"/>
      <c r="AG701" s="326"/>
      <c r="AH701" s="326"/>
    </row>
    <row r="702" spans="1:34" ht="12.75" customHeight="1" x14ac:dyDescent="0.25">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c r="AE702" s="326"/>
      <c r="AF702" s="326"/>
      <c r="AG702" s="326"/>
      <c r="AH702" s="326"/>
    </row>
    <row r="703" spans="1:34" ht="12.75" customHeight="1" x14ac:dyDescent="0.25">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c r="AE703" s="326"/>
      <c r="AF703" s="326"/>
      <c r="AG703" s="326"/>
      <c r="AH703" s="326"/>
    </row>
    <row r="704" spans="1:34" ht="12.75" customHeight="1" x14ac:dyDescent="0.25">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c r="AE704" s="326"/>
      <c r="AF704" s="326"/>
      <c r="AG704" s="326"/>
      <c r="AH704" s="326"/>
    </row>
    <row r="705" spans="1:34" ht="12.75" customHeight="1" x14ac:dyDescent="0.25">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c r="AE705" s="326"/>
      <c r="AF705" s="326"/>
      <c r="AG705" s="326"/>
      <c r="AH705" s="326"/>
    </row>
    <row r="706" spans="1:34" ht="12.75" customHeight="1" x14ac:dyDescent="0.25">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c r="AE706" s="326"/>
      <c r="AF706" s="326"/>
      <c r="AG706" s="326"/>
      <c r="AH706" s="326"/>
    </row>
    <row r="707" spans="1:34" ht="12.75" customHeight="1" x14ac:dyDescent="0.25">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c r="AE707" s="326"/>
      <c r="AF707" s="326"/>
      <c r="AG707" s="326"/>
      <c r="AH707" s="326"/>
    </row>
    <row r="708" spans="1:34" ht="12.75" customHeight="1" x14ac:dyDescent="0.25">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c r="AE708" s="326"/>
      <c r="AF708" s="326"/>
      <c r="AG708" s="326"/>
      <c r="AH708" s="326"/>
    </row>
    <row r="709" spans="1:34" ht="12.75" customHeight="1" x14ac:dyDescent="0.25">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c r="AE709" s="326"/>
      <c r="AF709" s="326"/>
      <c r="AG709" s="326"/>
      <c r="AH709" s="326"/>
    </row>
    <row r="710" spans="1:34" ht="12.75" customHeight="1" x14ac:dyDescent="0.25">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c r="AE710" s="326"/>
      <c r="AF710" s="326"/>
      <c r="AG710" s="326"/>
      <c r="AH710" s="326"/>
    </row>
    <row r="711" spans="1:34" ht="12.75" customHeight="1" x14ac:dyDescent="0.25">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c r="AE711" s="326"/>
      <c r="AF711" s="326"/>
      <c r="AG711" s="326"/>
      <c r="AH711" s="326"/>
    </row>
    <row r="712" spans="1:34" ht="12.75" customHeight="1" x14ac:dyDescent="0.25">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c r="AE712" s="326"/>
      <c r="AF712" s="326"/>
      <c r="AG712" s="326"/>
      <c r="AH712" s="326"/>
    </row>
    <row r="713" spans="1:34" ht="12.75" customHeight="1" x14ac:dyDescent="0.25">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c r="AE713" s="326"/>
      <c r="AF713" s="326"/>
      <c r="AG713" s="326"/>
      <c r="AH713" s="326"/>
    </row>
    <row r="714" spans="1:34" ht="12.75" customHeight="1" x14ac:dyDescent="0.25">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c r="AE714" s="326"/>
      <c r="AF714" s="326"/>
      <c r="AG714" s="326"/>
      <c r="AH714" s="326"/>
    </row>
    <row r="715" spans="1:34" ht="12.75" customHeight="1" x14ac:dyDescent="0.25">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c r="AE715" s="326"/>
      <c r="AF715" s="326"/>
      <c r="AG715" s="326"/>
      <c r="AH715" s="326"/>
    </row>
    <row r="716" spans="1:34" ht="12.75" customHeight="1" x14ac:dyDescent="0.25">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c r="AE716" s="326"/>
      <c r="AF716" s="326"/>
      <c r="AG716" s="326"/>
      <c r="AH716" s="326"/>
    </row>
    <row r="717" spans="1:34" ht="12.75" customHeight="1" x14ac:dyDescent="0.25">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c r="AE717" s="326"/>
      <c r="AF717" s="326"/>
      <c r="AG717" s="326"/>
      <c r="AH717" s="326"/>
    </row>
    <row r="718" spans="1:34" ht="12.75" customHeight="1" x14ac:dyDescent="0.25">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c r="AE718" s="326"/>
      <c r="AF718" s="326"/>
      <c r="AG718" s="326"/>
      <c r="AH718" s="326"/>
    </row>
    <row r="719" spans="1:34" ht="12.75" customHeight="1" x14ac:dyDescent="0.25">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c r="AE719" s="326"/>
      <c r="AF719" s="326"/>
      <c r="AG719" s="326"/>
      <c r="AH719" s="326"/>
    </row>
    <row r="720" spans="1:34" ht="12.75" customHeight="1" x14ac:dyDescent="0.25">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c r="AE720" s="326"/>
      <c r="AF720" s="326"/>
      <c r="AG720" s="326"/>
      <c r="AH720" s="326"/>
    </row>
    <row r="721" spans="1:34" ht="12.75" customHeight="1" x14ac:dyDescent="0.25">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c r="AE721" s="326"/>
      <c r="AF721" s="326"/>
      <c r="AG721" s="326"/>
      <c r="AH721" s="326"/>
    </row>
    <row r="722" spans="1:34" ht="12.75" customHeight="1" x14ac:dyDescent="0.25">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c r="AE722" s="326"/>
      <c r="AF722" s="326"/>
      <c r="AG722" s="326"/>
      <c r="AH722" s="326"/>
    </row>
    <row r="723" spans="1:34" ht="12.75" customHeight="1" x14ac:dyDescent="0.25">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c r="AE723" s="326"/>
      <c r="AF723" s="326"/>
      <c r="AG723" s="326"/>
      <c r="AH723" s="326"/>
    </row>
    <row r="724" spans="1:34" ht="12.75" customHeight="1" x14ac:dyDescent="0.25">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c r="AE724" s="326"/>
      <c r="AF724" s="326"/>
      <c r="AG724" s="326"/>
      <c r="AH724" s="326"/>
    </row>
    <row r="725" spans="1:34" ht="12.75" customHeight="1" x14ac:dyDescent="0.25">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c r="AE725" s="326"/>
      <c r="AF725" s="326"/>
      <c r="AG725" s="326"/>
      <c r="AH725" s="326"/>
    </row>
    <row r="726" spans="1:34" ht="12.75" customHeight="1" x14ac:dyDescent="0.25">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c r="AE726" s="326"/>
      <c r="AF726" s="326"/>
      <c r="AG726" s="326"/>
      <c r="AH726" s="326"/>
    </row>
    <row r="727" spans="1:34" ht="12.75" customHeight="1" x14ac:dyDescent="0.25">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c r="AE727" s="326"/>
      <c r="AF727" s="326"/>
      <c r="AG727" s="326"/>
      <c r="AH727" s="326"/>
    </row>
    <row r="728" spans="1:34" ht="12.75" customHeight="1" x14ac:dyDescent="0.25">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c r="AE728" s="326"/>
      <c r="AF728" s="326"/>
      <c r="AG728" s="326"/>
      <c r="AH728" s="326"/>
    </row>
    <row r="729" spans="1:34" ht="12.75" customHeight="1" x14ac:dyDescent="0.25">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c r="AE729" s="326"/>
      <c r="AF729" s="326"/>
      <c r="AG729" s="326"/>
      <c r="AH729" s="326"/>
    </row>
    <row r="730" spans="1:34" ht="12.75" customHeight="1" x14ac:dyDescent="0.25">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c r="AE730" s="326"/>
      <c r="AF730" s="326"/>
      <c r="AG730" s="326"/>
      <c r="AH730" s="326"/>
    </row>
    <row r="731" spans="1:34" ht="12.75" customHeight="1" x14ac:dyDescent="0.25">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c r="AE731" s="326"/>
      <c r="AF731" s="326"/>
      <c r="AG731" s="326"/>
      <c r="AH731" s="326"/>
    </row>
    <row r="732" spans="1:34" ht="12.75" customHeight="1" x14ac:dyDescent="0.25">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c r="AE732" s="326"/>
      <c r="AF732" s="326"/>
      <c r="AG732" s="326"/>
      <c r="AH732" s="326"/>
    </row>
    <row r="733" spans="1:34" ht="12.75" customHeight="1" x14ac:dyDescent="0.25">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c r="AE733" s="326"/>
      <c r="AF733" s="326"/>
      <c r="AG733" s="326"/>
      <c r="AH733" s="326"/>
    </row>
    <row r="734" spans="1:34" ht="12.75" customHeight="1" x14ac:dyDescent="0.25">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c r="AE734" s="326"/>
      <c r="AF734" s="326"/>
      <c r="AG734" s="326"/>
      <c r="AH734" s="326"/>
    </row>
    <row r="735" spans="1:34" ht="12.75" customHeight="1" x14ac:dyDescent="0.25">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c r="AE735" s="326"/>
      <c r="AF735" s="326"/>
      <c r="AG735" s="326"/>
      <c r="AH735" s="326"/>
    </row>
    <row r="736" spans="1:34" ht="12.75" customHeight="1" x14ac:dyDescent="0.25">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c r="AE736" s="326"/>
      <c r="AF736" s="326"/>
      <c r="AG736" s="326"/>
      <c r="AH736" s="326"/>
    </row>
    <row r="737" spans="1:34" ht="12.75" customHeight="1" x14ac:dyDescent="0.25">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c r="AE737" s="326"/>
      <c r="AF737" s="326"/>
      <c r="AG737" s="326"/>
      <c r="AH737" s="326"/>
    </row>
    <row r="738" spans="1:34" ht="12.75" customHeight="1" x14ac:dyDescent="0.25">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c r="AE738" s="326"/>
      <c r="AF738" s="326"/>
      <c r="AG738" s="326"/>
      <c r="AH738" s="326"/>
    </row>
    <row r="739" spans="1:34" ht="12.75" customHeight="1" x14ac:dyDescent="0.25">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c r="AE739" s="326"/>
      <c r="AF739" s="326"/>
      <c r="AG739" s="326"/>
      <c r="AH739" s="326"/>
    </row>
    <row r="740" spans="1:34" ht="12.75" customHeight="1" x14ac:dyDescent="0.25">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c r="AE740" s="326"/>
      <c r="AF740" s="326"/>
      <c r="AG740" s="326"/>
      <c r="AH740" s="326"/>
    </row>
    <row r="741" spans="1:34" ht="12.75" customHeight="1" x14ac:dyDescent="0.25">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c r="AE741" s="326"/>
      <c r="AF741" s="326"/>
      <c r="AG741" s="326"/>
      <c r="AH741" s="326"/>
    </row>
    <row r="742" spans="1:34" ht="12.75" customHeight="1" x14ac:dyDescent="0.25">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c r="AE742" s="326"/>
      <c r="AF742" s="326"/>
      <c r="AG742" s="326"/>
      <c r="AH742" s="326"/>
    </row>
    <row r="743" spans="1:34" ht="12.75" customHeight="1" x14ac:dyDescent="0.25">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c r="AE743" s="326"/>
      <c r="AF743" s="326"/>
      <c r="AG743" s="326"/>
      <c r="AH743" s="326"/>
    </row>
    <row r="744" spans="1:34" ht="12.75" customHeight="1" x14ac:dyDescent="0.25">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c r="AE744" s="326"/>
      <c r="AF744" s="326"/>
      <c r="AG744" s="326"/>
      <c r="AH744" s="326"/>
    </row>
    <row r="745" spans="1:34" ht="12.75" customHeight="1" x14ac:dyDescent="0.25">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c r="AE745" s="326"/>
      <c r="AF745" s="326"/>
      <c r="AG745" s="326"/>
      <c r="AH745" s="326"/>
    </row>
    <row r="746" spans="1:34" ht="12.75" customHeight="1" x14ac:dyDescent="0.25">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c r="AE746" s="326"/>
      <c r="AF746" s="326"/>
      <c r="AG746" s="326"/>
      <c r="AH746" s="326"/>
    </row>
    <row r="747" spans="1:34" ht="12.75" customHeight="1" x14ac:dyDescent="0.25">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c r="AE747" s="326"/>
      <c r="AF747" s="326"/>
      <c r="AG747" s="326"/>
      <c r="AH747" s="326"/>
    </row>
    <row r="748" spans="1:34" ht="12.75" customHeight="1" x14ac:dyDescent="0.25">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c r="AE748" s="326"/>
      <c r="AF748" s="326"/>
      <c r="AG748" s="326"/>
      <c r="AH748" s="326"/>
    </row>
    <row r="749" spans="1:34" ht="12.75" customHeight="1" x14ac:dyDescent="0.25">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c r="AE749" s="326"/>
      <c r="AF749" s="326"/>
      <c r="AG749" s="326"/>
      <c r="AH749" s="326"/>
    </row>
    <row r="750" spans="1:34" ht="12.75" customHeight="1" x14ac:dyDescent="0.25">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c r="AE750" s="326"/>
      <c r="AF750" s="326"/>
      <c r="AG750" s="326"/>
      <c r="AH750" s="326"/>
    </row>
    <row r="751" spans="1:34" ht="12.75" customHeight="1" x14ac:dyDescent="0.25">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c r="AE751" s="326"/>
      <c r="AF751" s="326"/>
      <c r="AG751" s="326"/>
      <c r="AH751" s="326"/>
    </row>
    <row r="752" spans="1:34" ht="12.75" customHeight="1" x14ac:dyDescent="0.25">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c r="AE752" s="326"/>
      <c r="AF752" s="326"/>
      <c r="AG752" s="326"/>
      <c r="AH752" s="326"/>
    </row>
    <row r="753" spans="1:34" ht="12.75" customHeight="1" x14ac:dyDescent="0.25">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c r="AE753" s="326"/>
      <c r="AF753" s="326"/>
      <c r="AG753" s="326"/>
      <c r="AH753" s="326"/>
    </row>
    <row r="754" spans="1:34" ht="12.75" customHeight="1" x14ac:dyDescent="0.25">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c r="AE754" s="326"/>
      <c r="AF754" s="326"/>
      <c r="AG754" s="326"/>
      <c r="AH754" s="326"/>
    </row>
    <row r="755" spans="1:34" ht="12.75" customHeight="1" x14ac:dyDescent="0.25">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c r="AE755" s="326"/>
      <c r="AF755" s="326"/>
      <c r="AG755" s="326"/>
      <c r="AH755" s="326"/>
    </row>
    <row r="756" spans="1:34" ht="12.75" customHeight="1" x14ac:dyDescent="0.25">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c r="AE756" s="326"/>
      <c r="AF756" s="326"/>
      <c r="AG756" s="326"/>
      <c r="AH756" s="326"/>
    </row>
    <row r="757" spans="1:34" ht="12.75" customHeight="1" x14ac:dyDescent="0.25">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c r="AE757" s="326"/>
      <c r="AF757" s="326"/>
      <c r="AG757" s="326"/>
      <c r="AH757" s="326"/>
    </row>
    <row r="758" spans="1:34" ht="12.75" customHeight="1" x14ac:dyDescent="0.25">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c r="AE758" s="326"/>
      <c r="AF758" s="326"/>
      <c r="AG758" s="326"/>
      <c r="AH758" s="326"/>
    </row>
    <row r="759" spans="1:34" ht="12.75" customHeight="1" x14ac:dyDescent="0.25">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c r="AE759" s="326"/>
      <c r="AF759" s="326"/>
      <c r="AG759" s="326"/>
      <c r="AH759" s="326"/>
    </row>
    <row r="760" spans="1:34" ht="12.75" customHeight="1" x14ac:dyDescent="0.25">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c r="AE760" s="326"/>
      <c r="AF760" s="326"/>
      <c r="AG760" s="326"/>
      <c r="AH760" s="326"/>
    </row>
    <row r="761" spans="1:34" ht="12.75" customHeight="1" x14ac:dyDescent="0.25">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c r="AE761" s="326"/>
      <c r="AF761" s="326"/>
      <c r="AG761" s="326"/>
      <c r="AH761" s="326"/>
    </row>
    <row r="762" spans="1:34" ht="12.75" customHeight="1" x14ac:dyDescent="0.25">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c r="AE762" s="326"/>
      <c r="AF762" s="326"/>
      <c r="AG762" s="326"/>
      <c r="AH762" s="326"/>
    </row>
    <row r="763" spans="1:34" ht="12.75" customHeight="1" x14ac:dyDescent="0.25">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c r="AE763" s="326"/>
      <c r="AF763" s="326"/>
      <c r="AG763" s="326"/>
      <c r="AH763" s="326"/>
    </row>
    <row r="764" spans="1:34" ht="12.75" customHeight="1" x14ac:dyDescent="0.25">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c r="AE764" s="326"/>
      <c r="AF764" s="326"/>
      <c r="AG764" s="326"/>
      <c r="AH764" s="326"/>
    </row>
    <row r="765" spans="1:34" ht="12.75" customHeight="1" x14ac:dyDescent="0.25">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c r="AE765" s="326"/>
      <c r="AF765" s="326"/>
      <c r="AG765" s="326"/>
      <c r="AH765" s="326"/>
    </row>
    <row r="766" spans="1:34" ht="12.75" customHeight="1" x14ac:dyDescent="0.25">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c r="AE766" s="326"/>
      <c r="AF766" s="326"/>
      <c r="AG766" s="326"/>
      <c r="AH766" s="326"/>
    </row>
    <row r="767" spans="1:34" ht="12.75" customHeight="1" x14ac:dyDescent="0.25">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c r="AE767" s="326"/>
      <c r="AF767" s="326"/>
      <c r="AG767" s="326"/>
      <c r="AH767" s="326"/>
    </row>
    <row r="768" spans="1:34" ht="12.75" customHeight="1" x14ac:dyDescent="0.25">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c r="AE768" s="326"/>
      <c r="AF768" s="326"/>
      <c r="AG768" s="326"/>
      <c r="AH768" s="326"/>
    </row>
    <row r="769" spans="1:34" ht="12.75" customHeight="1" x14ac:dyDescent="0.25">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c r="AE769" s="326"/>
      <c r="AF769" s="326"/>
      <c r="AG769" s="326"/>
      <c r="AH769" s="326"/>
    </row>
    <row r="770" spans="1:34" ht="12.75" customHeight="1" x14ac:dyDescent="0.25">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c r="AE770" s="326"/>
      <c r="AF770" s="326"/>
      <c r="AG770" s="326"/>
      <c r="AH770" s="326"/>
    </row>
    <row r="771" spans="1:34" ht="12.75" customHeight="1" x14ac:dyDescent="0.25">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c r="AE771" s="326"/>
      <c r="AF771" s="326"/>
      <c r="AG771" s="326"/>
      <c r="AH771" s="326"/>
    </row>
    <row r="772" spans="1:34" ht="12.75" customHeight="1" x14ac:dyDescent="0.25">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c r="AE772" s="326"/>
      <c r="AF772" s="326"/>
      <c r="AG772" s="326"/>
      <c r="AH772" s="326"/>
    </row>
    <row r="773" spans="1:34" ht="12.75" customHeight="1" x14ac:dyDescent="0.25">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c r="AE773" s="326"/>
      <c r="AF773" s="326"/>
      <c r="AG773" s="326"/>
      <c r="AH773" s="326"/>
    </row>
    <row r="774" spans="1:34" ht="12.75" customHeight="1" x14ac:dyDescent="0.25">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c r="AE774" s="326"/>
      <c r="AF774" s="326"/>
      <c r="AG774" s="326"/>
      <c r="AH774" s="326"/>
    </row>
    <row r="775" spans="1:34" ht="12.75" customHeight="1" x14ac:dyDescent="0.25">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c r="AE775" s="326"/>
      <c r="AF775" s="326"/>
      <c r="AG775" s="326"/>
      <c r="AH775" s="326"/>
    </row>
    <row r="776" spans="1:34" ht="12.75" customHeight="1" x14ac:dyDescent="0.25">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c r="AE776" s="326"/>
      <c r="AF776" s="326"/>
      <c r="AG776" s="326"/>
      <c r="AH776" s="326"/>
    </row>
    <row r="777" spans="1:34" ht="12.75" customHeight="1" x14ac:dyDescent="0.25">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c r="AE777" s="326"/>
      <c r="AF777" s="326"/>
      <c r="AG777" s="326"/>
      <c r="AH777" s="326"/>
    </row>
    <row r="778" spans="1:34" ht="12.75" customHeight="1" x14ac:dyDescent="0.25">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c r="AE778" s="326"/>
      <c r="AF778" s="326"/>
      <c r="AG778" s="326"/>
      <c r="AH778" s="326"/>
    </row>
    <row r="779" spans="1:34" ht="12.75" customHeight="1" x14ac:dyDescent="0.25">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c r="AE779" s="326"/>
      <c r="AF779" s="326"/>
      <c r="AG779" s="326"/>
      <c r="AH779" s="326"/>
    </row>
    <row r="780" spans="1:34" ht="12.75" customHeight="1" x14ac:dyDescent="0.25">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c r="AE780" s="326"/>
      <c r="AF780" s="326"/>
      <c r="AG780" s="326"/>
      <c r="AH780" s="326"/>
    </row>
    <row r="781" spans="1:34" ht="12.75" customHeight="1" x14ac:dyDescent="0.25">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c r="AE781" s="326"/>
      <c r="AF781" s="326"/>
      <c r="AG781" s="326"/>
      <c r="AH781" s="326"/>
    </row>
    <row r="782" spans="1:34" ht="12.75" customHeight="1" x14ac:dyDescent="0.25">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c r="AE782" s="326"/>
      <c r="AF782" s="326"/>
      <c r="AG782" s="326"/>
      <c r="AH782" s="326"/>
    </row>
    <row r="783" spans="1:34" ht="12.75" customHeight="1" x14ac:dyDescent="0.25">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c r="AE783" s="326"/>
      <c r="AF783" s="326"/>
      <c r="AG783" s="326"/>
      <c r="AH783" s="326"/>
    </row>
    <row r="784" spans="1:34" ht="12.75" customHeight="1" x14ac:dyDescent="0.25">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c r="AE784" s="326"/>
      <c r="AF784" s="326"/>
      <c r="AG784" s="326"/>
      <c r="AH784" s="326"/>
    </row>
    <row r="785" spans="1:34" ht="12.75" customHeight="1" x14ac:dyDescent="0.25">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c r="AE785" s="326"/>
      <c r="AF785" s="326"/>
      <c r="AG785" s="326"/>
      <c r="AH785" s="326"/>
    </row>
    <row r="786" spans="1:34" ht="12.75" customHeight="1" x14ac:dyDescent="0.25">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c r="AE786" s="326"/>
      <c r="AF786" s="326"/>
      <c r="AG786" s="326"/>
      <c r="AH786" s="326"/>
    </row>
    <row r="787" spans="1:34" ht="12.75" customHeight="1" x14ac:dyDescent="0.25">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c r="AE787" s="326"/>
      <c r="AF787" s="326"/>
      <c r="AG787" s="326"/>
      <c r="AH787" s="326"/>
    </row>
    <row r="788" spans="1:34" ht="12.75" customHeight="1" x14ac:dyDescent="0.25">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c r="AE788" s="326"/>
      <c r="AF788" s="326"/>
      <c r="AG788" s="326"/>
      <c r="AH788" s="326"/>
    </row>
    <row r="789" spans="1:34" ht="12.75" customHeight="1" x14ac:dyDescent="0.25">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c r="AE789" s="326"/>
      <c r="AF789" s="326"/>
      <c r="AG789" s="326"/>
      <c r="AH789" s="326"/>
    </row>
    <row r="790" spans="1:34" ht="12.75" customHeight="1" x14ac:dyDescent="0.25">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c r="AE790" s="326"/>
      <c r="AF790" s="326"/>
      <c r="AG790" s="326"/>
      <c r="AH790" s="326"/>
    </row>
    <row r="791" spans="1:34" ht="12.75" customHeight="1" x14ac:dyDescent="0.25">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c r="AE791" s="326"/>
      <c r="AF791" s="326"/>
      <c r="AG791" s="326"/>
      <c r="AH791" s="326"/>
    </row>
    <row r="792" spans="1:34" ht="12.75" customHeight="1" x14ac:dyDescent="0.25">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c r="AE792" s="326"/>
      <c r="AF792" s="326"/>
      <c r="AG792" s="326"/>
      <c r="AH792" s="326"/>
    </row>
    <row r="793" spans="1:34" ht="12.75" customHeight="1" x14ac:dyDescent="0.25">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c r="AE793" s="326"/>
      <c r="AF793" s="326"/>
      <c r="AG793" s="326"/>
      <c r="AH793" s="326"/>
    </row>
    <row r="794" spans="1:34" ht="12.75" customHeight="1" x14ac:dyDescent="0.25">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c r="AE794" s="326"/>
      <c r="AF794" s="326"/>
      <c r="AG794" s="326"/>
      <c r="AH794" s="326"/>
    </row>
    <row r="795" spans="1:34" ht="12.75" customHeight="1" x14ac:dyDescent="0.25">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c r="AE795" s="326"/>
      <c r="AF795" s="326"/>
      <c r="AG795" s="326"/>
      <c r="AH795" s="326"/>
    </row>
    <row r="796" spans="1:34" ht="12.75" customHeight="1" x14ac:dyDescent="0.25">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c r="AE796" s="326"/>
      <c r="AF796" s="326"/>
      <c r="AG796" s="326"/>
      <c r="AH796" s="326"/>
    </row>
    <row r="797" spans="1:34" ht="12.75" customHeight="1" x14ac:dyDescent="0.25">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c r="AE797" s="326"/>
      <c r="AF797" s="326"/>
      <c r="AG797" s="326"/>
      <c r="AH797" s="326"/>
    </row>
    <row r="798" spans="1:34" ht="12.75" customHeight="1" x14ac:dyDescent="0.25">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c r="AE798" s="326"/>
      <c r="AF798" s="326"/>
      <c r="AG798" s="326"/>
      <c r="AH798" s="326"/>
    </row>
    <row r="799" spans="1:34" ht="12.75" customHeight="1" x14ac:dyDescent="0.25">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c r="AE799" s="326"/>
      <c r="AF799" s="326"/>
      <c r="AG799" s="326"/>
      <c r="AH799" s="326"/>
    </row>
    <row r="800" spans="1:34" ht="12.75" customHeight="1" x14ac:dyDescent="0.25">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c r="AE800" s="326"/>
      <c r="AF800" s="326"/>
      <c r="AG800" s="326"/>
      <c r="AH800" s="326"/>
    </row>
    <row r="801" spans="1:34" ht="12.75" customHeight="1" x14ac:dyDescent="0.25">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c r="AE801" s="326"/>
      <c r="AF801" s="326"/>
      <c r="AG801" s="326"/>
      <c r="AH801" s="326"/>
    </row>
    <row r="802" spans="1:34" ht="12.75" customHeight="1" x14ac:dyDescent="0.25">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c r="AE802" s="326"/>
      <c r="AF802" s="326"/>
      <c r="AG802" s="326"/>
      <c r="AH802" s="326"/>
    </row>
    <row r="803" spans="1:34" ht="12.75" customHeight="1" x14ac:dyDescent="0.25">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c r="AE803" s="326"/>
      <c r="AF803" s="326"/>
      <c r="AG803" s="326"/>
      <c r="AH803" s="326"/>
    </row>
    <row r="804" spans="1:34" ht="12.75" customHeight="1" x14ac:dyDescent="0.25">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c r="AE804" s="326"/>
      <c r="AF804" s="326"/>
      <c r="AG804" s="326"/>
      <c r="AH804" s="326"/>
    </row>
    <row r="805" spans="1:34" ht="12.75" customHeight="1" x14ac:dyDescent="0.25">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c r="AE805" s="326"/>
      <c r="AF805" s="326"/>
      <c r="AG805" s="326"/>
      <c r="AH805" s="326"/>
    </row>
    <row r="806" spans="1:34" ht="12.75" customHeight="1" x14ac:dyDescent="0.25">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c r="AE806" s="326"/>
      <c r="AF806" s="326"/>
      <c r="AG806" s="326"/>
      <c r="AH806" s="326"/>
    </row>
    <row r="807" spans="1:34" ht="12.75" customHeight="1" x14ac:dyDescent="0.25">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c r="AE807" s="326"/>
      <c r="AF807" s="326"/>
      <c r="AG807" s="326"/>
      <c r="AH807" s="326"/>
    </row>
    <row r="808" spans="1:34" ht="12.75" customHeight="1" x14ac:dyDescent="0.25">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c r="AE808" s="326"/>
      <c r="AF808" s="326"/>
      <c r="AG808" s="326"/>
      <c r="AH808" s="326"/>
    </row>
    <row r="809" spans="1:34" ht="12.75" customHeight="1" x14ac:dyDescent="0.25">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c r="AE809" s="326"/>
      <c r="AF809" s="326"/>
      <c r="AG809" s="326"/>
      <c r="AH809" s="326"/>
    </row>
    <row r="810" spans="1:34" ht="12.75" customHeight="1" x14ac:dyDescent="0.25">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c r="AE810" s="326"/>
      <c r="AF810" s="326"/>
      <c r="AG810" s="326"/>
      <c r="AH810" s="326"/>
    </row>
    <row r="811" spans="1:34" ht="12.75" customHeight="1" x14ac:dyDescent="0.25">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c r="AE811" s="326"/>
      <c r="AF811" s="326"/>
      <c r="AG811" s="326"/>
      <c r="AH811" s="326"/>
    </row>
    <row r="812" spans="1:34" ht="12.75" customHeight="1" x14ac:dyDescent="0.25">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c r="AE812" s="326"/>
      <c r="AF812" s="326"/>
      <c r="AG812" s="326"/>
      <c r="AH812" s="326"/>
    </row>
    <row r="813" spans="1:34" ht="12.75" customHeight="1" x14ac:dyDescent="0.25">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c r="AE813" s="326"/>
      <c r="AF813" s="326"/>
      <c r="AG813" s="326"/>
      <c r="AH813" s="326"/>
    </row>
    <row r="814" spans="1:34" ht="12.75" customHeight="1" x14ac:dyDescent="0.25">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c r="AE814" s="326"/>
      <c r="AF814" s="326"/>
      <c r="AG814" s="326"/>
      <c r="AH814" s="326"/>
    </row>
    <row r="815" spans="1:34" ht="12.75" customHeight="1" x14ac:dyDescent="0.25">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c r="AE815" s="326"/>
      <c r="AF815" s="326"/>
      <c r="AG815" s="326"/>
      <c r="AH815" s="326"/>
    </row>
    <row r="816" spans="1:34" ht="12.75" customHeight="1" x14ac:dyDescent="0.25">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c r="AE816" s="326"/>
      <c r="AF816" s="326"/>
      <c r="AG816" s="326"/>
      <c r="AH816" s="326"/>
    </row>
    <row r="817" spans="1:34" ht="12.75" customHeight="1" x14ac:dyDescent="0.25">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c r="AE817" s="326"/>
      <c r="AF817" s="326"/>
      <c r="AG817" s="326"/>
      <c r="AH817" s="326"/>
    </row>
    <row r="818" spans="1:34" ht="12.75" customHeight="1" x14ac:dyDescent="0.25">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c r="AE818" s="326"/>
      <c r="AF818" s="326"/>
      <c r="AG818" s="326"/>
      <c r="AH818" s="326"/>
    </row>
    <row r="819" spans="1:34" ht="12.75" customHeight="1" x14ac:dyDescent="0.25">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c r="AE819" s="326"/>
      <c r="AF819" s="326"/>
      <c r="AG819" s="326"/>
      <c r="AH819" s="326"/>
    </row>
    <row r="820" spans="1:34" ht="12.75" customHeight="1" x14ac:dyDescent="0.25">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c r="AE820" s="326"/>
      <c r="AF820" s="326"/>
      <c r="AG820" s="326"/>
      <c r="AH820" s="326"/>
    </row>
    <row r="821" spans="1:34" ht="12.75" customHeight="1" x14ac:dyDescent="0.25">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c r="AE821" s="326"/>
      <c r="AF821" s="326"/>
      <c r="AG821" s="326"/>
      <c r="AH821" s="326"/>
    </row>
    <row r="822" spans="1:34" ht="12.75" customHeight="1" x14ac:dyDescent="0.25">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c r="AE822" s="326"/>
      <c r="AF822" s="326"/>
      <c r="AG822" s="326"/>
      <c r="AH822" s="326"/>
    </row>
    <row r="823" spans="1:34" ht="12.75" customHeight="1" x14ac:dyDescent="0.25">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c r="AE823" s="326"/>
      <c r="AF823" s="326"/>
      <c r="AG823" s="326"/>
      <c r="AH823" s="326"/>
    </row>
    <row r="824" spans="1:34" ht="12.75" customHeight="1" x14ac:dyDescent="0.25">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c r="AE824" s="326"/>
      <c r="AF824" s="326"/>
      <c r="AG824" s="326"/>
      <c r="AH824" s="326"/>
    </row>
    <row r="825" spans="1:34" ht="12.75" customHeight="1" x14ac:dyDescent="0.25">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c r="AE825" s="326"/>
      <c r="AF825" s="326"/>
      <c r="AG825" s="326"/>
      <c r="AH825" s="326"/>
    </row>
    <row r="826" spans="1:34" ht="12.75" customHeight="1" x14ac:dyDescent="0.25">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c r="AE826" s="326"/>
      <c r="AF826" s="326"/>
      <c r="AG826" s="326"/>
      <c r="AH826" s="326"/>
    </row>
    <row r="827" spans="1:34" ht="12.75" customHeight="1" x14ac:dyDescent="0.25">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c r="AE827" s="326"/>
      <c r="AF827" s="326"/>
      <c r="AG827" s="326"/>
      <c r="AH827" s="326"/>
    </row>
    <row r="828" spans="1:34" ht="12.75" customHeight="1" x14ac:dyDescent="0.25">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c r="AE828" s="326"/>
      <c r="AF828" s="326"/>
      <c r="AG828" s="326"/>
      <c r="AH828" s="326"/>
    </row>
    <row r="829" spans="1:34" ht="12.75" customHeight="1" x14ac:dyDescent="0.25">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c r="AE829" s="326"/>
      <c r="AF829" s="326"/>
      <c r="AG829" s="326"/>
      <c r="AH829" s="326"/>
    </row>
    <row r="830" spans="1:34" ht="12.75" customHeight="1" x14ac:dyDescent="0.25">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c r="AE830" s="326"/>
      <c r="AF830" s="326"/>
      <c r="AG830" s="326"/>
      <c r="AH830" s="326"/>
    </row>
    <row r="831" spans="1:34" ht="12.75" customHeight="1" x14ac:dyDescent="0.25">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c r="AE831" s="326"/>
      <c r="AF831" s="326"/>
      <c r="AG831" s="326"/>
      <c r="AH831" s="326"/>
    </row>
    <row r="832" spans="1:34" ht="12.75" customHeight="1" x14ac:dyDescent="0.25">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c r="AE832" s="326"/>
      <c r="AF832" s="326"/>
      <c r="AG832" s="326"/>
      <c r="AH832" s="326"/>
    </row>
    <row r="833" spans="1:34" ht="12.75" customHeight="1" x14ac:dyDescent="0.25">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326"/>
      <c r="AF833" s="326"/>
      <c r="AG833" s="326"/>
      <c r="AH833" s="326"/>
    </row>
    <row r="834" spans="1:34" ht="12.75" customHeight="1" x14ac:dyDescent="0.25">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c r="AE834" s="326"/>
      <c r="AF834" s="326"/>
      <c r="AG834" s="326"/>
      <c r="AH834" s="326"/>
    </row>
    <row r="835" spans="1:34" ht="12.75" customHeight="1" x14ac:dyDescent="0.25">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c r="AE835" s="326"/>
      <c r="AF835" s="326"/>
      <c r="AG835" s="326"/>
      <c r="AH835" s="326"/>
    </row>
    <row r="836" spans="1:34" ht="12.75" customHeight="1" x14ac:dyDescent="0.25">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c r="AE836" s="326"/>
      <c r="AF836" s="326"/>
      <c r="AG836" s="326"/>
      <c r="AH836" s="326"/>
    </row>
    <row r="837" spans="1:34" ht="12.75" customHeight="1" x14ac:dyDescent="0.25">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c r="AE837" s="326"/>
      <c r="AF837" s="326"/>
      <c r="AG837" s="326"/>
      <c r="AH837" s="326"/>
    </row>
    <row r="838" spans="1:34" ht="12.75" customHeight="1" x14ac:dyDescent="0.25">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c r="AE838" s="326"/>
      <c r="AF838" s="326"/>
      <c r="AG838" s="326"/>
      <c r="AH838" s="326"/>
    </row>
    <row r="839" spans="1:34" ht="12.75" customHeight="1" x14ac:dyDescent="0.25">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c r="AE839" s="326"/>
      <c r="AF839" s="326"/>
      <c r="AG839" s="326"/>
      <c r="AH839" s="326"/>
    </row>
    <row r="840" spans="1:34" ht="12.75" customHeight="1" x14ac:dyDescent="0.25">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c r="AE840" s="326"/>
      <c r="AF840" s="326"/>
      <c r="AG840" s="326"/>
      <c r="AH840" s="326"/>
    </row>
    <row r="841" spans="1:34" ht="12.75" customHeight="1" x14ac:dyDescent="0.25">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c r="AE841" s="326"/>
      <c r="AF841" s="326"/>
      <c r="AG841" s="326"/>
      <c r="AH841" s="326"/>
    </row>
    <row r="842" spans="1:34" ht="12.75" customHeight="1" x14ac:dyDescent="0.25">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c r="AE842" s="326"/>
      <c r="AF842" s="326"/>
      <c r="AG842" s="326"/>
      <c r="AH842" s="326"/>
    </row>
    <row r="843" spans="1:34" ht="12.75" customHeight="1" x14ac:dyDescent="0.25">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c r="AE843" s="326"/>
      <c r="AF843" s="326"/>
      <c r="AG843" s="326"/>
      <c r="AH843" s="326"/>
    </row>
    <row r="844" spans="1:34" ht="12.75" customHeight="1" x14ac:dyDescent="0.25">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c r="AE844" s="326"/>
      <c r="AF844" s="326"/>
      <c r="AG844" s="326"/>
      <c r="AH844" s="326"/>
    </row>
    <row r="845" spans="1:34" ht="12.75" customHeight="1" x14ac:dyDescent="0.25">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c r="AE845" s="326"/>
      <c r="AF845" s="326"/>
      <c r="AG845" s="326"/>
      <c r="AH845" s="326"/>
    </row>
    <row r="846" spans="1:34" ht="12.75" customHeight="1" x14ac:dyDescent="0.25">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c r="AE846" s="326"/>
      <c r="AF846" s="326"/>
      <c r="AG846" s="326"/>
      <c r="AH846" s="326"/>
    </row>
    <row r="847" spans="1:34" ht="12.75" customHeight="1" x14ac:dyDescent="0.25">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c r="AE847" s="326"/>
      <c r="AF847" s="326"/>
      <c r="AG847" s="326"/>
      <c r="AH847" s="326"/>
    </row>
    <row r="848" spans="1:34" ht="12.75" customHeight="1" x14ac:dyDescent="0.25">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c r="AE848" s="326"/>
      <c r="AF848" s="326"/>
      <c r="AG848" s="326"/>
      <c r="AH848" s="326"/>
    </row>
    <row r="849" spans="1:34" ht="12.75" customHeight="1" x14ac:dyDescent="0.25">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c r="AE849" s="326"/>
      <c r="AF849" s="326"/>
      <c r="AG849" s="326"/>
      <c r="AH849" s="326"/>
    </row>
    <row r="850" spans="1:34" ht="12.75" customHeight="1" x14ac:dyDescent="0.25">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c r="AE850" s="326"/>
      <c r="AF850" s="326"/>
      <c r="AG850" s="326"/>
      <c r="AH850" s="326"/>
    </row>
    <row r="851" spans="1:34" ht="12.75" customHeight="1" x14ac:dyDescent="0.25">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c r="AE851" s="326"/>
      <c r="AF851" s="326"/>
      <c r="AG851" s="326"/>
      <c r="AH851" s="326"/>
    </row>
    <row r="852" spans="1:34" ht="12.75" customHeight="1" x14ac:dyDescent="0.25">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c r="AE852" s="326"/>
      <c r="AF852" s="326"/>
      <c r="AG852" s="326"/>
      <c r="AH852" s="326"/>
    </row>
    <row r="853" spans="1:34" ht="12.75" customHeight="1" x14ac:dyDescent="0.25">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c r="AE853" s="326"/>
      <c r="AF853" s="326"/>
      <c r="AG853" s="326"/>
      <c r="AH853" s="326"/>
    </row>
    <row r="854" spans="1:34" ht="12.75" customHeight="1" x14ac:dyDescent="0.25">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c r="AE854" s="326"/>
      <c r="AF854" s="326"/>
      <c r="AG854" s="326"/>
      <c r="AH854" s="326"/>
    </row>
    <row r="855" spans="1:34" ht="12.75" customHeight="1" x14ac:dyDescent="0.25">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c r="AE855" s="326"/>
      <c r="AF855" s="326"/>
      <c r="AG855" s="326"/>
      <c r="AH855" s="326"/>
    </row>
    <row r="856" spans="1:34" ht="12.75" customHeight="1" x14ac:dyDescent="0.25">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c r="AE856" s="326"/>
      <c r="AF856" s="326"/>
      <c r="AG856" s="326"/>
      <c r="AH856" s="326"/>
    </row>
    <row r="857" spans="1:34" ht="12.75" customHeight="1" x14ac:dyDescent="0.25">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c r="AE857" s="326"/>
      <c r="AF857" s="326"/>
      <c r="AG857" s="326"/>
      <c r="AH857" s="326"/>
    </row>
    <row r="858" spans="1:34" ht="12.75" customHeight="1" x14ac:dyDescent="0.25">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c r="AE858" s="326"/>
      <c r="AF858" s="326"/>
      <c r="AG858" s="326"/>
      <c r="AH858" s="326"/>
    </row>
    <row r="859" spans="1:34" ht="12.75" customHeight="1" x14ac:dyDescent="0.25">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c r="AE859" s="326"/>
      <c r="AF859" s="326"/>
      <c r="AG859" s="326"/>
      <c r="AH859" s="326"/>
    </row>
    <row r="860" spans="1:34" ht="12.75" customHeight="1" x14ac:dyDescent="0.25">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c r="AE860" s="326"/>
      <c r="AF860" s="326"/>
      <c r="AG860" s="326"/>
      <c r="AH860" s="326"/>
    </row>
    <row r="861" spans="1:34" ht="12.75" customHeight="1" x14ac:dyDescent="0.25">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c r="AE861" s="326"/>
      <c r="AF861" s="326"/>
      <c r="AG861" s="326"/>
      <c r="AH861" s="326"/>
    </row>
    <row r="862" spans="1:34" ht="12.75" customHeight="1" x14ac:dyDescent="0.25">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c r="AE862" s="326"/>
      <c r="AF862" s="326"/>
      <c r="AG862" s="326"/>
      <c r="AH862" s="326"/>
    </row>
    <row r="863" spans="1:34" ht="12.75" customHeight="1" x14ac:dyDescent="0.25">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c r="AE863" s="326"/>
      <c r="AF863" s="326"/>
      <c r="AG863" s="326"/>
      <c r="AH863" s="326"/>
    </row>
    <row r="864" spans="1:34" ht="12.75" customHeight="1" x14ac:dyDescent="0.25">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c r="AE864" s="326"/>
      <c r="AF864" s="326"/>
      <c r="AG864" s="326"/>
      <c r="AH864" s="326"/>
    </row>
    <row r="865" spans="1:34" ht="12.75" customHeight="1" x14ac:dyDescent="0.25">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c r="AE865" s="326"/>
      <c r="AF865" s="326"/>
      <c r="AG865" s="326"/>
      <c r="AH865" s="326"/>
    </row>
    <row r="866" spans="1:34" ht="12.75" customHeight="1" x14ac:dyDescent="0.25">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c r="AE866" s="326"/>
      <c r="AF866" s="326"/>
      <c r="AG866" s="326"/>
      <c r="AH866" s="326"/>
    </row>
    <row r="867" spans="1:34" ht="12.75" customHeight="1" x14ac:dyDescent="0.25">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c r="AE867" s="326"/>
      <c r="AF867" s="326"/>
      <c r="AG867" s="326"/>
      <c r="AH867" s="326"/>
    </row>
    <row r="868" spans="1:34" ht="12.75" customHeight="1" x14ac:dyDescent="0.25">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c r="AE868" s="326"/>
      <c r="AF868" s="326"/>
      <c r="AG868" s="326"/>
      <c r="AH868" s="326"/>
    </row>
    <row r="869" spans="1:34" ht="12.75" customHeight="1" x14ac:dyDescent="0.25">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c r="AE869" s="326"/>
      <c r="AF869" s="326"/>
      <c r="AG869" s="326"/>
      <c r="AH869" s="326"/>
    </row>
    <row r="870" spans="1:34" ht="12.75" customHeight="1" x14ac:dyDescent="0.25">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c r="AE870" s="326"/>
      <c r="AF870" s="326"/>
      <c r="AG870" s="326"/>
      <c r="AH870" s="326"/>
    </row>
    <row r="871" spans="1:34" ht="12.75" customHeight="1" x14ac:dyDescent="0.25">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c r="AE871" s="326"/>
      <c r="AF871" s="326"/>
      <c r="AG871" s="326"/>
      <c r="AH871" s="326"/>
    </row>
    <row r="872" spans="1:34" ht="12.75" customHeight="1" x14ac:dyDescent="0.25">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c r="AE872" s="326"/>
      <c r="AF872" s="326"/>
      <c r="AG872" s="326"/>
      <c r="AH872" s="326"/>
    </row>
    <row r="873" spans="1:34" ht="12.75" customHeight="1" x14ac:dyDescent="0.25">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c r="AE873" s="326"/>
      <c r="AF873" s="326"/>
      <c r="AG873" s="326"/>
      <c r="AH873" s="326"/>
    </row>
    <row r="874" spans="1:34" ht="12.75" customHeight="1" x14ac:dyDescent="0.25">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c r="AE874" s="326"/>
      <c r="AF874" s="326"/>
      <c r="AG874" s="326"/>
      <c r="AH874" s="326"/>
    </row>
    <row r="875" spans="1:34" ht="12.75" customHeight="1" x14ac:dyDescent="0.25">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c r="AE875" s="326"/>
      <c r="AF875" s="326"/>
      <c r="AG875" s="326"/>
      <c r="AH875" s="326"/>
    </row>
    <row r="876" spans="1:34" ht="12.75" customHeight="1" x14ac:dyDescent="0.25">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c r="AE876" s="326"/>
      <c r="AF876" s="326"/>
      <c r="AG876" s="326"/>
      <c r="AH876" s="326"/>
    </row>
    <row r="877" spans="1:34" ht="12.75" customHeight="1" x14ac:dyDescent="0.25">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c r="AE877" s="326"/>
      <c r="AF877" s="326"/>
      <c r="AG877" s="326"/>
      <c r="AH877" s="326"/>
    </row>
    <row r="878" spans="1:34" ht="12.75" customHeight="1" x14ac:dyDescent="0.25">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c r="AE878" s="326"/>
      <c r="AF878" s="326"/>
      <c r="AG878" s="326"/>
      <c r="AH878" s="326"/>
    </row>
    <row r="879" spans="1:34" ht="12.75" customHeight="1" x14ac:dyDescent="0.25">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c r="AE879" s="326"/>
      <c r="AF879" s="326"/>
      <c r="AG879" s="326"/>
      <c r="AH879" s="326"/>
    </row>
    <row r="880" spans="1:34" ht="12.75" customHeight="1" x14ac:dyDescent="0.25">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c r="AE880" s="326"/>
      <c r="AF880" s="326"/>
      <c r="AG880" s="326"/>
      <c r="AH880" s="326"/>
    </row>
    <row r="881" spans="1:34" ht="12.75" customHeight="1" x14ac:dyDescent="0.25">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c r="AE881" s="326"/>
      <c r="AF881" s="326"/>
      <c r="AG881" s="326"/>
      <c r="AH881" s="326"/>
    </row>
    <row r="882" spans="1:34" ht="12.75" customHeight="1" x14ac:dyDescent="0.25">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c r="AE882" s="326"/>
      <c r="AF882" s="326"/>
      <c r="AG882" s="326"/>
      <c r="AH882" s="326"/>
    </row>
    <row r="883" spans="1:34" ht="12.75" customHeight="1" x14ac:dyDescent="0.25">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c r="AE883" s="326"/>
      <c r="AF883" s="326"/>
      <c r="AG883" s="326"/>
      <c r="AH883" s="326"/>
    </row>
    <row r="884" spans="1:34" ht="12.75" customHeight="1" x14ac:dyDescent="0.25">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c r="AE884" s="326"/>
      <c r="AF884" s="326"/>
      <c r="AG884" s="326"/>
      <c r="AH884" s="326"/>
    </row>
    <row r="885" spans="1:34" ht="12.75" customHeight="1" x14ac:dyDescent="0.25">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c r="AE885" s="326"/>
      <c r="AF885" s="326"/>
      <c r="AG885" s="326"/>
      <c r="AH885" s="326"/>
    </row>
    <row r="886" spans="1:34" ht="12.75" customHeight="1" x14ac:dyDescent="0.25">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c r="AE886" s="326"/>
      <c r="AF886" s="326"/>
      <c r="AG886" s="326"/>
      <c r="AH886" s="326"/>
    </row>
    <row r="887" spans="1:34" ht="12.75" customHeight="1" x14ac:dyDescent="0.25">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c r="AE887" s="326"/>
      <c r="AF887" s="326"/>
      <c r="AG887" s="326"/>
      <c r="AH887" s="326"/>
    </row>
    <row r="888" spans="1:34" ht="12.75" customHeight="1" x14ac:dyDescent="0.25">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c r="AE888" s="326"/>
      <c r="AF888" s="326"/>
      <c r="AG888" s="326"/>
      <c r="AH888" s="326"/>
    </row>
    <row r="889" spans="1:34" ht="12.75" customHeight="1" x14ac:dyDescent="0.25">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c r="AE889" s="326"/>
      <c r="AF889" s="326"/>
      <c r="AG889" s="326"/>
      <c r="AH889" s="326"/>
    </row>
    <row r="890" spans="1:34" ht="12.75" customHeight="1" x14ac:dyDescent="0.25">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c r="AE890" s="326"/>
      <c r="AF890" s="326"/>
      <c r="AG890" s="326"/>
      <c r="AH890" s="326"/>
    </row>
    <row r="891" spans="1:34" ht="12.75" customHeight="1" x14ac:dyDescent="0.25">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c r="AE891" s="326"/>
      <c r="AF891" s="326"/>
      <c r="AG891" s="326"/>
      <c r="AH891" s="326"/>
    </row>
    <row r="892" spans="1:34" ht="12.75" customHeight="1" x14ac:dyDescent="0.25">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c r="AE892" s="326"/>
      <c r="AF892" s="326"/>
      <c r="AG892" s="326"/>
      <c r="AH892" s="326"/>
    </row>
    <row r="893" spans="1:34" ht="12.75" customHeight="1" x14ac:dyDescent="0.25">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c r="AE893" s="326"/>
      <c r="AF893" s="326"/>
      <c r="AG893" s="326"/>
      <c r="AH893" s="326"/>
    </row>
    <row r="894" spans="1:34" ht="12.75" customHeight="1" x14ac:dyDescent="0.25">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c r="AE894" s="326"/>
      <c r="AF894" s="326"/>
      <c r="AG894" s="326"/>
      <c r="AH894" s="326"/>
    </row>
    <row r="895" spans="1:34" ht="12.75" customHeight="1" x14ac:dyDescent="0.25">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c r="AE895" s="326"/>
      <c r="AF895" s="326"/>
      <c r="AG895" s="326"/>
      <c r="AH895" s="326"/>
    </row>
    <row r="896" spans="1:34" ht="12.75" customHeight="1" x14ac:dyDescent="0.25">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c r="AE896" s="326"/>
      <c r="AF896" s="326"/>
      <c r="AG896" s="326"/>
      <c r="AH896" s="326"/>
    </row>
    <row r="897" spans="1:34" ht="12.75" customHeight="1" x14ac:dyDescent="0.25">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c r="AE897" s="326"/>
      <c r="AF897" s="326"/>
      <c r="AG897" s="326"/>
      <c r="AH897" s="326"/>
    </row>
    <row r="898" spans="1:34" ht="12.75" customHeight="1" x14ac:dyDescent="0.25">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c r="AE898" s="326"/>
      <c r="AF898" s="326"/>
      <c r="AG898" s="326"/>
      <c r="AH898" s="326"/>
    </row>
    <row r="899" spans="1:34" ht="12.75" customHeight="1" x14ac:dyDescent="0.25">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c r="AE899" s="326"/>
      <c r="AF899" s="326"/>
      <c r="AG899" s="326"/>
      <c r="AH899" s="326"/>
    </row>
    <row r="900" spans="1:34" ht="12.75" customHeight="1" x14ac:dyDescent="0.25">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c r="AE900" s="326"/>
      <c r="AF900" s="326"/>
      <c r="AG900" s="326"/>
      <c r="AH900" s="326"/>
    </row>
    <row r="901" spans="1:34" ht="12.75" customHeight="1" x14ac:dyDescent="0.25">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c r="AE901" s="326"/>
      <c r="AF901" s="326"/>
      <c r="AG901" s="326"/>
      <c r="AH901" s="326"/>
    </row>
    <row r="902" spans="1:34" ht="12.75" customHeight="1" x14ac:dyDescent="0.25">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c r="AE902" s="326"/>
      <c r="AF902" s="326"/>
      <c r="AG902" s="326"/>
      <c r="AH902" s="326"/>
    </row>
    <row r="903" spans="1:34" ht="12.75" customHeight="1" x14ac:dyDescent="0.25">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c r="AE903" s="326"/>
      <c r="AF903" s="326"/>
      <c r="AG903" s="326"/>
      <c r="AH903" s="326"/>
    </row>
    <row r="904" spans="1:34" ht="12.75" customHeight="1" x14ac:dyDescent="0.25">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c r="AE904" s="326"/>
      <c r="AF904" s="326"/>
      <c r="AG904" s="326"/>
      <c r="AH904" s="326"/>
    </row>
    <row r="905" spans="1:34" ht="12.75" customHeight="1" x14ac:dyDescent="0.25">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c r="AE905" s="326"/>
      <c r="AF905" s="326"/>
      <c r="AG905" s="326"/>
      <c r="AH905" s="326"/>
    </row>
    <row r="906" spans="1:34" ht="12.75" customHeight="1" x14ac:dyDescent="0.25">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c r="AE906" s="326"/>
      <c r="AF906" s="326"/>
      <c r="AG906" s="326"/>
      <c r="AH906" s="326"/>
    </row>
    <row r="907" spans="1:34" ht="12.75" customHeight="1" x14ac:dyDescent="0.25">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c r="AE907" s="326"/>
      <c r="AF907" s="326"/>
      <c r="AG907" s="326"/>
      <c r="AH907" s="326"/>
    </row>
    <row r="908" spans="1:34" ht="12.75" customHeight="1" x14ac:dyDescent="0.25">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c r="AE908" s="326"/>
      <c r="AF908" s="326"/>
      <c r="AG908" s="326"/>
      <c r="AH908" s="326"/>
    </row>
    <row r="909" spans="1:34" ht="12.75" customHeight="1" x14ac:dyDescent="0.25">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c r="AE909" s="326"/>
      <c r="AF909" s="326"/>
      <c r="AG909" s="326"/>
      <c r="AH909" s="326"/>
    </row>
    <row r="910" spans="1:34" ht="12.75" customHeight="1" x14ac:dyDescent="0.25">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c r="AE910" s="326"/>
      <c r="AF910" s="326"/>
      <c r="AG910" s="326"/>
      <c r="AH910" s="326"/>
    </row>
    <row r="911" spans="1:34" ht="12.75" customHeight="1" x14ac:dyDescent="0.25">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c r="AE911" s="326"/>
      <c r="AF911" s="326"/>
      <c r="AG911" s="326"/>
      <c r="AH911" s="326"/>
    </row>
    <row r="912" spans="1:34" ht="12.75" customHeight="1" x14ac:dyDescent="0.25">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c r="AE912" s="326"/>
      <c r="AF912" s="326"/>
      <c r="AG912" s="326"/>
      <c r="AH912" s="326"/>
    </row>
    <row r="913" spans="1:34" ht="12.75" customHeight="1" x14ac:dyDescent="0.25">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c r="AE913" s="326"/>
      <c r="AF913" s="326"/>
      <c r="AG913" s="326"/>
      <c r="AH913" s="326"/>
    </row>
    <row r="914" spans="1:34" ht="12.75" customHeight="1" x14ac:dyDescent="0.25">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c r="AE914" s="326"/>
      <c r="AF914" s="326"/>
      <c r="AG914" s="326"/>
      <c r="AH914" s="326"/>
    </row>
    <row r="915" spans="1:34" ht="12.75" customHeight="1" x14ac:dyDescent="0.25">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c r="AE915" s="326"/>
      <c r="AF915" s="326"/>
      <c r="AG915" s="326"/>
      <c r="AH915" s="326"/>
    </row>
    <row r="916" spans="1:34" ht="12.75" customHeight="1" x14ac:dyDescent="0.25">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c r="AE916" s="326"/>
      <c r="AF916" s="326"/>
      <c r="AG916" s="326"/>
      <c r="AH916" s="326"/>
    </row>
    <row r="917" spans="1:34" ht="12.75" customHeight="1" x14ac:dyDescent="0.25">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c r="AE917" s="326"/>
      <c r="AF917" s="326"/>
      <c r="AG917" s="326"/>
      <c r="AH917" s="326"/>
    </row>
    <row r="918" spans="1:34" ht="12.75" customHeight="1" x14ac:dyDescent="0.25">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c r="AE918" s="326"/>
      <c r="AF918" s="326"/>
      <c r="AG918" s="326"/>
      <c r="AH918" s="326"/>
    </row>
    <row r="919" spans="1:34" ht="12.75" customHeight="1" x14ac:dyDescent="0.25">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c r="AE919" s="326"/>
      <c r="AF919" s="326"/>
      <c r="AG919" s="326"/>
      <c r="AH919" s="326"/>
    </row>
    <row r="920" spans="1:34" ht="12.75" customHeight="1" x14ac:dyDescent="0.25">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c r="AE920" s="326"/>
      <c r="AF920" s="326"/>
      <c r="AG920" s="326"/>
      <c r="AH920" s="326"/>
    </row>
    <row r="921" spans="1:34" ht="12.75" customHeight="1" x14ac:dyDescent="0.25">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c r="AE921" s="326"/>
      <c r="AF921" s="326"/>
      <c r="AG921" s="326"/>
      <c r="AH921" s="326"/>
    </row>
    <row r="922" spans="1:34" ht="12.75" customHeight="1" x14ac:dyDescent="0.25">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c r="AE922" s="326"/>
      <c r="AF922" s="326"/>
      <c r="AG922" s="326"/>
      <c r="AH922" s="326"/>
    </row>
    <row r="923" spans="1:34" ht="12.75" customHeight="1" x14ac:dyDescent="0.25">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c r="AE923" s="326"/>
      <c r="AF923" s="326"/>
      <c r="AG923" s="326"/>
      <c r="AH923" s="326"/>
    </row>
    <row r="924" spans="1:34" ht="12.75" customHeight="1" x14ac:dyDescent="0.25">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c r="AE924" s="326"/>
      <c r="AF924" s="326"/>
      <c r="AG924" s="326"/>
      <c r="AH924" s="326"/>
    </row>
    <row r="925" spans="1:34" ht="12.75" customHeight="1" x14ac:dyDescent="0.25">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c r="AE925" s="326"/>
      <c r="AF925" s="326"/>
      <c r="AG925" s="326"/>
      <c r="AH925" s="326"/>
    </row>
    <row r="926" spans="1:34" ht="12.75" customHeight="1" x14ac:dyDescent="0.25">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c r="AE926" s="326"/>
      <c r="AF926" s="326"/>
      <c r="AG926" s="326"/>
      <c r="AH926" s="326"/>
    </row>
    <row r="927" spans="1:34" ht="12.75" customHeight="1" x14ac:dyDescent="0.25">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c r="AE927" s="326"/>
      <c r="AF927" s="326"/>
      <c r="AG927" s="326"/>
      <c r="AH927" s="326"/>
    </row>
    <row r="928" spans="1:34" ht="12.75" customHeight="1" x14ac:dyDescent="0.25">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c r="AE928" s="326"/>
      <c r="AF928" s="326"/>
      <c r="AG928" s="326"/>
      <c r="AH928" s="326"/>
    </row>
    <row r="929" spans="1:34" ht="12.75" customHeight="1" x14ac:dyDescent="0.25">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c r="AE929" s="326"/>
      <c r="AF929" s="326"/>
      <c r="AG929" s="326"/>
      <c r="AH929" s="326"/>
    </row>
    <row r="930" spans="1:34" ht="12.75" customHeight="1" x14ac:dyDescent="0.25">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c r="AE930" s="326"/>
      <c r="AF930" s="326"/>
      <c r="AG930" s="326"/>
      <c r="AH930" s="326"/>
    </row>
    <row r="931" spans="1:34" ht="12.75" customHeight="1" x14ac:dyDescent="0.25">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c r="AE931" s="326"/>
      <c r="AF931" s="326"/>
      <c r="AG931" s="326"/>
      <c r="AH931" s="326"/>
    </row>
    <row r="932" spans="1:34" ht="12.75" customHeight="1" x14ac:dyDescent="0.25">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c r="AE932" s="326"/>
      <c r="AF932" s="326"/>
      <c r="AG932" s="326"/>
      <c r="AH932" s="326"/>
    </row>
    <row r="933" spans="1:34" ht="12.75" customHeight="1" x14ac:dyDescent="0.25">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c r="AE933" s="326"/>
      <c r="AF933" s="326"/>
      <c r="AG933" s="326"/>
      <c r="AH933" s="326"/>
    </row>
    <row r="934" spans="1:34" ht="12.75" customHeight="1" x14ac:dyDescent="0.25">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c r="AE934" s="326"/>
      <c r="AF934" s="326"/>
      <c r="AG934" s="326"/>
      <c r="AH934" s="326"/>
    </row>
    <row r="935" spans="1:34" ht="12.75" customHeight="1" x14ac:dyDescent="0.25">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c r="AE935" s="326"/>
      <c r="AF935" s="326"/>
      <c r="AG935" s="326"/>
      <c r="AH935" s="326"/>
    </row>
    <row r="936" spans="1:34" ht="12.75" customHeight="1" x14ac:dyDescent="0.25">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c r="AE936" s="326"/>
      <c r="AF936" s="326"/>
      <c r="AG936" s="326"/>
      <c r="AH936" s="326"/>
    </row>
    <row r="937" spans="1:34" ht="12.75" customHeight="1" x14ac:dyDescent="0.25">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c r="AE937" s="326"/>
      <c r="AF937" s="326"/>
      <c r="AG937" s="326"/>
      <c r="AH937" s="326"/>
    </row>
    <row r="938" spans="1:34" ht="12.75" customHeight="1" x14ac:dyDescent="0.25">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c r="AE938" s="326"/>
      <c r="AF938" s="326"/>
      <c r="AG938" s="326"/>
      <c r="AH938" s="326"/>
    </row>
    <row r="939" spans="1:34" ht="12.75" customHeight="1" x14ac:dyDescent="0.25">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c r="AE939" s="326"/>
      <c r="AF939" s="326"/>
      <c r="AG939" s="326"/>
      <c r="AH939" s="326"/>
    </row>
    <row r="940" spans="1:34" ht="12.75" customHeight="1" x14ac:dyDescent="0.25">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c r="AE940" s="326"/>
      <c r="AF940" s="326"/>
      <c r="AG940" s="326"/>
      <c r="AH940" s="326"/>
    </row>
    <row r="941" spans="1:34" ht="12.75" customHeight="1" x14ac:dyDescent="0.25">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c r="AE941" s="326"/>
      <c r="AF941" s="326"/>
      <c r="AG941" s="326"/>
      <c r="AH941" s="326"/>
    </row>
    <row r="942" spans="1:34" ht="12.75" customHeight="1" x14ac:dyDescent="0.25">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c r="AE942" s="326"/>
      <c r="AF942" s="326"/>
      <c r="AG942" s="326"/>
      <c r="AH942" s="326"/>
    </row>
    <row r="943" spans="1:34" ht="12.75" customHeight="1" x14ac:dyDescent="0.25">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c r="AE943" s="326"/>
      <c r="AF943" s="326"/>
      <c r="AG943" s="326"/>
      <c r="AH943" s="326"/>
    </row>
    <row r="944" spans="1:34" ht="12.75" customHeight="1" x14ac:dyDescent="0.25">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c r="AE944" s="326"/>
      <c r="AF944" s="326"/>
      <c r="AG944" s="326"/>
      <c r="AH944" s="326"/>
    </row>
    <row r="945" spans="1:34" ht="12.75" customHeight="1" x14ac:dyDescent="0.25">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c r="AE945" s="326"/>
      <c r="AF945" s="326"/>
      <c r="AG945" s="326"/>
      <c r="AH945" s="326"/>
    </row>
    <row r="946" spans="1:34" ht="12.75" customHeight="1" x14ac:dyDescent="0.25">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c r="AE946" s="326"/>
      <c r="AF946" s="326"/>
      <c r="AG946" s="326"/>
      <c r="AH946" s="326"/>
    </row>
    <row r="947" spans="1:34" ht="12.75" customHeight="1" x14ac:dyDescent="0.25">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c r="AE947" s="326"/>
      <c r="AF947" s="326"/>
      <c r="AG947" s="326"/>
      <c r="AH947" s="326"/>
    </row>
    <row r="948" spans="1:34" ht="12.75" customHeight="1" x14ac:dyDescent="0.25">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c r="AE948" s="326"/>
      <c r="AF948" s="326"/>
      <c r="AG948" s="326"/>
      <c r="AH948" s="326"/>
    </row>
    <row r="949" spans="1:34" ht="12.75" customHeight="1" x14ac:dyDescent="0.25">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c r="AE949" s="326"/>
      <c r="AF949" s="326"/>
      <c r="AG949" s="326"/>
      <c r="AH949" s="326"/>
    </row>
    <row r="950" spans="1:34" ht="12.75" customHeight="1" x14ac:dyDescent="0.25">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c r="AE950" s="326"/>
      <c r="AF950" s="326"/>
      <c r="AG950" s="326"/>
      <c r="AH950" s="326"/>
    </row>
    <row r="951" spans="1:34" ht="12.75" customHeight="1" x14ac:dyDescent="0.25">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c r="AE951" s="326"/>
      <c r="AF951" s="326"/>
      <c r="AG951" s="326"/>
      <c r="AH951" s="326"/>
    </row>
    <row r="952" spans="1:34" ht="12.75" customHeight="1" x14ac:dyDescent="0.25">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c r="AE952" s="326"/>
      <c r="AF952" s="326"/>
      <c r="AG952" s="326"/>
      <c r="AH952" s="326"/>
    </row>
    <row r="953" spans="1:34" ht="12.75" customHeight="1" x14ac:dyDescent="0.25">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c r="AE953" s="326"/>
      <c r="AF953" s="326"/>
      <c r="AG953" s="326"/>
      <c r="AH953" s="326"/>
    </row>
    <row r="954" spans="1:34" ht="12.75" customHeight="1" x14ac:dyDescent="0.25">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c r="AE954" s="326"/>
      <c r="AF954" s="326"/>
      <c r="AG954" s="326"/>
      <c r="AH954" s="326"/>
    </row>
    <row r="955" spans="1:34" ht="12.75" customHeight="1" x14ac:dyDescent="0.25">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c r="AE955" s="326"/>
      <c r="AF955" s="326"/>
      <c r="AG955" s="326"/>
      <c r="AH955" s="326"/>
    </row>
    <row r="956" spans="1:34" ht="12.75" customHeight="1" x14ac:dyDescent="0.25">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c r="AE956" s="326"/>
      <c r="AF956" s="326"/>
      <c r="AG956" s="326"/>
      <c r="AH956" s="326"/>
    </row>
    <row r="957" spans="1:34" ht="12.75" customHeight="1" x14ac:dyDescent="0.25">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c r="AE957" s="326"/>
      <c r="AF957" s="326"/>
      <c r="AG957" s="326"/>
      <c r="AH957" s="326"/>
    </row>
    <row r="958" spans="1:34" ht="12.75" customHeight="1" x14ac:dyDescent="0.25">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c r="AE958" s="326"/>
      <c r="AF958" s="326"/>
      <c r="AG958" s="326"/>
      <c r="AH958" s="326"/>
    </row>
    <row r="959" spans="1:34" ht="12.75" customHeight="1" x14ac:dyDescent="0.25">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c r="AE959" s="326"/>
      <c r="AF959" s="326"/>
      <c r="AG959" s="326"/>
      <c r="AH959" s="326"/>
    </row>
    <row r="960" spans="1:34" ht="12.75" customHeight="1" x14ac:dyDescent="0.25">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c r="AE960" s="326"/>
      <c r="AF960" s="326"/>
      <c r="AG960" s="326"/>
      <c r="AH960" s="326"/>
    </row>
    <row r="961" spans="1:34" ht="12.75" customHeight="1" x14ac:dyDescent="0.25">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c r="AE961" s="326"/>
      <c r="AF961" s="326"/>
      <c r="AG961" s="326"/>
      <c r="AH961" s="326"/>
    </row>
    <row r="962" spans="1:34" ht="12.75" customHeight="1" x14ac:dyDescent="0.25">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c r="AE962" s="326"/>
      <c r="AF962" s="326"/>
      <c r="AG962" s="326"/>
      <c r="AH962" s="326"/>
    </row>
    <row r="963" spans="1:34" ht="12.75" customHeight="1" x14ac:dyDescent="0.25">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c r="AE963" s="326"/>
      <c r="AF963" s="326"/>
      <c r="AG963" s="326"/>
      <c r="AH963" s="326"/>
    </row>
    <row r="964" spans="1:34" ht="12.75" customHeight="1" x14ac:dyDescent="0.25">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c r="AE964" s="326"/>
      <c r="AF964" s="326"/>
      <c r="AG964" s="326"/>
      <c r="AH964" s="326"/>
    </row>
    <row r="965" spans="1:34" ht="12.75" customHeight="1" x14ac:dyDescent="0.25">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c r="AE965" s="326"/>
      <c r="AF965" s="326"/>
      <c r="AG965" s="326"/>
      <c r="AH965" s="326"/>
    </row>
    <row r="966" spans="1:34" ht="12.75" customHeight="1" x14ac:dyDescent="0.25">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c r="AE966" s="326"/>
      <c r="AF966" s="326"/>
      <c r="AG966" s="326"/>
      <c r="AH966" s="326"/>
    </row>
    <row r="967" spans="1:34" ht="12.75" customHeight="1" x14ac:dyDescent="0.25">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c r="AE967" s="326"/>
      <c r="AF967" s="326"/>
      <c r="AG967" s="326"/>
      <c r="AH967" s="326"/>
    </row>
    <row r="968" spans="1:34" ht="12.75" customHeight="1" x14ac:dyDescent="0.25">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c r="AE968" s="326"/>
      <c r="AF968" s="326"/>
      <c r="AG968" s="326"/>
      <c r="AH968" s="326"/>
    </row>
    <row r="969" spans="1:34" ht="12.75" customHeight="1" x14ac:dyDescent="0.25">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c r="AE969" s="326"/>
      <c r="AF969" s="326"/>
      <c r="AG969" s="326"/>
      <c r="AH969" s="326"/>
    </row>
    <row r="970" spans="1:34" ht="12.75" customHeight="1" x14ac:dyDescent="0.25">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c r="AE970" s="326"/>
      <c r="AF970" s="326"/>
      <c r="AG970" s="326"/>
      <c r="AH970" s="326"/>
    </row>
    <row r="971" spans="1:34" ht="12.75" customHeight="1" x14ac:dyDescent="0.25">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c r="AE971" s="326"/>
      <c r="AF971" s="326"/>
      <c r="AG971" s="326"/>
      <c r="AH971" s="326"/>
    </row>
    <row r="972" spans="1:34" ht="12.75" customHeight="1" x14ac:dyDescent="0.25">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c r="AE972" s="326"/>
      <c r="AF972" s="326"/>
      <c r="AG972" s="326"/>
      <c r="AH972" s="326"/>
    </row>
    <row r="973" spans="1:34" ht="12.75" customHeight="1" x14ac:dyDescent="0.25">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c r="AE973" s="326"/>
      <c r="AF973" s="326"/>
      <c r="AG973" s="326"/>
      <c r="AH973" s="326"/>
    </row>
    <row r="974" spans="1:34" ht="12.75" customHeight="1" x14ac:dyDescent="0.25">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c r="AE974" s="326"/>
      <c r="AF974" s="326"/>
      <c r="AG974" s="326"/>
      <c r="AH974" s="326"/>
    </row>
    <row r="975" spans="1:34" ht="12.75" customHeight="1" x14ac:dyDescent="0.25">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c r="AE975" s="326"/>
      <c r="AF975" s="326"/>
      <c r="AG975" s="326"/>
      <c r="AH975" s="326"/>
    </row>
    <row r="976" spans="1:34" ht="12.75" customHeight="1" x14ac:dyDescent="0.25">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c r="AE976" s="326"/>
      <c r="AF976" s="326"/>
      <c r="AG976" s="326"/>
      <c r="AH976" s="326"/>
    </row>
    <row r="977" spans="1:34" ht="12.75" customHeight="1" x14ac:dyDescent="0.25">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c r="AE977" s="326"/>
      <c r="AF977" s="326"/>
      <c r="AG977" s="326"/>
      <c r="AH977" s="326"/>
    </row>
    <row r="978" spans="1:34" ht="12.75" customHeight="1" x14ac:dyDescent="0.25">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c r="AE978" s="326"/>
      <c r="AF978" s="326"/>
      <c r="AG978" s="326"/>
      <c r="AH978" s="326"/>
    </row>
    <row r="979" spans="1:34" ht="12.75" customHeight="1" x14ac:dyDescent="0.25">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c r="AE979" s="326"/>
      <c r="AF979" s="326"/>
      <c r="AG979" s="326"/>
      <c r="AH979" s="326"/>
    </row>
    <row r="980" spans="1:34" ht="12.75" customHeight="1" x14ac:dyDescent="0.25">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c r="AE980" s="326"/>
      <c r="AF980" s="326"/>
      <c r="AG980" s="326"/>
      <c r="AH980" s="326"/>
    </row>
    <row r="981" spans="1:34" ht="12.75" customHeight="1" x14ac:dyDescent="0.25">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c r="AE981" s="326"/>
      <c r="AF981" s="326"/>
      <c r="AG981" s="326"/>
      <c r="AH981" s="326"/>
    </row>
    <row r="982" spans="1:34" ht="12.75" customHeight="1" x14ac:dyDescent="0.25">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c r="AE982" s="326"/>
      <c r="AF982" s="326"/>
      <c r="AG982" s="326"/>
      <c r="AH982" s="326"/>
    </row>
    <row r="983" spans="1:34" ht="12.75" customHeight="1" x14ac:dyDescent="0.25">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c r="AE983" s="326"/>
      <c r="AF983" s="326"/>
      <c r="AG983" s="326"/>
      <c r="AH983" s="326"/>
    </row>
    <row r="984" spans="1:34" ht="12.75" customHeight="1" x14ac:dyDescent="0.25">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c r="AE984" s="326"/>
      <c r="AF984" s="326"/>
      <c r="AG984" s="326"/>
      <c r="AH984" s="326"/>
    </row>
    <row r="985" spans="1:34" ht="12.75" customHeight="1" x14ac:dyDescent="0.25">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c r="AE985" s="326"/>
      <c r="AF985" s="326"/>
      <c r="AG985" s="326"/>
      <c r="AH985" s="326"/>
    </row>
    <row r="986" spans="1:34" ht="12.75" customHeight="1" x14ac:dyDescent="0.25">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c r="AE986" s="326"/>
      <c r="AF986" s="326"/>
      <c r="AG986" s="326"/>
      <c r="AH986" s="326"/>
    </row>
    <row r="987" spans="1:34" ht="12.75" customHeight="1" x14ac:dyDescent="0.25">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c r="AE987" s="326"/>
      <c r="AF987" s="326"/>
      <c r="AG987" s="326"/>
      <c r="AH987" s="326"/>
    </row>
    <row r="988" spans="1:34" ht="12.75" customHeight="1" x14ac:dyDescent="0.25">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c r="AE988" s="326"/>
      <c r="AF988" s="326"/>
      <c r="AG988" s="326"/>
      <c r="AH988" s="326"/>
    </row>
    <row r="989" spans="1:34" ht="12.75" customHeight="1" x14ac:dyDescent="0.25">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c r="AE989" s="326"/>
      <c r="AF989" s="326"/>
      <c r="AG989" s="326"/>
      <c r="AH989" s="326"/>
    </row>
    <row r="990" spans="1:34" ht="12.75" customHeight="1" x14ac:dyDescent="0.25">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c r="AE990" s="326"/>
      <c r="AF990" s="326"/>
      <c r="AG990" s="326"/>
      <c r="AH990" s="326"/>
    </row>
    <row r="991" spans="1:34" ht="12.75" customHeight="1" x14ac:dyDescent="0.25">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c r="AE991" s="326"/>
      <c r="AF991" s="326"/>
      <c r="AG991" s="326"/>
      <c r="AH991" s="326"/>
    </row>
    <row r="992" spans="1:34" ht="12.75" customHeight="1" x14ac:dyDescent="0.25">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c r="AE992" s="326"/>
      <c r="AF992" s="326"/>
      <c r="AG992" s="326"/>
      <c r="AH992" s="326"/>
    </row>
    <row r="993" spans="1:34" ht="12.75" customHeight="1" x14ac:dyDescent="0.25">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c r="AE993" s="326"/>
      <c r="AF993" s="326"/>
      <c r="AG993" s="326"/>
      <c r="AH993" s="326"/>
    </row>
    <row r="994" spans="1:34" ht="12.75" customHeight="1" x14ac:dyDescent="0.25">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c r="AE994" s="326"/>
      <c r="AF994" s="326"/>
      <c r="AG994" s="326"/>
      <c r="AH994" s="326"/>
    </row>
    <row r="995" spans="1:34" ht="12.75" customHeight="1" x14ac:dyDescent="0.25">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c r="AE995" s="326"/>
      <c r="AF995" s="326"/>
      <c r="AG995" s="326"/>
      <c r="AH995" s="326"/>
    </row>
    <row r="996" spans="1:34" ht="12.75" customHeight="1" x14ac:dyDescent="0.25">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c r="AE996" s="326"/>
      <c r="AF996" s="326"/>
      <c r="AG996" s="326"/>
      <c r="AH996" s="326"/>
    </row>
    <row r="997" spans="1:34" ht="12.75" customHeight="1" x14ac:dyDescent="0.25">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c r="AE997" s="326"/>
      <c r="AF997" s="326"/>
      <c r="AG997" s="326"/>
      <c r="AH997" s="326"/>
    </row>
    <row r="998" spans="1:34" ht="12.75" customHeight="1" x14ac:dyDescent="0.25">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c r="AE998" s="326"/>
      <c r="AF998" s="326"/>
      <c r="AG998" s="326"/>
      <c r="AH998" s="326"/>
    </row>
    <row r="999" spans="1:34" ht="12.75" customHeight="1" x14ac:dyDescent="0.25">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c r="AE999" s="326"/>
      <c r="AF999" s="326"/>
      <c r="AG999" s="326"/>
      <c r="AH999" s="326"/>
    </row>
    <row r="1000" spans="1:34" ht="12.75" customHeight="1" x14ac:dyDescent="0.25">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c r="AE1000" s="326"/>
      <c r="AF1000" s="326"/>
      <c r="AG1000" s="326"/>
      <c r="AH1000" s="326"/>
    </row>
  </sheetData>
  <mergeCells count="95">
    <mergeCell ref="B2:D6"/>
    <mergeCell ref="F2:AB6"/>
    <mergeCell ref="C7:D7"/>
    <mergeCell ref="C9:F9"/>
    <mergeCell ref="AG9:AH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x14ac:dyDescent="0.25">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row>
    <row r="2" spans="1:34" ht="12.75" customHeight="1" x14ac:dyDescent="0.25">
      <c r="A2" s="326"/>
      <c r="B2" s="616"/>
      <c r="C2" s="617"/>
      <c r="D2" s="618"/>
      <c r="E2" s="25"/>
      <c r="F2" s="623" t="s">
        <v>120</v>
      </c>
      <c r="G2" s="617"/>
      <c r="H2" s="617"/>
      <c r="I2" s="617"/>
      <c r="J2" s="617"/>
      <c r="K2" s="617"/>
      <c r="L2" s="617"/>
      <c r="M2" s="617"/>
      <c r="N2" s="617"/>
      <c r="O2" s="617"/>
      <c r="P2" s="617"/>
      <c r="Q2" s="617"/>
      <c r="R2" s="617"/>
      <c r="S2" s="617"/>
      <c r="T2" s="617"/>
      <c r="U2" s="617"/>
      <c r="V2" s="617"/>
      <c r="W2" s="617"/>
      <c r="X2" s="617"/>
      <c r="Y2" s="617"/>
      <c r="Z2" s="617"/>
      <c r="AA2" s="617"/>
      <c r="AB2" s="618"/>
      <c r="AC2" s="326"/>
      <c r="AD2" s="326"/>
      <c r="AE2" s="326"/>
      <c r="AF2" s="326"/>
      <c r="AG2" s="326"/>
      <c r="AH2" s="326"/>
    </row>
    <row r="3" spans="1:34" ht="12.75" customHeight="1" x14ac:dyDescent="0.25">
      <c r="A3" s="326"/>
      <c r="B3" s="619"/>
      <c r="C3" s="573"/>
      <c r="D3" s="611"/>
      <c r="E3" s="26"/>
      <c r="F3" s="599"/>
      <c r="G3" s="573"/>
      <c r="H3" s="573"/>
      <c r="I3" s="573"/>
      <c r="J3" s="573"/>
      <c r="K3" s="573"/>
      <c r="L3" s="573"/>
      <c r="M3" s="573"/>
      <c r="N3" s="573"/>
      <c r="O3" s="573"/>
      <c r="P3" s="573"/>
      <c r="Q3" s="573"/>
      <c r="R3" s="573"/>
      <c r="S3" s="573"/>
      <c r="T3" s="573"/>
      <c r="U3" s="573"/>
      <c r="V3" s="573"/>
      <c r="W3" s="573"/>
      <c r="X3" s="573"/>
      <c r="Y3" s="573"/>
      <c r="Z3" s="573"/>
      <c r="AA3" s="573"/>
      <c r="AB3" s="611"/>
      <c r="AC3" s="326"/>
      <c r="AD3" s="326"/>
      <c r="AE3" s="326"/>
      <c r="AF3" s="326"/>
      <c r="AG3" s="326"/>
      <c r="AH3" s="326"/>
    </row>
    <row r="4" spans="1:34" ht="12.75" customHeight="1" x14ac:dyDescent="0.25">
      <c r="A4" s="326"/>
      <c r="B4" s="619"/>
      <c r="C4" s="573"/>
      <c r="D4" s="611"/>
      <c r="E4" s="26"/>
      <c r="F4" s="599"/>
      <c r="G4" s="573"/>
      <c r="H4" s="573"/>
      <c r="I4" s="573"/>
      <c r="J4" s="573"/>
      <c r="K4" s="573"/>
      <c r="L4" s="573"/>
      <c r="M4" s="573"/>
      <c r="N4" s="573"/>
      <c r="O4" s="573"/>
      <c r="P4" s="573"/>
      <c r="Q4" s="573"/>
      <c r="R4" s="573"/>
      <c r="S4" s="573"/>
      <c r="T4" s="573"/>
      <c r="U4" s="573"/>
      <c r="V4" s="573"/>
      <c r="W4" s="573"/>
      <c r="X4" s="573"/>
      <c r="Y4" s="573"/>
      <c r="Z4" s="573"/>
      <c r="AA4" s="573"/>
      <c r="AB4" s="611"/>
      <c r="AC4" s="326"/>
      <c r="AD4" s="326"/>
      <c r="AE4" s="326"/>
      <c r="AF4" s="326"/>
      <c r="AG4" s="326"/>
      <c r="AH4" s="326"/>
    </row>
    <row r="5" spans="1:34" ht="12.75" customHeight="1" x14ac:dyDescent="0.25">
      <c r="A5" s="326"/>
      <c r="B5" s="619"/>
      <c r="C5" s="573"/>
      <c r="D5" s="611"/>
      <c r="E5" s="26"/>
      <c r="F5" s="599"/>
      <c r="G5" s="573"/>
      <c r="H5" s="573"/>
      <c r="I5" s="573"/>
      <c r="J5" s="573"/>
      <c r="K5" s="573"/>
      <c r="L5" s="573"/>
      <c r="M5" s="573"/>
      <c r="N5" s="573"/>
      <c r="O5" s="573"/>
      <c r="P5" s="573"/>
      <c r="Q5" s="573"/>
      <c r="R5" s="573"/>
      <c r="S5" s="573"/>
      <c r="T5" s="573"/>
      <c r="U5" s="573"/>
      <c r="V5" s="573"/>
      <c r="W5" s="573"/>
      <c r="X5" s="573"/>
      <c r="Y5" s="573"/>
      <c r="Z5" s="573"/>
      <c r="AA5" s="573"/>
      <c r="AB5" s="611"/>
      <c r="AC5" s="326"/>
      <c r="AD5" s="326"/>
      <c r="AE5" s="326"/>
      <c r="AF5" s="326"/>
      <c r="AG5" s="326"/>
      <c r="AH5" s="326"/>
    </row>
    <row r="6" spans="1:34" ht="37.5" customHeight="1" x14ac:dyDescent="0.25">
      <c r="A6" s="326"/>
      <c r="B6" s="620"/>
      <c r="C6" s="621"/>
      <c r="D6" s="622"/>
      <c r="E6" s="327"/>
      <c r="F6" s="621"/>
      <c r="G6" s="621"/>
      <c r="H6" s="621"/>
      <c r="I6" s="621"/>
      <c r="J6" s="621"/>
      <c r="K6" s="621"/>
      <c r="L6" s="621"/>
      <c r="M6" s="621"/>
      <c r="N6" s="621"/>
      <c r="O6" s="621"/>
      <c r="P6" s="621"/>
      <c r="Q6" s="621"/>
      <c r="R6" s="621"/>
      <c r="S6" s="621"/>
      <c r="T6" s="621"/>
      <c r="U6" s="621"/>
      <c r="V6" s="621"/>
      <c r="W6" s="621"/>
      <c r="X6" s="621"/>
      <c r="Y6" s="621"/>
      <c r="Z6" s="621"/>
      <c r="AA6" s="621"/>
      <c r="AB6" s="622"/>
      <c r="AC6" s="326"/>
      <c r="AD6" s="326"/>
      <c r="AE6" s="326"/>
      <c r="AF6" s="326"/>
      <c r="AG6" s="1090" t="s">
        <v>962</v>
      </c>
      <c r="AH6" s="599"/>
    </row>
    <row r="7" spans="1:34" ht="15" customHeight="1" x14ac:dyDescent="0.25">
      <c r="A7" s="326"/>
      <c r="B7" s="27"/>
      <c r="C7" s="624"/>
      <c r="D7" s="617"/>
      <c r="E7" s="28"/>
      <c r="F7" s="29"/>
      <c r="G7" s="29"/>
      <c r="H7" s="29"/>
      <c r="I7" s="29"/>
      <c r="J7" s="29"/>
      <c r="K7" s="29"/>
      <c r="L7" s="29"/>
      <c r="M7" s="29"/>
      <c r="N7" s="29"/>
      <c r="O7" s="29"/>
      <c r="P7" s="29"/>
      <c r="Q7" s="29"/>
      <c r="R7" s="29"/>
      <c r="S7" s="29"/>
      <c r="T7" s="29"/>
      <c r="U7" s="29"/>
      <c r="V7" s="29"/>
      <c r="W7" s="29"/>
      <c r="X7" s="29"/>
      <c r="Y7" s="29"/>
      <c r="Z7" s="29"/>
      <c r="AA7" s="29"/>
      <c r="AB7" s="30"/>
      <c r="AC7" s="326"/>
      <c r="AD7" s="326"/>
      <c r="AE7" s="326"/>
      <c r="AF7" s="326"/>
      <c r="AG7" s="326"/>
      <c r="AH7" s="326"/>
    </row>
    <row r="8" spans="1:34" ht="15" customHeight="1" x14ac:dyDescent="0.25">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c r="AE8" s="326"/>
      <c r="AF8" s="326"/>
      <c r="AG8" s="326"/>
      <c r="AH8" s="326"/>
    </row>
    <row r="9" spans="1:34" ht="15" customHeight="1" x14ac:dyDescent="0.25">
      <c r="A9" s="326"/>
      <c r="B9" s="31"/>
      <c r="C9" s="600"/>
      <c r="D9" s="599"/>
      <c r="E9" s="599"/>
      <c r="F9" s="599"/>
      <c r="G9" s="333"/>
      <c r="H9" s="326"/>
      <c r="I9" s="326"/>
      <c r="J9" s="326"/>
      <c r="K9" s="326"/>
      <c r="L9" s="326"/>
      <c r="M9" s="326"/>
      <c r="N9" s="326"/>
      <c r="O9" s="326"/>
      <c r="P9" s="326"/>
      <c r="Q9" s="326"/>
      <c r="R9" s="326"/>
      <c r="S9" s="326"/>
      <c r="T9" s="326"/>
      <c r="U9" s="326"/>
      <c r="V9" s="326"/>
      <c r="W9" s="326"/>
      <c r="X9" s="326"/>
      <c r="Y9" s="326"/>
      <c r="Z9" s="326"/>
      <c r="AA9" s="326"/>
      <c r="AB9" s="334"/>
      <c r="AC9" s="326"/>
      <c r="AD9" s="326"/>
      <c r="AE9" s="326"/>
      <c r="AF9" s="326"/>
      <c r="AG9" s="52" t="s">
        <v>963</v>
      </c>
      <c r="AH9" s="52" t="s">
        <v>964</v>
      </c>
    </row>
    <row r="10" spans="1:34" ht="30" customHeight="1" x14ac:dyDescent="0.25">
      <c r="A10" s="326"/>
      <c r="B10" s="31"/>
      <c r="C10" s="600" t="s">
        <v>123</v>
      </c>
      <c r="D10" s="599"/>
      <c r="E10" s="601" t="s">
        <v>118</v>
      </c>
      <c r="F10" s="603"/>
      <c r="G10" s="603"/>
      <c r="H10" s="603"/>
      <c r="I10" s="603"/>
      <c r="J10" s="603"/>
      <c r="K10" s="603"/>
      <c r="L10" s="603"/>
      <c r="M10" s="603"/>
      <c r="N10" s="603"/>
      <c r="O10" s="603"/>
      <c r="P10" s="603"/>
      <c r="Q10" s="603"/>
      <c r="R10" s="603"/>
      <c r="S10" s="603"/>
      <c r="T10" s="603"/>
      <c r="U10" s="603"/>
      <c r="V10" s="603"/>
      <c r="W10" s="603"/>
      <c r="X10" s="603"/>
      <c r="Y10" s="603"/>
      <c r="Z10" s="603"/>
      <c r="AA10" s="591"/>
      <c r="AB10" s="335"/>
      <c r="AC10" s="326"/>
      <c r="AD10" s="326"/>
      <c r="AE10" s="326"/>
      <c r="AF10" s="326"/>
      <c r="AG10" s="37" t="s">
        <v>966</v>
      </c>
      <c r="AH10" s="37">
        <v>28</v>
      </c>
    </row>
    <row r="11" spans="1:34" ht="15" customHeight="1" x14ac:dyDescent="0.25">
      <c r="A11" s="326"/>
      <c r="B11" s="31"/>
      <c r="C11" s="600"/>
      <c r="D11" s="599"/>
      <c r="E11" s="599"/>
      <c r="F11" s="599"/>
      <c r="G11" s="326"/>
      <c r="H11" s="326"/>
      <c r="I11" s="326"/>
      <c r="J11" s="326"/>
      <c r="K11" s="326"/>
      <c r="L11" s="326"/>
      <c r="M11" s="326"/>
      <c r="N11" s="326"/>
      <c r="O11" s="326"/>
      <c r="P11" s="326"/>
      <c r="Q11" s="326"/>
      <c r="R11" s="326"/>
      <c r="S11" s="326"/>
      <c r="T11" s="326"/>
      <c r="U11" s="326"/>
      <c r="V11" s="326"/>
      <c r="W11" s="326"/>
      <c r="X11" s="326"/>
      <c r="Y11" s="326"/>
      <c r="Z11" s="326"/>
      <c r="AA11" s="598"/>
      <c r="AB11" s="611"/>
      <c r="AC11" s="326"/>
      <c r="AD11" s="326"/>
      <c r="AE11" s="326"/>
      <c r="AF11" s="326"/>
      <c r="AG11" s="37" t="s">
        <v>967</v>
      </c>
      <c r="AH11" s="37">
        <v>100</v>
      </c>
    </row>
    <row r="12" spans="1:34" ht="29.25" customHeight="1" x14ac:dyDescent="0.25">
      <c r="A12" s="326"/>
      <c r="B12" s="31"/>
      <c r="C12" s="614" t="s">
        <v>125</v>
      </c>
      <c r="D12" s="615"/>
      <c r="E12" s="612" t="s">
        <v>980</v>
      </c>
      <c r="F12" s="613"/>
      <c r="G12" s="613"/>
      <c r="H12" s="613"/>
      <c r="I12" s="613"/>
      <c r="J12" s="613"/>
      <c r="K12" s="613"/>
      <c r="L12" s="613"/>
      <c r="M12" s="613"/>
      <c r="N12" s="613"/>
      <c r="O12" s="613"/>
      <c r="P12" s="613"/>
      <c r="Q12" s="613"/>
      <c r="R12" s="613"/>
      <c r="S12" s="613"/>
      <c r="T12" s="613"/>
      <c r="U12" s="613"/>
      <c r="V12" s="613"/>
      <c r="W12" s="613"/>
      <c r="X12" s="613"/>
      <c r="Y12" s="613"/>
      <c r="Z12" s="613"/>
      <c r="AA12" s="613"/>
      <c r="AB12" s="36"/>
      <c r="AC12" s="326"/>
      <c r="AD12" s="326"/>
      <c r="AE12" s="326"/>
      <c r="AF12" s="326"/>
      <c r="AG12" s="37" t="s">
        <v>968</v>
      </c>
      <c r="AH12" s="37">
        <v>34</v>
      </c>
    </row>
    <row r="13" spans="1:34" ht="15" customHeight="1" x14ac:dyDescent="0.25">
      <c r="A13" s="326"/>
      <c r="B13" s="31"/>
      <c r="C13" s="598"/>
      <c r="D13" s="599"/>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c r="AE13" s="326"/>
      <c r="AF13" s="326"/>
      <c r="AG13" s="37" t="s">
        <v>970</v>
      </c>
      <c r="AH13" s="37">
        <v>100</v>
      </c>
    </row>
    <row r="14" spans="1:34" ht="15" customHeight="1" x14ac:dyDescent="0.25">
      <c r="A14" s="326"/>
      <c r="B14" s="31"/>
      <c r="C14" s="600" t="s">
        <v>127</v>
      </c>
      <c r="D14" s="599"/>
      <c r="E14" s="337"/>
      <c r="F14" s="598"/>
      <c r="G14" s="599"/>
      <c r="H14" s="599"/>
      <c r="I14" s="599"/>
      <c r="J14" s="599"/>
      <c r="K14" s="599"/>
      <c r="L14" s="599"/>
      <c r="M14" s="599"/>
      <c r="N14" s="599"/>
      <c r="O14" s="599"/>
      <c r="P14" s="599"/>
      <c r="Q14" s="599"/>
      <c r="R14" s="599"/>
      <c r="S14" s="599"/>
      <c r="T14" s="599"/>
      <c r="U14" s="599"/>
      <c r="V14" s="599"/>
      <c r="W14" s="599"/>
      <c r="X14" s="599"/>
      <c r="Y14" s="599"/>
      <c r="Z14" s="599"/>
      <c r="AA14" s="599"/>
      <c r="AB14" s="611"/>
      <c r="AC14" s="326"/>
      <c r="AD14" s="326"/>
      <c r="AE14" s="326"/>
      <c r="AF14" s="326"/>
      <c r="AG14" s="37" t="s">
        <v>971</v>
      </c>
      <c r="AH14" s="37">
        <v>38</v>
      </c>
    </row>
    <row r="15" spans="1:34" ht="29.25" customHeight="1" x14ac:dyDescent="0.25">
      <c r="A15" s="326"/>
      <c r="B15" s="31"/>
      <c r="C15" s="601" t="s">
        <v>981</v>
      </c>
      <c r="D15" s="603"/>
      <c r="E15" s="603"/>
      <c r="F15" s="603"/>
      <c r="G15" s="603"/>
      <c r="H15" s="603"/>
      <c r="I15" s="603"/>
      <c r="J15" s="603"/>
      <c r="K15" s="603"/>
      <c r="L15" s="603"/>
      <c r="M15" s="603"/>
      <c r="N15" s="603"/>
      <c r="O15" s="603"/>
      <c r="P15" s="603"/>
      <c r="Q15" s="603"/>
      <c r="R15" s="603"/>
      <c r="S15" s="603"/>
      <c r="T15" s="603"/>
      <c r="U15" s="603"/>
      <c r="V15" s="603"/>
      <c r="W15" s="603"/>
      <c r="X15" s="603"/>
      <c r="Y15" s="603"/>
      <c r="Z15" s="603"/>
      <c r="AA15" s="591"/>
      <c r="AB15" s="338"/>
      <c r="AC15" s="326"/>
      <c r="AD15" s="326"/>
      <c r="AE15" s="326"/>
      <c r="AF15" s="326"/>
      <c r="AG15" s="37" t="s">
        <v>972</v>
      </c>
      <c r="AH15" s="37">
        <v>100</v>
      </c>
    </row>
    <row r="16" spans="1:34" ht="15" customHeight="1" x14ac:dyDescent="0.25">
      <c r="A16" s="326"/>
      <c r="B16" s="31"/>
      <c r="C16" s="339"/>
      <c r="D16" s="339"/>
      <c r="E16" s="339"/>
      <c r="F16" s="339"/>
      <c r="G16" s="339"/>
      <c r="H16" s="339"/>
      <c r="I16" s="339"/>
      <c r="J16" s="339"/>
      <c r="K16" s="339"/>
      <c r="L16" s="339"/>
      <c r="M16" s="339"/>
      <c r="N16" s="339"/>
      <c r="O16" s="339"/>
      <c r="P16" s="339"/>
      <c r="Q16" s="339"/>
      <c r="R16" s="339"/>
      <c r="S16" s="339"/>
      <c r="T16" s="339"/>
      <c r="U16" s="339"/>
      <c r="V16" s="339"/>
      <c r="W16" s="339"/>
      <c r="X16" s="339"/>
      <c r="Y16" s="339"/>
      <c r="Z16" s="339"/>
      <c r="AA16" s="339"/>
      <c r="AB16" s="338"/>
      <c r="AC16" s="326"/>
      <c r="AD16" s="326"/>
      <c r="AE16" s="326"/>
      <c r="AF16" s="326"/>
      <c r="AG16" s="37" t="s">
        <v>973</v>
      </c>
      <c r="AH16" s="37">
        <v>15</v>
      </c>
    </row>
    <row r="17" spans="1:34" ht="15" customHeight="1" x14ac:dyDescent="0.25">
      <c r="A17" s="326"/>
      <c r="B17" s="31"/>
      <c r="C17" s="340" t="s">
        <v>128</v>
      </c>
      <c r="D17" s="340"/>
      <c r="E17" s="326"/>
      <c r="F17" s="326"/>
      <c r="G17" s="326"/>
      <c r="H17" s="326"/>
      <c r="I17" s="326"/>
      <c r="J17" s="339"/>
      <c r="K17" s="339"/>
      <c r="L17" s="339"/>
      <c r="M17" s="339"/>
      <c r="N17" s="339"/>
      <c r="O17" s="339"/>
      <c r="P17" s="339"/>
      <c r="Q17" s="339"/>
      <c r="R17" s="339" t="s">
        <v>129</v>
      </c>
      <c r="S17" s="339"/>
      <c r="T17" s="339"/>
      <c r="U17" s="339"/>
      <c r="V17" s="339"/>
      <c r="W17" s="339"/>
      <c r="X17" s="339"/>
      <c r="Y17" s="339"/>
      <c r="Z17" s="339"/>
      <c r="AA17" s="339"/>
      <c r="AB17" s="338"/>
      <c r="AC17" s="326"/>
      <c r="AD17" s="326"/>
      <c r="AE17" s="326"/>
      <c r="AF17" s="326"/>
      <c r="AG17" s="326"/>
      <c r="AH17" s="326"/>
    </row>
    <row r="18" spans="1:34" ht="15" customHeight="1" x14ac:dyDescent="0.25">
      <c r="A18" s="326"/>
      <c r="B18" s="31"/>
      <c r="C18" s="616"/>
      <c r="D18" s="617"/>
      <c r="E18" s="617"/>
      <c r="F18" s="617"/>
      <c r="G18" s="617"/>
      <c r="H18" s="617"/>
      <c r="I18" s="617"/>
      <c r="J18" s="617"/>
      <c r="K18" s="617"/>
      <c r="L18" s="617"/>
      <c r="M18" s="617"/>
      <c r="N18" s="617"/>
      <c r="O18" s="617"/>
      <c r="P18" s="618"/>
      <c r="Q18" s="326"/>
      <c r="R18" s="602"/>
      <c r="S18" s="603"/>
      <c r="T18" s="603"/>
      <c r="U18" s="603"/>
      <c r="V18" s="603"/>
      <c r="W18" s="603"/>
      <c r="X18" s="603"/>
      <c r="Y18" s="603"/>
      <c r="Z18" s="603"/>
      <c r="AA18" s="591"/>
      <c r="AB18" s="334"/>
      <c r="AC18" s="326"/>
      <c r="AD18" s="326"/>
      <c r="AE18" s="326"/>
      <c r="AF18" s="326"/>
      <c r="AG18" s="326"/>
      <c r="AH18" s="326"/>
    </row>
    <row r="19" spans="1:34" ht="15" customHeight="1" x14ac:dyDescent="0.25">
      <c r="A19" s="326"/>
      <c r="B19" s="31"/>
      <c r="C19" s="619"/>
      <c r="D19" s="573"/>
      <c r="E19" s="573"/>
      <c r="F19" s="573"/>
      <c r="G19" s="573"/>
      <c r="H19" s="573"/>
      <c r="I19" s="573"/>
      <c r="J19" s="573"/>
      <c r="K19" s="573"/>
      <c r="L19" s="573"/>
      <c r="M19" s="573"/>
      <c r="N19" s="573"/>
      <c r="O19" s="573"/>
      <c r="P19" s="611"/>
      <c r="Q19" s="326"/>
      <c r="R19" s="326"/>
      <c r="S19" s="326"/>
      <c r="T19" s="326"/>
      <c r="U19" s="326"/>
      <c r="V19" s="326"/>
      <c r="W19" s="326"/>
      <c r="X19" s="326"/>
      <c r="Y19" s="326"/>
      <c r="Z19" s="326"/>
      <c r="AA19" s="326"/>
      <c r="AB19" s="334"/>
      <c r="AC19" s="326"/>
      <c r="AD19" s="326"/>
      <c r="AE19" s="326"/>
      <c r="AF19" s="326"/>
      <c r="AG19" s="326"/>
      <c r="AH19" s="326"/>
    </row>
    <row r="20" spans="1:34" ht="15" customHeight="1" x14ac:dyDescent="0.25">
      <c r="A20" s="326"/>
      <c r="B20" s="31"/>
      <c r="C20" s="619"/>
      <c r="D20" s="573"/>
      <c r="E20" s="573"/>
      <c r="F20" s="573"/>
      <c r="G20" s="573"/>
      <c r="H20" s="573"/>
      <c r="I20" s="573"/>
      <c r="J20" s="573"/>
      <c r="K20" s="573"/>
      <c r="L20" s="573"/>
      <c r="M20" s="573"/>
      <c r="N20" s="573"/>
      <c r="O20" s="573"/>
      <c r="P20" s="611"/>
      <c r="Q20" s="336"/>
      <c r="R20" s="339" t="s">
        <v>130</v>
      </c>
      <c r="S20" s="339"/>
      <c r="T20" s="339"/>
      <c r="U20" s="339"/>
      <c r="V20" s="339"/>
      <c r="W20" s="336"/>
      <c r="X20" s="336"/>
      <c r="Y20" s="336"/>
      <c r="Z20" s="326"/>
      <c r="AA20" s="336"/>
      <c r="AB20" s="334"/>
      <c r="AC20" s="326"/>
      <c r="AD20" s="326"/>
      <c r="AE20" s="326"/>
      <c r="AF20" s="326"/>
      <c r="AG20" s="361">
        <f>+(((((AH10/100)*AH11)+((AH12/100)*AH13)+((AH14/100)*AH15))*AH16)/100)</f>
        <v>15</v>
      </c>
      <c r="AH20" s="326"/>
    </row>
    <row r="21" spans="1:34" ht="15" customHeight="1" x14ac:dyDescent="0.25">
      <c r="A21" s="326"/>
      <c r="B21" s="31"/>
      <c r="C21" s="619"/>
      <c r="D21" s="573"/>
      <c r="E21" s="573"/>
      <c r="F21" s="573"/>
      <c r="G21" s="573"/>
      <c r="H21" s="573"/>
      <c r="I21" s="573"/>
      <c r="J21" s="573"/>
      <c r="K21" s="573"/>
      <c r="L21" s="573"/>
      <c r="M21" s="573"/>
      <c r="N21" s="573"/>
      <c r="O21" s="573"/>
      <c r="P21" s="611"/>
      <c r="Q21" s="326"/>
      <c r="R21" s="37"/>
      <c r="S21" s="326" t="s">
        <v>15</v>
      </c>
      <c r="T21" s="326"/>
      <c r="U21" s="37"/>
      <c r="V21" s="326" t="s">
        <v>27</v>
      </c>
      <c r="W21" s="326"/>
      <c r="X21" s="37"/>
      <c r="Y21" s="341" t="s">
        <v>46</v>
      </c>
      <c r="Z21" s="326"/>
      <c r="AA21" s="326"/>
      <c r="AB21" s="334"/>
      <c r="AC21" s="326"/>
      <c r="AD21" s="326"/>
      <c r="AE21" s="326"/>
      <c r="AF21" s="326"/>
      <c r="AG21" s="326"/>
      <c r="AH21" s="326"/>
    </row>
    <row r="22" spans="1:34" ht="15" customHeight="1" x14ac:dyDescent="0.25">
      <c r="A22" s="326"/>
      <c r="B22" s="31"/>
      <c r="C22" s="619"/>
      <c r="D22" s="573"/>
      <c r="E22" s="573"/>
      <c r="F22" s="573"/>
      <c r="G22" s="573"/>
      <c r="H22" s="573"/>
      <c r="I22" s="573"/>
      <c r="J22" s="573"/>
      <c r="K22" s="573"/>
      <c r="L22" s="573"/>
      <c r="M22" s="573"/>
      <c r="N22" s="573"/>
      <c r="O22" s="573"/>
      <c r="P22" s="611"/>
      <c r="Q22" s="326"/>
      <c r="R22" s="326"/>
      <c r="S22" s="326"/>
      <c r="T22" s="326"/>
      <c r="U22" s="326"/>
      <c r="V22" s="326"/>
      <c r="W22" s="326"/>
      <c r="X22" s="326"/>
      <c r="Y22" s="326"/>
      <c r="Z22" s="326"/>
      <c r="AA22" s="326"/>
      <c r="AB22" s="334"/>
      <c r="AC22" s="326"/>
      <c r="AD22" s="326"/>
      <c r="AE22" s="326"/>
      <c r="AF22" s="326"/>
      <c r="AG22" s="326"/>
      <c r="AH22" s="326"/>
    </row>
    <row r="23" spans="1:34" ht="15" customHeight="1" x14ac:dyDescent="0.25">
      <c r="A23" s="326"/>
      <c r="B23" s="31"/>
      <c r="C23" s="620"/>
      <c r="D23" s="621"/>
      <c r="E23" s="621"/>
      <c r="F23" s="621"/>
      <c r="G23" s="621"/>
      <c r="H23" s="621"/>
      <c r="I23" s="621"/>
      <c r="J23" s="621"/>
      <c r="K23" s="621"/>
      <c r="L23" s="621"/>
      <c r="M23" s="621"/>
      <c r="N23" s="621"/>
      <c r="O23" s="621"/>
      <c r="P23" s="622"/>
      <c r="Q23" s="326"/>
      <c r="R23" s="339" t="s">
        <v>131</v>
      </c>
      <c r="S23" s="326"/>
      <c r="T23" s="326"/>
      <c r="U23" s="326"/>
      <c r="V23" s="326"/>
      <c r="W23" s="609" t="s">
        <v>33</v>
      </c>
      <c r="X23" s="603"/>
      <c r="Y23" s="603"/>
      <c r="Z23" s="603"/>
      <c r="AA23" s="591"/>
      <c r="AB23" s="334"/>
      <c r="AC23" s="326"/>
      <c r="AD23" s="326"/>
      <c r="AE23" s="326"/>
      <c r="AF23" s="326"/>
      <c r="AG23" s="326"/>
      <c r="AH23" s="326"/>
    </row>
    <row r="24" spans="1:34" ht="15" customHeight="1" x14ac:dyDescent="0.25">
      <c r="A24" s="326"/>
      <c r="B24" s="31"/>
      <c r="C24" s="336"/>
      <c r="D24" s="336"/>
      <c r="E24" s="336"/>
      <c r="F24" s="336"/>
      <c r="G24" s="336"/>
      <c r="H24" s="326"/>
      <c r="I24" s="326"/>
      <c r="J24" s="326"/>
      <c r="K24" s="326"/>
      <c r="L24" s="326"/>
      <c r="M24" s="326"/>
      <c r="N24" s="326"/>
      <c r="O24" s="326"/>
      <c r="P24" s="326"/>
      <c r="Q24" s="326"/>
      <c r="R24" s="339"/>
      <c r="S24" s="326"/>
      <c r="T24" s="326"/>
      <c r="U24" s="326"/>
      <c r="V24" s="326"/>
      <c r="W24" s="326"/>
      <c r="X24" s="326"/>
      <c r="Y24" s="326"/>
      <c r="Z24" s="326"/>
      <c r="AA24" s="326"/>
      <c r="AB24" s="334"/>
      <c r="AC24" s="326"/>
      <c r="AD24" s="326"/>
      <c r="AE24" s="326"/>
      <c r="AF24" s="326"/>
      <c r="AG24" s="326"/>
      <c r="AH24" s="326"/>
    </row>
    <row r="25" spans="1:34" ht="15" customHeight="1" x14ac:dyDescent="0.25">
      <c r="A25" s="326"/>
      <c r="B25" s="31"/>
      <c r="C25" s="339" t="s">
        <v>132</v>
      </c>
      <c r="D25" s="336"/>
      <c r="E25" s="336"/>
      <c r="F25" s="336"/>
      <c r="G25" s="336"/>
      <c r="H25" s="336"/>
      <c r="I25" s="326"/>
      <c r="J25" s="326"/>
      <c r="K25" s="326"/>
      <c r="L25" s="326"/>
      <c r="M25" s="326"/>
      <c r="N25" s="326"/>
      <c r="O25" s="326"/>
      <c r="P25" s="326"/>
      <c r="Q25" s="326"/>
      <c r="R25" s="326"/>
      <c r="S25" s="326"/>
      <c r="T25" s="326"/>
      <c r="U25" s="326"/>
      <c r="V25" s="326"/>
      <c r="W25" s="326"/>
      <c r="X25" s="326"/>
      <c r="Y25" s="326"/>
      <c r="Z25" s="326"/>
      <c r="AA25" s="326"/>
      <c r="AB25" s="334"/>
      <c r="AC25" s="326"/>
      <c r="AD25" s="326"/>
      <c r="AE25" s="326"/>
      <c r="AF25" s="326"/>
      <c r="AG25" s="326"/>
      <c r="AH25" s="326"/>
    </row>
    <row r="26" spans="1:34" ht="39.75" customHeight="1" x14ac:dyDescent="0.25">
      <c r="A26" s="326"/>
      <c r="B26" s="31"/>
      <c r="C26" s="1089" t="s">
        <v>982</v>
      </c>
      <c r="D26" s="603"/>
      <c r="E26" s="603"/>
      <c r="F26" s="603"/>
      <c r="G26" s="603"/>
      <c r="H26" s="603"/>
      <c r="I26" s="603"/>
      <c r="J26" s="603"/>
      <c r="K26" s="603"/>
      <c r="L26" s="603"/>
      <c r="M26" s="603"/>
      <c r="N26" s="603"/>
      <c r="O26" s="603"/>
      <c r="P26" s="603"/>
      <c r="Q26" s="603"/>
      <c r="R26" s="603"/>
      <c r="S26" s="603"/>
      <c r="T26" s="603"/>
      <c r="U26" s="603"/>
      <c r="V26" s="603"/>
      <c r="W26" s="603"/>
      <c r="X26" s="603"/>
      <c r="Y26" s="603"/>
      <c r="Z26" s="603"/>
      <c r="AA26" s="591"/>
      <c r="AB26" s="334"/>
      <c r="AC26" s="326"/>
      <c r="AD26" s="326"/>
      <c r="AE26" s="326"/>
      <c r="AF26" s="326"/>
      <c r="AG26" s="326"/>
      <c r="AH26" s="326"/>
    </row>
    <row r="27" spans="1:34" ht="15" customHeight="1" x14ac:dyDescent="0.25">
      <c r="A27" s="326"/>
      <c r="B27" s="31"/>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42"/>
      <c r="AC27" s="326"/>
      <c r="AD27" s="326"/>
      <c r="AE27" s="326"/>
      <c r="AF27" s="326"/>
      <c r="AG27" s="326"/>
      <c r="AH27" s="326"/>
    </row>
    <row r="28" spans="1:34" ht="15" customHeight="1" x14ac:dyDescent="0.25">
      <c r="A28" s="326"/>
      <c r="B28" s="31"/>
      <c r="C28" s="330" t="s">
        <v>134</v>
      </c>
      <c r="D28" s="336"/>
      <c r="E28" s="336"/>
      <c r="F28" s="336"/>
      <c r="G28" s="336"/>
      <c r="H28" s="336"/>
      <c r="I28" s="336"/>
      <c r="J28" s="336"/>
      <c r="K28" s="336"/>
      <c r="L28" s="336"/>
      <c r="M28" s="330" t="s">
        <v>134</v>
      </c>
      <c r="N28" s="336"/>
      <c r="O28" s="336"/>
      <c r="P28" s="336"/>
      <c r="Q28" s="336"/>
      <c r="R28" s="336"/>
      <c r="S28" s="336"/>
      <c r="T28" s="336"/>
      <c r="U28" s="336"/>
      <c r="V28" s="336"/>
      <c r="W28" s="336"/>
      <c r="X28" s="336"/>
      <c r="Y28" s="336"/>
      <c r="Z28" s="336"/>
      <c r="AA28" s="336"/>
      <c r="AB28" s="342"/>
      <c r="AC28" s="326"/>
      <c r="AD28" s="326"/>
      <c r="AE28" s="326"/>
      <c r="AF28" s="326"/>
      <c r="AG28" s="326"/>
      <c r="AH28" s="326"/>
    </row>
    <row r="29" spans="1:34" ht="29.25" customHeight="1" x14ac:dyDescent="0.25">
      <c r="A29" s="326"/>
      <c r="B29" s="31"/>
      <c r="C29" s="609" t="s">
        <v>958</v>
      </c>
      <c r="D29" s="603"/>
      <c r="E29" s="603"/>
      <c r="F29" s="603"/>
      <c r="G29" s="603"/>
      <c r="H29" s="603"/>
      <c r="I29" s="603"/>
      <c r="J29" s="603"/>
      <c r="K29" s="591"/>
      <c r="L29" s="336"/>
      <c r="M29" s="609"/>
      <c r="N29" s="603"/>
      <c r="O29" s="603"/>
      <c r="P29" s="603"/>
      <c r="Q29" s="603"/>
      <c r="R29" s="603"/>
      <c r="S29" s="603"/>
      <c r="T29" s="603"/>
      <c r="U29" s="603"/>
      <c r="V29" s="603"/>
      <c r="W29" s="603"/>
      <c r="X29" s="603"/>
      <c r="Y29" s="603"/>
      <c r="Z29" s="603"/>
      <c r="AA29" s="591"/>
      <c r="AB29" s="342"/>
      <c r="AC29" s="326"/>
      <c r="AD29" s="326"/>
      <c r="AE29" s="326"/>
      <c r="AF29" s="326"/>
      <c r="AG29" s="326"/>
      <c r="AH29" s="326"/>
    </row>
    <row r="30" spans="1:34" ht="15" customHeight="1" x14ac:dyDescent="0.25">
      <c r="A30" s="326"/>
      <c r="B30" s="31"/>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34"/>
      <c r="AC30" s="326"/>
      <c r="AD30" s="326"/>
      <c r="AE30" s="326"/>
      <c r="AF30" s="326"/>
      <c r="AG30" s="326"/>
      <c r="AH30" s="326"/>
    </row>
    <row r="31" spans="1:34" ht="15" customHeight="1" x14ac:dyDescent="0.25">
      <c r="A31" s="326"/>
      <c r="B31" s="31"/>
      <c r="C31" s="343" t="s">
        <v>137</v>
      </c>
      <c r="D31" s="343"/>
      <c r="E31" s="343"/>
      <c r="F31" s="343"/>
      <c r="G31" s="344"/>
      <c r="H31" s="345"/>
      <c r="I31" s="345"/>
      <c r="J31" s="345"/>
      <c r="K31" s="345"/>
      <c r="L31" s="345"/>
      <c r="M31" s="345"/>
      <c r="N31" s="345"/>
      <c r="O31" s="345"/>
      <c r="P31" s="345"/>
      <c r="Q31" s="345"/>
      <c r="R31" s="345"/>
      <c r="S31" s="345"/>
      <c r="T31" s="345"/>
      <c r="U31" s="345"/>
      <c r="V31" s="345"/>
      <c r="W31" s="345"/>
      <c r="X31" s="345"/>
      <c r="Y31" s="345"/>
      <c r="Z31" s="345"/>
      <c r="AA31" s="345"/>
      <c r="AB31" s="334"/>
      <c r="AC31" s="326"/>
      <c r="AD31" s="326"/>
      <c r="AE31" s="326"/>
      <c r="AF31" s="326"/>
      <c r="AG31" s="326"/>
      <c r="AH31" s="326"/>
    </row>
    <row r="32" spans="1:34" ht="90" customHeight="1" x14ac:dyDescent="0.25">
      <c r="A32" s="326"/>
      <c r="B32" s="31"/>
      <c r="C32" s="608" t="s">
        <v>959</v>
      </c>
      <c r="D32" s="603"/>
      <c r="E32" s="603"/>
      <c r="F32" s="603"/>
      <c r="G32" s="603"/>
      <c r="H32" s="603"/>
      <c r="I32" s="603"/>
      <c r="J32" s="603"/>
      <c r="K32" s="603"/>
      <c r="L32" s="603"/>
      <c r="M32" s="603"/>
      <c r="N32" s="603"/>
      <c r="O32" s="603"/>
      <c r="P32" s="603"/>
      <c r="Q32" s="603"/>
      <c r="R32" s="603"/>
      <c r="S32" s="603"/>
      <c r="T32" s="603"/>
      <c r="U32" s="603"/>
      <c r="V32" s="603"/>
      <c r="W32" s="603"/>
      <c r="X32" s="603"/>
      <c r="Y32" s="603"/>
      <c r="Z32" s="603"/>
      <c r="AA32" s="591"/>
      <c r="AB32" s="334"/>
      <c r="AC32" s="326"/>
      <c r="AD32" s="326"/>
      <c r="AE32" s="326"/>
      <c r="AF32" s="326"/>
      <c r="AG32" s="326"/>
      <c r="AH32" s="326"/>
    </row>
    <row r="33" spans="1:34" ht="15" customHeight="1" x14ac:dyDescent="0.25">
      <c r="A33" s="326"/>
      <c r="B33" s="31"/>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34"/>
      <c r="AC33" s="326"/>
      <c r="AD33" s="326"/>
      <c r="AE33" s="326"/>
      <c r="AF33" s="326"/>
      <c r="AG33" s="326"/>
      <c r="AH33" s="326"/>
    </row>
    <row r="34" spans="1:34" ht="15.75" customHeight="1" x14ac:dyDescent="0.25">
      <c r="A34" s="326"/>
      <c r="B34" s="31"/>
      <c r="C34" s="607" t="s">
        <v>139</v>
      </c>
      <c r="D34" s="599"/>
      <c r="E34" s="339"/>
      <c r="F34" s="601" t="s">
        <v>34</v>
      </c>
      <c r="G34" s="591"/>
      <c r="H34" s="339"/>
      <c r="I34" s="326"/>
      <c r="J34" s="346" t="s">
        <v>140</v>
      </c>
      <c r="K34" s="601">
        <v>15</v>
      </c>
      <c r="L34" s="603"/>
      <c r="M34" s="603"/>
      <c r="N34" s="591"/>
      <c r="O34" s="339"/>
      <c r="P34" s="339"/>
      <c r="Q34" s="330" t="s">
        <v>141</v>
      </c>
      <c r="R34" s="326"/>
      <c r="S34" s="339"/>
      <c r="T34" s="339"/>
      <c r="U34" s="339"/>
      <c r="V34" s="339"/>
      <c r="W34" s="601" t="s">
        <v>20</v>
      </c>
      <c r="X34" s="603"/>
      <c r="Y34" s="603"/>
      <c r="Z34" s="603"/>
      <c r="AA34" s="591"/>
      <c r="AB34" s="338"/>
      <c r="AC34" s="326"/>
      <c r="AD34" s="326"/>
      <c r="AE34" s="326"/>
      <c r="AF34" s="326"/>
      <c r="AG34" s="326"/>
      <c r="AH34" s="326"/>
    </row>
    <row r="35" spans="1:34" ht="15.75" customHeight="1" x14ac:dyDescent="0.25">
      <c r="A35" s="326"/>
      <c r="B35" s="31"/>
      <c r="C35" s="326"/>
      <c r="D35" s="326"/>
      <c r="E35" s="326"/>
      <c r="F35" s="341"/>
      <c r="G35" s="341"/>
      <c r="H35" s="341"/>
      <c r="I35" s="341"/>
      <c r="J35" s="341"/>
      <c r="K35" s="341"/>
      <c r="L35" s="341"/>
      <c r="M35" s="326"/>
      <c r="N35" s="326"/>
      <c r="O35" s="326"/>
      <c r="P35" s="326"/>
      <c r="Q35" s="326"/>
      <c r="R35" s="326"/>
      <c r="S35" s="326"/>
      <c r="T35" s="326"/>
      <c r="U35" s="326"/>
      <c r="V35" s="326"/>
      <c r="W35" s="326"/>
      <c r="X35" s="326"/>
      <c r="Y35" s="326"/>
      <c r="Z35" s="326"/>
      <c r="AA35" s="326"/>
      <c r="AB35" s="334"/>
      <c r="AC35" s="326"/>
      <c r="AD35" s="326"/>
      <c r="AE35" s="326"/>
      <c r="AF35" s="326"/>
      <c r="AG35" s="326"/>
      <c r="AH35" s="326"/>
    </row>
    <row r="36" spans="1:34" ht="32.25" customHeight="1" x14ac:dyDescent="0.25">
      <c r="A36" s="326"/>
      <c r="B36" s="31"/>
      <c r="C36" s="326"/>
      <c r="D36" s="346" t="s">
        <v>142</v>
      </c>
      <c r="E36" s="339"/>
      <c r="F36" s="608" t="s">
        <v>983</v>
      </c>
      <c r="G36" s="603"/>
      <c r="H36" s="603"/>
      <c r="I36" s="603"/>
      <c r="J36" s="603"/>
      <c r="K36" s="603"/>
      <c r="L36" s="603"/>
      <c r="M36" s="591"/>
      <c r="N36" s="326"/>
      <c r="O36" s="346" t="s">
        <v>144</v>
      </c>
      <c r="P36" s="609">
        <v>0</v>
      </c>
      <c r="Q36" s="603"/>
      <c r="R36" s="603"/>
      <c r="S36" s="603"/>
      <c r="T36" s="603"/>
      <c r="U36" s="603"/>
      <c r="V36" s="603"/>
      <c r="W36" s="603"/>
      <c r="X36" s="603"/>
      <c r="Y36" s="603"/>
      <c r="Z36" s="603"/>
      <c r="AA36" s="591"/>
      <c r="AB36" s="334"/>
      <c r="AC36" s="326"/>
      <c r="AD36" s="326"/>
      <c r="AE36" s="326"/>
      <c r="AF36" s="326"/>
      <c r="AG36" s="326"/>
      <c r="AH36" s="326"/>
    </row>
    <row r="37" spans="1:34" ht="15.75" customHeight="1" x14ac:dyDescent="0.25">
      <c r="A37" s="326"/>
      <c r="B37" s="31"/>
      <c r="C37" s="339"/>
      <c r="D37" s="339"/>
      <c r="E37" s="339"/>
      <c r="F37" s="341"/>
      <c r="G37" s="341"/>
      <c r="H37" s="341"/>
      <c r="I37" s="341"/>
      <c r="J37" s="341"/>
      <c r="K37" s="341"/>
      <c r="L37" s="341"/>
      <c r="M37" s="339"/>
      <c r="N37" s="339"/>
      <c r="O37" s="339"/>
      <c r="P37" s="339"/>
      <c r="Q37" s="339"/>
      <c r="R37" s="339"/>
      <c r="S37" s="339"/>
      <c r="T37" s="339"/>
      <c r="U37" s="339"/>
      <c r="V37" s="339"/>
      <c r="W37" s="339"/>
      <c r="X37" s="339"/>
      <c r="Y37" s="339"/>
      <c r="Z37" s="339"/>
      <c r="AA37" s="339"/>
      <c r="AB37" s="338"/>
      <c r="AC37" s="326"/>
      <c r="AD37" s="326"/>
      <c r="AE37" s="326"/>
      <c r="AF37" s="326"/>
      <c r="AG37" s="326"/>
      <c r="AH37" s="326"/>
    </row>
    <row r="38" spans="1:34" ht="15.75" customHeight="1" x14ac:dyDescent="0.25">
      <c r="A38" s="326"/>
      <c r="B38" s="31"/>
      <c r="C38" s="326"/>
      <c r="D38" s="346" t="s">
        <v>145</v>
      </c>
      <c r="E38" s="326"/>
      <c r="F38" s="602" t="s">
        <v>146</v>
      </c>
      <c r="G38" s="591"/>
      <c r="H38" s="326"/>
      <c r="I38" s="326"/>
      <c r="J38" s="339" t="s">
        <v>147</v>
      </c>
      <c r="K38" s="326"/>
      <c r="L38" s="602" t="s">
        <v>148</v>
      </c>
      <c r="M38" s="603"/>
      <c r="N38" s="591"/>
      <c r="O38" s="339"/>
      <c r="P38" s="339"/>
      <c r="Q38" s="326"/>
      <c r="R38" s="339" t="s">
        <v>149</v>
      </c>
      <c r="S38" s="339"/>
      <c r="T38" s="339"/>
      <c r="U38" s="339"/>
      <c r="V38" s="339"/>
      <c r="W38" s="610"/>
      <c r="X38" s="603"/>
      <c r="Y38" s="603"/>
      <c r="Z38" s="603"/>
      <c r="AA38" s="591"/>
      <c r="AB38" s="338"/>
      <c r="AC38" s="326"/>
      <c r="AD38" s="326"/>
      <c r="AE38" s="326"/>
      <c r="AF38" s="326"/>
      <c r="AG38" s="326"/>
      <c r="AH38" s="326"/>
    </row>
    <row r="39" spans="1:34" ht="15.75" customHeight="1" x14ac:dyDescent="0.25">
      <c r="A39" s="326"/>
      <c r="B39" s="31"/>
      <c r="C39" s="326"/>
      <c r="D39" s="326"/>
      <c r="E39" s="326"/>
      <c r="F39" s="29"/>
      <c r="G39" s="326"/>
      <c r="H39" s="326"/>
      <c r="I39" s="330"/>
      <c r="J39" s="330"/>
      <c r="K39" s="330"/>
      <c r="L39" s="330"/>
      <c r="M39" s="330"/>
      <c r="N39" s="330"/>
      <c r="O39" s="330"/>
      <c r="P39" s="330"/>
      <c r="Q39" s="330"/>
      <c r="R39" s="330"/>
      <c r="S39" s="330"/>
      <c r="T39" s="330"/>
      <c r="U39" s="330"/>
      <c r="V39" s="330"/>
      <c r="W39" s="330"/>
      <c r="X39" s="330"/>
      <c r="Y39" s="330"/>
      <c r="Z39" s="330"/>
      <c r="AA39" s="330"/>
      <c r="AB39" s="331"/>
      <c r="AC39" s="326"/>
      <c r="AD39" s="326"/>
      <c r="AE39" s="326"/>
      <c r="AF39" s="326"/>
      <c r="AG39" s="326"/>
      <c r="AH39" s="326"/>
    </row>
    <row r="40" spans="1:34" ht="15.75" customHeight="1" x14ac:dyDescent="0.25">
      <c r="A40" s="326"/>
      <c r="B40" s="31"/>
      <c r="C40" s="347" t="s">
        <v>150</v>
      </c>
      <c r="D40" s="604">
        <v>2024</v>
      </c>
      <c r="E40" s="605"/>
      <c r="F40" s="606"/>
      <c r="G40" s="35"/>
      <c r="H40" s="330"/>
      <c r="I40" s="330"/>
      <c r="J40" s="330"/>
      <c r="K40" s="330"/>
      <c r="L40" s="330"/>
      <c r="M40" s="330"/>
      <c r="N40" s="330"/>
      <c r="O40" s="330"/>
      <c r="P40" s="330"/>
      <c r="Q40" s="598"/>
      <c r="R40" s="599"/>
      <c r="S40" s="599"/>
      <c r="T40" s="599"/>
      <c r="U40" s="599"/>
      <c r="V40" s="330"/>
      <c r="W40" s="330"/>
      <c r="X40" s="600"/>
      <c r="Y40" s="599"/>
      <c r="Z40" s="599"/>
      <c r="AA40" s="599"/>
      <c r="AB40" s="338"/>
      <c r="AC40" s="326"/>
      <c r="AD40" s="326"/>
      <c r="AE40" s="326"/>
      <c r="AF40" s="326"/>
      <c r="AG40" s="326"/>
      <c r="AH40" s="326"/>
    </row>
    <row r="41" spans="1:34" ht="5.25" customHeight="1" x14ac:dyDescent="0.25">
      <c r="A41" s="326"/>
      <c r="B41" s="31"/>
      <c r="C41" s="339"/>
      <c r="D41" s="38"/>
      <c r="E41" s="38"/>
      <c r="F41" s="38"/>
      <c r="G41" s="326"/>
      <c r="H41" s="330"/>
      <c r="I41" s="330"/>
      <c r="J41" s="330"/>
      <c r="K41" s="330"/>
      <c r="L41" s="330"/>
      <c r="M41" s="330"/>
      <c r="N41" s="330"/>
      <c r="O41" s="330"/>
      <c r="P41" s="330"/>
      <c r="Q41" s="336"/>
      <c r="R41" s="336"/>
      <c r="S41" s="336"/>
      <c r="T41" s="336"/>
      <c r="U41" s="336"/>
      <c r="V41" s="330"/>
      <c r="W41" s="330"/>
      <c r="X41" s="332"/>
      <c r="Y41" s="332"/>
      <c r="Z41" s="332"/>
      <c r="AA41" s="332"/>
      <c r="AB41" s="338"/>
      <c r="AC41" s="326"/>
      <c r="AD41" s="326"/>
      <c r="AE41" s="326"/>
      <c r="AF41" s="326"/>
      <c r="AG41" s="326"/>
      <c r="AH41" s="326"/>
    </row>
    <row r="42" spans="1:34" ht="15.75" customHeight="1" x14ac:dyDescent="0.25">
      <c r="A42" s="326"/>
      <c r="B42" s="31"/>
      <c r="C42" s="339" t="s">
        <v>140</v>
      </c>
      <c r="D42" s="609">
        <v>15</v>
      </c>
      <c r="E42" s="603"/>
      <c r="F42" s="591"/>
      <c r="G42" s="326"/>
      <c r="H42" s="330"/>
      <c r="I42" s="330"/>
      <c r="J42" s="330"/>
      <c r="K42" s="330"/>
      <c r="L42" s="330"/>
      <c r="M42" s="330"/>
      <c r="N42" s="330"/>
      <c r="O42" s="330"/>
      <c r="P42" s="330"/>
      <c r="Q42" s="598"/>
      <c r="R42" s="599"/>
      <c r="S42" s="599"/>
      <c r="T42" s="599"/>
      <c r="U42" s="599"/>
      <c r="V42" s="330"/>
      <c r="W42" s="330"/>
      <c r="X42" s="600"/>
      <c r="Y42" s="599"/>
      <c r="Z42" s="599"/>
      <c r="AA42" s="599"/>
      <c r="AB42" s="331"/>
      <c r="AC42" s="326"/>
      <c r="AD42" s="326"/>
      <c r="AE42" s="326"/>
      <c r="AF42" s="326"/>
      <c r="AG42" s="326"/>
      <c r="AH42" s="326"/>
    </row>
    <row r="43" spans="1:34" ht="15.75" customHeight="1" x14ac:dyDescent="0.25">
      <c r="A43" s="326"/>
      <c r="B43" s="31"/>
      <c r="C43" s="326"/>
      <c r="D43" s="326"/>
      <c r="E43" s="326"/>
      <c r="F43" s="326"/>
      <c r="G43" s="326"/>
      <c r="H43" s="326"/>
      <c r="I43" s="330"/>
      <c r="J43" s="330"/>
      <c r="K43" s="339"/>
      <c r="L43" s="339"/>
      <c r="M43" s="339"/>
      <c r="N43" s="339"/>
      <c r="O43" s="339"/>
      <c r="P43" s="339"/>
      <c r="Q43" s="339"/>
      <c r="R43" s="339"/>
      <c r="S43" s="339"/>
      <c r="T43" s="339"/>
      <c r="U43" s="339"/>
      <c r="V43" s="339"/>
      <c r="W43" s="339"/>
      <c r="X43" s="339"/>
      <c r="Y43" s="339"/>
      <c r="Z43" s="339"/>
      <c r="AA43" s="339"/>
      <c r="AB43" s="331"/>
      <c r="AC43" s="326"/>
      <c r="AD43" s="326"/>
      <c r="AE43" s="326"/>
      <c r="AF43" s="326"/>
      <c r="AG43" s="326"/>
      <c r="AH43" s="326"/>
    </row>
    <row r="44" spans="1:34" ht="15.75" customHeight="1" x14ac:dyDescent="0.25">
      <c r="A44" s="326"/>
      <c r="B44" s="31"/>
      <c r="C44" s="339"/>
      <c r="D44" s="601" t="s">
        <v>151</v>
      </c>
      <c r="E44" s="603"/>
      <c r="F44" s="603"/>
      <c r="G44" s="603"/>
      <c r="H44" s="603"/>
      <c r="I44" s="603"/>
      <c r="J44" s="603"/>
      <c r="K44" s="603"/>
      <c r="L44" s="603"/>
      <c r="M44" s="603"/>
      <c r="N44" s="603"/>
      <c r="O44" s="603"/>
      <c r="P44" s="603"/>
      <c r="Q44" s="603"/>
      <c r="R44" s="603"/>
      <c r="S44" s="603"/>
      <c r="T44" s="603"/>
      <c r="U44" s="603"/>
      <c r="V44" s="603"/>
      <c r="W44" s="603"/>
      <c r="X44" s="603"/>
      <c r="Y44" s="591"/>
      <c r="Z44" s="340"/>
      <c r="AA44" s="340"/>
      <c r="AB44" s="348"/>
      <c r="AC44" s="326"/>
      <c r="AD44" s="326"/>
      <c r="AE44" s="326"/>
      <c r="AF44" s="326"/>
      <c r="AG44" s="326"/>
      <c r="AH44" s="326"/>
    </row>
    <row r="45" spans="1:34" ht="15.75" customHeight="1" x14ac:dyDescent="0.25">
      <c r="A45" s="326"/>
      <c r="B45" s="31"/>
      <c r="C45" s="326"/>
      <c r="D45" s="640" t="s">
        <v>152</v>
      </c>
      <c r="E45" s="603"/>
      <c r="F45" s="603"/>
      <c r="G45" s="603"/>
      <c r="H45" s="591"/>
      <c r="I45" s="636" t="s">
        <v>153</v>
      </c>
      <c r="J45" s="603"/>
      <c r="K45" s="603"/>
      <c r="L45" s="603"/>
      <c r="M45" s="603"/>
      <c r="N45" s="603"/>
      <c r="O45" s="603"/>
      <c r="P45" s="591"/>
      <c r="Q45" s="637" t="s">
        <v>154</v>
      </c>
      <c r="R45" s="603"/>
      <c r="S45" s="603"/>
      <c r="T45" s="603"/>
      <c r="U45" s="603"/>
      <c r="V45" s="603"/>
      <c r="W45" s="603"/>
      <c r="X45" s="603"/>
      <c r="Y45" s="591"/>
      <c r="Z45" s="340"/>
      <c r="AA45" s="340"/>
      <c r="AB45" s="348"/>
      <c r="AC45" s="326"/>
      <c r="AD45" s="326"/>
      <c r="AE45" s="326"/>
      <c r="AF45" s="326"/>
      <c r="AG45" s="326"/>
      <c r="AH45" s="326"/>
    </row>
    <row r="46" spans="1:34" ht="15.75" customHeight="1" x14ac:dyDescent="0.25">
      <c r="A46" s="349"/>
      <c r="B46" s="39"/>
      <c r="C46" s="40"/>
      <c r="D46" s="641" t="s">
        <v>155</v>
      </c>
      <c r="E46" s="603"/>
      <c r="F46" s="603"/>
      <c r="G46" s="603"/>
      <c r="H46" s="591"/>
      <c r="I46" s="638" t="s">
        <v>156</v>
      </c>
      <c r="J46" s="603"/>
      <c r="K46" s="603"/>
      <c r="L46" s="603"/>
      <c r="M46" s="603"/>
      <c r="N46" s="603"/>
      <c r="O46" s="603"/>
      <c r="P46" s="591"/>
      <c r="Q46" s="639" t="s">
        <v>157</v>
      </c>
      <c r="R46" s="603"/>
      <c r="S46" s="603"/>
      <c r="T46" s="603"/>
      <c r="U46" s="603"/>
      <c r="V46" s="603"/>
      <c r="W46" s="603"/>
      <c r="X46" s="603"/>
      <c r="Y46" s="591"/>
      <c r="Z46" s="349"/>
      <c r="AA46" s="349"/>
      <c r="AB46" s="350"/>
      <c r="AC46" s="349"/>
      <c r="AD46" s="349"/>
      <c r="AE46" s="349"/>
      <c r="AF46" s="349"/>
      <c r="AG46" s="349"/>
      <c r="AH46" s="349"/>
    </row>
    <row r="47" spans="1:34" ht="15.75" customHeight="1" x14ac:dyDescent="0.25">
      <c r="A47" s="326"/>
      <c r="B47" s="31"/>
      <c r="C47" s="351"/>
      <c r="D47" s="351"/>
      <c r="E47" s="351"/>
      <c r="F47" s="351"/>
      <c r="G47" s="352"/>
      <c r="H47" s="352"/>
      <c r="I47" s="352"/>
      <c r="J47" s="352"/>
      <c r="K47" s="352"/>
      <c r="L47" s="352"/>
      <c r="M47" s="352"/>
      <c r="N47" s="352"/>
      <c r="O47" s="352"/>
      <c r="P47" s="352"/>
      <c r="Q47" s="352"/>
      <c r="R47" s="352"/>
      <c r="S47" s="352"/>
      <c r="T47" s="352"/>
      <c r="U47" s="352"/>
      <c r="V47" s="352"/>
      <c r="W47" s="352"/>
      <c r="X47" s="352"/>
      <c r="Y47" s="352"/>
      <c r="Z47" s="351"/>
      <c r="AA47" s="351"/>
      <c r="AB47" s="335"/>
      <c r="AC47" s="326"/>
      <c r="AD47" s="326"/>
      <c r="AE47" s="326"/>
      <c r="AF47" s="326"/>
      <c r="AG47" s="326"/>
      <c r="AH47" s="326"/>
    </row>
    <row r="48" spans="1:34" ht="15.75" customHeight="1" x14ac:dyDescent="0.25">
      <c r="A48" s="353"/>
      <c r="B48" s="41"/>
      <c r="C48" s="629" t="s">
        <v>158</v>
      </c>
      <c r="D48" s="603"/>
      <c r="E48" s="603"/>
      <c r="F48" s="591"/>
      <c r="G48" s="634" t="s">
        <v>159</v>
      </c>
      <c r="H48" s="635" t="s">
        <v>160</v>
      </c>
      <c r="I48" s="617"/>
      <c r="J48" s="617"/>
      <c r="K48" s="617"/>
      <c r="L48" s="617"/>
      <c r="M48" s="617"/>
      <c r="N48" s="617"/>
      <c r="O48" s="617"/>
      <c r="P48" s="617"/>
      <c r="Q48" s="617"/>
      <c r="R48" s="617"/>
      <c r="S48" s="617"/>
      <c r="T48" s="617"/>
      <c r="U48" s="617"/>
      <c r="V48" s="617"/>
      <c r="W48" s="617"/>
      <c r="X48" s="617"/>
      <c r="Y48" s="617"/>
      <c r="Z48" s="617"/>
      <c r="AA48" s="618"/>
      <c r="AB48" s="348"/>
      <c r="AC48" s="353"/>
      <c r="AD48" s="353"/>
      <c r="AE48" s="353"/>
      <c r="AF48" s="353"/>
      <c r="AG48" s="353"/>
      <c r="AH48" s="353"/>
    </row>
    <row r="49" spans="1:34" ht="15.75" customHeight="1" x14ac:dyDescent="0.25">
      <c r="A49" s="353"/>
      <c r="B49" s="41"/>
      <c r="C49" s="42" t="s">
        <v>161</v>
      </c>
      <c r="D49" s="43">
        <v>1.2</v>
      </c>
      <c r="E49" s="629" t="s">
        <v>162</v>
      </c>
      <c r="F49" s="591"/>
      <c r="G49" s="575"/>
      <c r="H49" s="620"/>
      <c r="I49" s="621"/>
      <c r="J49" s="621"/>
      <c r="K49" s="621"/>
      <c r="L49" s="621"/>
      <c r="M49" s="621"/>
      <c r="N49" s="621"/>
      <c r="O49" s="621"/>
      <c r="P49" s="621"/>
      <c r="Q49" s="621"/>
      <c r="R49" s="621"/>
      <c r="S49" s="621"/>
      <c r="T49" s="621"/>
      <c r="U49" s="621"/>
      <c r="V49" s="621"/>
      <c r="W49" s="621"/>
      <c r="X49" s="621"/>
      <c r="Y49" s="621"/>
      <c r="Z49" s="621"/>
      <c r="AA49" s="622"/>
      <c r="AB49" s="348"/>
      <c r="AC49" s="353"/>
      <c r="AD49" s="353"/>
      <c r="AE49" s="353"/>
      <c r="AF49" s="353"/>
      <c r="AG49" s="353"/>
      <c r="AH49" s="353"/>
    </row>
    <row r="50" spans="1:34" ht="15.75" customHeight="1" x14ac:dyDescent="0.25">
      <c r="A50" s="353"/>
      <c r="B50" s="41"/>
      <c r="C50" s="44">
        <v>2024</v>
      </c>
      <c r="D50" s="45">
        <v>45474</v>
      </c>
      <c r="E50" s="628">
        <v>45656</v>
      </c>
      <c r="F50" s="591"/>
      <c r="G50" s="46">
        <v>15</v>
      </c>
      <c r="H50" s="633" t="s">
        <v>975</v>
      </c>
      <c r="I50" s="603"/>
      <c r="J50" s="603"/>
      <c r="K50" s="603"/>
      <c r="L50" s="603"/>
      <c r="M50" s="603"/>
      <c r="N50" s="603"/>
      <c r="O50" s="603"/>
      <c r="P50" s="603"/>
      <c r="Q50" s="603"/>
      <c r="R50" s="603"/>
      <c r="S50" s="603"/>
      <c r="T50" s="603"/>
      <c r="U50" s="603"/>
      <c r="V50" s="603"/>
      <c r="W50" s="603"/>
      <c r="X50" s="603"/>
      <c r="Y50" s="603"/>
      <c r="Z50" s="603"/>
      <c r="AA50" s="591"/>
      <c r="AB50" s="348"/>
      <c r="AC50" s="353"/>
      <c r="AD50" s="353"/>
      <c r="AE50" s="353"/>
      <c r="AF50" s="353"/>
      <c r="AG50" s="353"/>
      <c r="AH50" s="353"/>
    </row>
    <row r="51" spans="1:34" ht="15.75" customHeight="1" x14ac:dyDescent="0.25">
      <c r="A51" s="353"/>
      <c r="B51" s="41"/>
      <c r="C51" s="44">
        <v>2025</v>
      </c>
      <c r="D51" s="45">
        <v>45658</v>
      </c>
      <c r="E51" s="628">
        <v>46021</v>
      </c>
      <c r="F51" s="591"/>
      <c r="G51" s="46">
        <v>30</v>
      </c>
      <c r="H51" s="633" t="s">
        <v>975</v>
      </c>
      <c r="I51" s="603"/>
      <c r="J51" s="603"/>
      <c r="K51" s="603"/>
      <c r="L51" s="603"/>
      <c r="M51" s="603"/>
      <c r="N51" s="603"/>
      <c r="O51" s="603"/>
      <c r="P51" s="603"/>
      <c r="Q51" s="603"/>
      <c r="R51" s="603"/>
      <c r="S51" s="603"/>
      <c r="T51" s="603"/>
      <c r="U51" s="603"/>
      <c r="V51" s="603"/>
      <c r="W51" s="603"/>
      <c r="X51" s="603"/>
      <c r="Y51" s="603"/>
      <c r="Z51" s="603"/>
      <c r="AA51" s="591"/>
      <c r="AB51" s="348"/>
      <c r="AC51" s="353"/>
      <c r="AD51" s="353"/>
      <c r="AE51" s="353"/>
      <c r="AF51" s="353"/>
      <c r="AG51" s="353"/>
      <c r="AH51" s="353"/>
    </row>
    <row r="52" spans="1:34" ht="15.75" customHeight="1" x14ac:dyDescent="0.25">
      <c r="A52" s="353"/>
      <c r="B52" s="41"/>
      <c r="C52" s="44">
        <v>2026</v>
      </c>
      <c r="D52" s="45">
        <v>46023</v>
      </c>
      <c r="E52" s="628">
        <v>46386</v>
      </c>
      <c r="F52" s="591"/>
      <c r="G52" s="46">
        <v>45</v>
      </c>
      <c r="H52" s="633" t="s">
        <v>975</v>
      </c>
      <c r="I52" s="603"/>
      <c r="J52" s="603"/>
      <c r="K52" s="603"/>
      <c r="L52" s="603"/>
      <c r="M52" s="603"/>
      <c r="N52" s="603"/>
      <c r="O52" s="603"/>
      <c r="P52" s="603"/>
      <c r="Q52" s="603"/>
      <c r="R52" s="603"/>
      <c r="S52" s="603"/>
      <c r="T52" s="603"/>
      <c r="U52" s="603"/>
      <c r="V52" s="603"/>
      <c r="W52" s="603"/>
      <c r="X52" s="603"/>
      <c r="Y52" s="603"/>
      <c r="Z52" s="603"/>
      <c r="AA52" s="591"/>
      <c r="AB52" s="348"/>
      <c r="AC52" s="353"/>
      <c r="AD52" s="353"/>
      <c r="AE52" s="353"/>
      <c r="AF52" s="353"/>
      <c r="AG52" s="353"/>
      <c r="AH52" s="353"/>
    </row>
    <row r="53" spans="1:34" ht="15.75" customHeight="1" x14ac:dyDescent="0.25">
      <c r="A53" s="353"/>
      <c r="B53" s="41"/>
      <c r="C53" s="44">
        <v>2027</v>
      </c>
      <c r="D53" s="45">
        <v>46388</v>
      </c>
      <c r="E53" s="628">
        <v>46751</v>
      </c>
      <c r="F53" s="591"/>
      <c r="G53" s="46">
        <v>60</v>
      </c>
      <c r="H53" s="633" t="s">
        <v>975</v>
      </c>
      <c r="I53" s="603"/>
      <c r="J53" s="603"/>
      <c r="K53" s="603"/>
      <c r="L53" s="603"/>
      <c r="M53" s="603"/>
      <c r="N53" s="603"/>
      <c r="O53" s="603"/>
      <c r="P53" s="603"/>
      <c r="Q53" s="603"/>
      <c r="R53" s="603"/>
      <c r="S53" s="603"/>
      <c r="T53" s="603"/>
      <c r="U53" s="603"/>
      <c r="V53" s="603"/>
      <c r="W53" s="603"/>
      <c r="X53" s="603"/>
      <c r="Y53" s="603"/>
      <c r="Z53" s="603"/>
      <c r="AA53" s="591"/>
      <c r="AB53" s="348"/>
      <c r="AC53" s="353"/>
      <c r="AD53" s="353"/>
      <c r="AE53" s="353"/>
      <c r="AF53" s="353"/>
      <c r="AG53" s="353"/>
      <c r="AH53" s="353"/>
    </row>
    <row r="54" spans="1:34" ht="15.75" customHeight="1" x14ac:dyDescent="0.25">
      <c r="A54" s="353"/>
      <c r="B54" s="41"/>
      <c r="C54" s="44"/>
      <c r="D54" s="44"/>
      <c r="E54" s="629"/>
      <c r="F54" s="591"/>
      <c r="G54" s="43"/>
      <c r="H54" s="629"/>
      <c r="I54" s="603"/>
      <c r="J54" s="603"/>
      <c r="K54" s="603"/>
      <c r="L54" s="603"/>
      <c r="M54" s="603"/>
      <c r="N54" s="603"/>
      <c r="O54" s="603"/>
      <c r="P54" s="603"/>
      <c r="Q54" s="603"/>
      <c r="R54" s="603"/>
      <c r="S54" s="603"/>
      <c r="T54" s="603"/>
      <c r="U54" s="603"/>
      <c r="V54" s="603"/>
      <c r="W54" s="603"/>
      <c r="X54" s="603"/>
      <c r="Y54" s="603"/>
      <c r="Z54" s="603"/>
      <c r="AA54" s="591"/>
      <c r="AB54" s="348"/>
      <c r="AC54" s="353"/>
      <c r="AD54" s="353"/>
      <c r="AE54" s="353"/>
      <c r="AF54" s="353"/>
      <c r="AG54" s="353"/>
      <c r="AH54" s="353"/>
    </row>
    <row r="55" spans="1:34" ht="15.75" customHeight="1" x14ac:dyDescent="0.25">
      <c r="A55" s="326"/>
      <c r="B55" s="31"/>
      <c r="C55" s="326"/>
      <c r="D55" s="326"/>
      <c r="E55" s="326"/>
      <c r="F55" s="326"/>
      <c r="G55" s="326"/>
      <c r="H55" s="326"/>
      <c r="I55" s="326"/>
      <c r="J55" s="326"/>
      <c r="K55" s="326"/>
      <c r="L55" s="326"/>
      <c r="M55" s="326"/>
      <c r="N55" s="326"/>
      <c r="O55" s="326"/>
      <c r="P55" s="326"/>
      <c r="Q55" s="326"/>
      <c r="R55" s="326"/>
      <c r="S55" s="326"/>
      <c r="T55" s="326"/>
      <c r="U55" s="326"/>
      <c r="V55" s="326"/>
      <c r="W55" s="326"/>
      <c r="X55" s="326"/>
      <c r="Y55" s="326"/>
      <c r="Z55" s="326"/>
      <c r="AA55" s="326"/>
      <c r="AB55" s="334"/>
      <c r="AC55" s="326"/>
      <c r="AD55" s="326"/>
      <c r="AE55" s="326"/>
      <c r="AF55" s="326"/>
      <c r="AG55" s="326"/>
      <c r="AH55" s="326"/>
    </row>
    <row r="56" spans="1:34" ht="15.75" customHeight="1" x14ac:dyDescent="0.25">
      <c r="A56" s="326"/>
      <c r="B56" s="31"/>
      <c r="C56" s="607" t="s">
        <v>163</v>
      </c>
      <c r="D56" s="599"/>
      <c r="E56" s="339"/>
      <c r="F56" s="330" t="s">
        <v>164</v>
      </c>
      <c r="G56" s="47"/>
      <c r="H56" s="341"/>
      <c r="I56" s="330" t="s">
        <v>165</v>
      </c>
      <c r="J56" s="326"/>
      <c r="K56" s="602"/>
      <c r="L56" s="591"/>
      <c r="M56" s="339"/>
      <c r="N56" s="326"/>
      <c r="O56" s="326"/>
      <c r="P56" s="326"/>
      <c r="Q56" s="326"/>
      <c r="R56" s="326"/>
      <c r="S56" s="326"/>
      <c r="T56" s="326"/>
      <c r="U56" s="326"/>
      <c r="V56" s="326"/>
      <c r="W56" s="326"/>
      <c r="X56" s="326"/>
      <c r="Y56" s="326"/>
      <c r="Z56" s="326"/>
      <c r="AA56" s="326"/>
      <c r="AB56" s="334"/>
      <c r="AC56" s="326"/>
      <c r="AD56" s="326"/>
      <c r="AE56" s="326"/>
      <c r="AF56" s="326"/>
      <c r="AG56" s="326"/>
      <c r="AH56" s="326"/>
    </row>
    <row r="57" spans="1:34" ht="15.75" customHeight="1" x14ac:dyDescent="0.25">
      <c r="A57" s="326"/>
      <c r="B57" s="354"/>
      <c r="C57" s="345"/>
      <c r="D57" s="345"/>
      <c r="E57" s="345"/>
      <c r="F57" s="345"/>
      <c r="G57" s="345"/>
      <c r="H57" s="345"/>
      <c r="I57" s="345"/>
      <c r="J57" s="345"/>
      <c r="K57" s="345"/>
      <c r="L57" s="345"/>
      <c r="M57" s="345"/>
      <c r="N57" s="345"/>
      <c r="O57" s="345"/>
      <c r="P57" s="345"/>
      <c r="Q57" s="345"/>
      <c r="R57" s="345"/>
      <c r="S57" s="345"/>
      <c r="T57" s="345"/>
      <c r="U57" s="345"/>
      <c r="V57" s="345"/>
      <c r="W57" s="345"/>
      <c r="X57" s="345"/>
      <c r="Y57" s="345"/>
      <c r="Z57" s="345"/>
      <c r="AA57" s="345"/>
      <c r="AB57" s="355"/>
      <c r="AC57" s="326"/>
      <c r="AD57" s="326"/>
      <c r="AE57" s="326"/>
      <c r="AF57" s="326"/>
      <c r="AG57" s="326"/>
      <c r="AH57" s="326"/>
    </row>
    <row r="58" spans="1:34" ht="15.75" customHeight="1" x14ac:dyDescent="0.25">
      <c r="A58" s="326"/>
      <c r="B58" s="627" t="s">
        <v>166</v>
      </c>
      <c r="C58" s="603"/>
      <c r="D58" s="603"/>
      <c r="E58" s="603"/>
      <c r="F58" s="603"/>
      <c r="G58" s="603"/>
      <c r="H58" s="603"/>
      <c r="I58" s="603"/>
      <c r="J58" s="603"/>
      <c r="K58" s="603"/>
      <c r="L58" s="603"/>
      <c r="M58" s="603"/>
      <c r="N58" s="603"/>
      <c r="O58" s="603"/>
      <c r="P58" s="603"/>
      <c r="Q58" s="603"/>
      <c r="R58" s="603"/>
      <c r="S58" s="603"/>
      <c r="T58" s="603"/>
      <c r="U58" s="603"/>
      <c r="V58" s="603"/>
      <c r="W58" s="603"/>
      <c r="X58" s="603"/>
      <c r="Y58" s="603"/>
      <c r="Z58" s="603"/>
      <c r="AA58" s="603"/>
      <c r="AB58" s="591"/>
      <c r="AC58" s="326"/>
      <c r="AD58" s="326"/>
      <c r="AE58" s="326"/>
      <c r="AF58" s="326"/>
      <c r="AG58" s="326"/>
      <c r="AH58" s="326"/>
    </row>
    <row r="59" spans="1:34" ht="15.75" customHeight="1" x14ac:dyDescent="0.25">
      <c r="A59" s="326"/>
      <c r="B59" s="48"/>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49"/>
      <c r="AC59" s="326"/>
      <c r="AD59" s="326"/>
      <c r="AE59" s="326"/>
      <c r="AF59" s="326"/>
      <c r="AG59" s="326"/>
      <c r="AH59" s="326"/>
    </row>
    <row r="60" spans="1:34" ht="29.25" customHeight="1" x14ac:dyDescent="0.25">
      <c r="A60" s="326"/>
      <c r="B60" s="629" t="s">
        <v>161</v>
      </c>
      <c r="C60" s="591"/>
      <c r="D60" s="43"/>
      <c r="E60" s="629" t="s">
        <v>167</v>
      </c>
      <c r="F60" s="591"/>
      <c r="G60" s="43"/>
      <c r="H60" s="601" t="s">
        <v>168</v>
      </c>
      <c r="I60" s="591"/>
      <c r="J60" s="629"/>
      <c r="K60" s="591"/>
      <c r="L60" s="632"/>
      <c r="M60" s="599"/>
      <c r="N60" s="43" t="s">
        <v>169</v>
      </c>
      <c r="O60" s="629"/>
      <c r="P60" s="603"/>
      <c r="Q60" s="591"/>
      <c r="R60" s="629" t="s">
        <v>170</v>
      </c>
      <c r="S60" s="603"/>
      <c r="T60" s="591"/>
      <c r="U60" s="629"/>
      <c r="V60" s="603"/>
      <c r="W60" s="591"/>
      <c r="X60" s="629" t="s">
        <v>171</v>
      </c>
      <c r="Y60" s="591"/>
      <c r="Z60" s="629"/>
      <c r="AA60" s="603"/>
      <c r="AB60" s="591"/>
      <c r="AC60" s="326"/>
      <c r="AD60" s="326"/>
      <c r="AE60" s="326"/>
      <c r="AF60" s="326"/>
      <c r="AG60" s="326"/>
      <c r="AH60" s="326"/>
    </row>
    <row r="61" spans="1:34" ht="15.75" customHeight="1" x14ac:dyDescent="0.25">
      <c r="A61" s="326"/>
      <c r="B61" s="48"/>
      <c r="C61" s="356"/>
      <c r="D61" s="356"/>
      <c r="E61" s="356"/>
      <c r="F61" s="349"/>
      <c r="G61" s="357"/>
      <c r="H61" s="358"/>
      <c r="I61" s="358"/>
      <c r="J61" s="349"/>
      <c r="K61" s="349"/>
      <c r="L61" s="349"/>
      <c r="M61" s="349"/>
      <c r="N61" s="358"/>
      <c r="O61" s="349"/>
      <c r="P61" s="349"/>
      <c r="Q61" s="349"/>
      <c r="R61" s="349"/>
      <c r="S61" s="358"/>
      <c r="T61" s="336"/>
      <c r="U61" s="336"/>
      <c r="V61" s="326"/>
      <c r="W61" s="358"/>
      <c r="X61" s="346"/>
      <c r="Y61" s="346"/>
      <c r="Z61" s="50"/>
      <c r="AA61" s="28"/>
      <c r="AB61" s="51"/>
      <c r="AC61" s="326"/>
      <c r="AD61" s="326"/>
      <c r="AE61" s="326"/>
      <c r="AF61" s="326"/>
      <c r="AG61" s="326"/>
      <c r="AH61" s="326"/>
    </row>
    <row r="62" spans="1:34" ht="15.75" customHeight="1" x14ac:dyDescent="0.25">
      <c r="A62" s="326"/>
      <c r="B62" s="627" t="s">
        <v>172</v>
      </c>
      <c r="C62" s="591"/>
      <c r="D62" s="630"/>
      <c r="E62" s="621"/>
      <c r="F62" s="621"/>
      <c r="G62" s="621"/>
      <c r="H62" s="621"/>
      <c r="I62" s="621"/>
      <c r="J62" s="621"/>
      <c r="K62" s="621"/>
      <c r="L62" s="621"/>
      <c r="M62" s="621"/>
      <c r="N62" s="621"/>
      <c r="O62" s="621"/>
      <c r="P62" s="621"/>
      <c r="Q62" s="621"/>
      <c r="R62" s="621"/>
      <c r="S62" s="621"/>
      <c r="T62" s="621"/>
      <c r="U62" s="621"/>
      <c r="V62" s="621"/>
      <c r="W62" s="621"/>
      <c r="X62" s="621"/>
      <c r="Y62" s="621"/>
      <c r="Z62" s="621"/>
      <c r="AA62" s="621"/>
      <c r="AB62" s="622"/>
      <c r="AC62" s="326"/>
      <c r="AD62" s="326"/>
      <c r="AE62" s="326"/>
      <c r="AF62" s="326"/>
      <c r="AG62" s="326"/>
      <c r="AH62" s="326"/>
    </row>
    <row r="63" spans="1:34" ht="15.75" customHeight="1" x14ac:dyDescent="0.25">
      <c r="A63" s="326"/>
      <c r="B63" s="48"/>
      <c r="C63" s="356"/>
      <c r="D63" s="356"/>
      <c r="E63" s="356"/>
      <c r="F63" s="349"/>
      <c r="G63" s="357"/>
      <c r="H63" s="358"/>
      <c r="I63" s="358"/>
      <c r="J63" s="349"/>
      <c r="K63" s="349"/>
      <c r="L63" s="349"/>
      <c r="M63" s="349"/>
      <c r="N63" s="358"/>
      <c r="O63" s="349"/>
      <c r="P63" s="349"/>
      <c r="Q63" s="349"/>
      <c r="R63" s="349"/>
      <c r="S63" s="358"/>
      <c r="T63" s="336"/>
      <c r="U63" s="336"/>
      <c r="V63" s="326"/>
      <c r="W63" s="358"/>
      <c r="X63" s="346"/>
      <c r="Y63" s="346"/>
      <c r="Z63" s="50"/>
      <c r="AA63" s="28"/>
      <c r="AB63" s="51"/>
      <c r="AC63" s="326"/>
      <c r="AD63" s="326"/>
      <c r="AE63" s="326"/>
      <c r="AF63" s="326"/>
      <c r="AG63" s="326"/>
      <c r="AH63" s="326"/>
    </row>
    <row r="64" spans="1:34" ht="15.75" customHeight="1" x14ac:dyDescent="0.25">
      <c r="A64" s="326"/>
      <c r="B64" s="627" t="s">
        <v>173</v>
      </c>
      <c r="C64" s="591"/>
      <c r="D64" s="631"/>
      <c r="E64" s="621"/>
      <c r="F64" s="621"/>
      <c r="G64" s="621"/>
      <c r="H64" s="621"/>
      <c r="I64" s="621"/>
      <c r="J64" s="621"/>
      <c r="K64" s="621"/>
      <c r="L64" s="621"/>
      <c r="M64" s="621"/>
      <c r="N64" s="621"/>
      <c r="O64" s="621"/>
      <c r="P64" s="621"/>
      <c r="Q64" s="621"/>
      <c r="R64" s="621"/>
      <c r="S64" s="621"/>
      <c r="T64" s="621"/>
      <c r="U64" s="621"/>
      <c r="V64" s="621"/>
      <c r="W64" s="621"/>
      <c r="X64" s="621"/>
      <c r="Y64" s="621"/>
      <c r="Z64" s="621"/>
      <c r="AA64" s="621"/>
      <c r="AB64" s="622"/>
      <c r="AC64" s="326"/>
      <c r="AD64" s="326"/>
      <c r="AE64" s="326"/>
      <c r="AF64" s="326"/>
      <c r="AG64" s="326"/>
      <c r="AH64" s="326"/>
    </row>
    <row r="65" spans="1:34" ht="15.75" customHeight="1" x14ac:dyDescent="0.25">
      <c r="A65" s="326"/>
      <c r="B65" s="48"/>
      <c r="C65" s="356"/>
      <c r="D65" s="356"/>
      <c r="E65" s="356"/>
      <c r="F65" s="349"/>
      <c r="G65" s="357"/>
      <c r="H65" s="358"/>
      <c r="I65" s="358"/>
      <c r="J65" s="349"/>
      <c r="K65" s="349"/>
      <c r="L65" s="349"/>
      <c r="M65" s="349"/>
      <c r="N65" s="358"/>
      <c r="O65" s="349"/>
      <c r="P65" s="349"/>
      <c r="Q65" s="349"/>
      <c r="R65" s="349"/>
      <c r="S65" s="358"/>
      <c r="T65" s="336"/>
      <c r="U65" s="336"/>
      <c r="V65" s="326"/>
      <c r="W65" s="358"/>
      <c r="X65" s="346"/>
      <c r="Y65" s="346"/>
      <c r="Z65" s="346"/>
      <c r="AA65" s="336"/>
      <c r="AB65" s="342"/>
      <c r="AC65" s="326"/>
      <c r="AD65" s="326"/>
      <c r="AE65" s="326"/>
      <c r="AF65" s="326"/>
      <c r="AG65" s="326"/>
      <c r="AH65" s="326"/>
    </row>
    <row r="66" spans="1:34" ht="15.75" customHeight="1" x14ac:dyDescent="0.25">
      <c r="A66" s="326"/>
      <c r="B66" s="627" t="s">
        <v>174</v>
      </c>
      <c r="C66" s="591"/>
      <c r="D66" s="631"/>
      <c r="E66" s="621"/>
      <c r="F66" s="621"/>
      <c r="G66" s="621"/>
      <c r="H66" s="621"/>
      <c r="I66" s="621"/>
      <c r="J66" s="621"/>
      <c r="K66" s="621"/>
      <c r="L66" s="621"/>
      <c r="M66" s="621"/>
      <c r="N66" s="621"/>
      <c r="O66" s="621"/>
      <c r="P66" s="621"/>
      <c r="Q66" s="621"/>
      <c r="R66" s="621"/>
      <c r="S66" s="621"/>
      <c r="T66" s="621"/>
      <c r="U66" s="621"/>
      <c r="V66" s="621"/>
      <c r="W66" s="621"/>
      <c r="X66" s="621"/>
      <c r="Y66" s="621"/>
      <c r="Z66" s="621"/>
      <c r="AA66" s="621"/>
      <c r="AB66" s="622"/>
      <c r="AC66" s="326"/>
      <c r="AD66" s="326"/>
      <c r="AE66" s="326"/>
      <c r="AF66" s="326"/>
      <c r="AG66" s="326"/>
      <c r="AH66" s="326"/>
    </row>
    <row r="67" spans="1:34" ht="15.75" customHeight="1" x14ac:dyDescent="0.25">
      <c r="A67" s="326"/>
      <c r="B67" s="48"/>
      <c r="C67" s="356"/>
      <c r="D67" s="356"/>
      <c r="E67" s="356"/>
      <c r="F67" s="349"/>
      <c r="G67" s="357"/>
      <c r="H67" s="358"/>
      <c r="I67" s="358"/>
      <c r="J67" s="349"/>
      <c r="K67" s="349"/>
      <c r="L67" s="349"/>
      <c r="M67" s="349"/>
      <c r="N67" s="358"/>
      <c r="O67" s="349"/>
      <c r="P67" s="349"/>
      <c r="Q67" s="349"/>
      <c r="R67" s="349"/>
      <c r="S67" s="358"/>
      <c r="T67" s="336"/>
      <c r="U67" s="336"/>
      <c r="V67" s="326"/>
      <c r="W67" s="358"/>
      <c r="X67" s="346"/>
      <c r="Y67" s="346"/>
      <c r="Z67" s="50"/>
      <c r="AA67" s="28"/>
      <c r="AB67" s="51"/>
      <c r="AC67" s="326"/>
      <c r="AD67" s="326"/>
      <c r="AE67" s="326"/>
      <c r="AF67" s="326"/>
      <c r="AG67" s="326"/>
      <c r="AH67" s="326"/>
    </row>
    <row r="68" spans="1:34" ht="15.75" customHeight="1" x14ac:dyDescent="0.25">
      <c r="A68" s="326"/>
      <c r="B68" s="627" t="s">
        <v>175</v>
      </c>
      <c r="C68" s="591"/>
      <c r="D68" s="631"/>
      <c r="E68" s="621"/>
      <c r="F68" s="621"/>
      <c r="G68" s="621"/>
      <c r="H68" s="621"/>
      <c r="I68" s="621"/>
      <c r="J68" s="621"/>
      <c r="K68" s="621"/>
      <c r="L68" s="621"/>
      <c r="M68" s="621"/>
      <c r="N68" s="621"/>
      <c r="O68" s="621"/>
      <c r="P68" s="621"/>
      <c r="Q68" s="621"/>
      <c r="R68" s="621"/>
      <c r="S68" s="621"/>
      <c r="T68" s="621"/>
      <c r="U68" s="621"/>
      <c r="V68" s="621"/>
      <c r="W68" s="621"/>
      <c r="X68" s="621"/>
      <c r="Y68" s="621"/>
      <c r="Z68" s="621"/>
      <c r="AA68" s="621"/>
      <c r="AB68" s="622"/>
      <c r="AC68" s="326"/>
      <c r="AD68" s="326"/>
      <c r="AE68" s="326"/>
      <c r="AF68" s="326"/>
      <c r="AG68" s="326"/>
      <c r="AH68" s="326"/>
    </row>
    <row r="69" spans="1:34" ht="15.75" customHeight="1" x14ac:dyDescent="0.25">
      <c r="A69" s="326"/>
      <c r="B69" s="48"/>
      <c r="C69" s="356"/>
      <c r="D69" s="356"/>
      <c r="E69" s="356"/>
      <c r="F69" s="349"/>
      <c r="G69" s="357"/>
      <c r="H69" s="358"/>
      <c r="I69" s="358"/>
      <c r="J69" s="349"/>
      <c r="K69" s="349"/>
      <c r="L69" s="349"/>
      <c r="M69" s="349"/>
      <c r="N69" s="358"/>
      <c r="O69" s="349"/>
      <c r="P69" s="349"/>
      <c r="Q69" s="349"/>
      <c r="R69" s="349"/>
      <c r="S69" s="358"/>
      <c r="T69" s="336"/>
      <c r="U69" s="336"/>
      <c r="V69" s="326"/>
      <c r="W69" s="358"/>
      <c r="X69" s="346"/>
      <c r="Y69" s="346"/>
      <c r="Z69" s="50"/>
      <c r="AA69" s="28"/>
      <c r="AB69" s="51"/>
      <c r="AC69" s="326"/>
      <c r="AD69" s="326"/>
      <c r="AE69" s="326"/>
      <c r="AF69" s="326"/>
      <c r="AG69" s="326"/>
      <c r="AH69" s="326"/>
    </row>
    <row r="70" spans="1:34" ht="15.75" customHeight="1" x14ac:dyDescent="0.25">
      <c r="A70" s="326"/>
      <c r="B70" s="627" t="s">
        <v>176</v>
      </c>
      <c r="C70" s="591"/>
      <c r="D70" s="631"/>
      <c r="E70" s="621"/>
      <c r="F70" s="621"/>
      <c r="G70" s="621"/>
      <c r="H70" s="621"/>
      <c r="I70" s="621"/>
      <c r="J70" s="621"/>
      <c r="K70" s="621"/>
      <c r="L70" s="621"/>
      <c r="M70" s="621"/>
      <c r="N70" s="621"/>
      <c r="O70" s="621"/>
      <c r="P70" s="621"/>
      <c r="Q70" s="621"/>
      <c r="R70" s="621"/>
      <c r="S70" s="621"/>
      <c r="T70" s="621"/>
      <c r="U70" s="621"/>
      <c r="V70" s="621"/>
      <c r="W70" s="621"/>
      <c r="X70" s="621"/>
      <c r="Y70" s="621"/>
      <c r="Z70" s="621"/>
      <c r="AA70" s="621"/>
      <c r="AB70" s="622"/>
      <c r="AC70" s="326"/>
      <c r="AD70" s="326"/>
      <c r="AE70" s="326"/>
      <c r="AF70" s="326"/>
      <c r="AG70" s="326"/>
      <c r="AH70" s="326"/>
    </row>
    <row r="71" spans="1:34" ht="15.75" customHeight="1" x14ac:dyDescent="0.25">
      <c r="A71" s="326"/>
      <c r="B71" s="48"/>
      <c r="C71" s="356"/>
      <c r="D71" s="356"/>
      <c r="E71" s="356"/>
      <c r="F71" s="349"/>
      <c r="G71" s="357"/>
      <c r="H71" s="358"/>
      <c r="I71" s="358"/>
      <c r="J71" s="349"/>
      <c r="K71" s="349"/>
      <c r="L71" s="349"/>
      <c r="M71" s="349"/>
      <c r="N71" s="358"/>
      <c r="O71" s="349"/>
      <c r="P71" s="349"/>
      <c r="Q71" s="349"/>
      <c r="R71" s="349"/>
      <c r="S71" s="358"/>
      <c r="T71" s="336"/>
      <c r="U71" s="336"/>
      <c r="V71" s="326"/>
      <c r="W71" s="358"/>
      <c r="X71" s="346"/>
      <c r="Y71" s="346"/>
      <c r="Z71" s="50"/>
      <c r="AA71" s="28"/>
      <c r="AB71" s="51"/>
      <c r="AC71" s="326"/>
      <c r="AD71" s="326"/>
      <c r="AE71" s="326"/>
      <c r="AF71" s="326"/>
      <c r="AG71" s="326"/>
      <c r="AH71" s="326"/>
    </row>
    <row r="72" spans="1:34" ht="15.75" customHeight="1" x14ac:dyDescent="0.25">
      <c r="A72" s="326"/>
      <c r="B72" s="627" t="s">
        <v>177</v>
      </c>
      <c r="C72" s="603"/>
      <c r="D72" s="603"/>
      <c r="E72" s="603"/>
      <c r="F72" s="603"/>
      <c r="G72" s="603"/>
      <c r="H72" s="603"/>
      <c r="I72" s="603"/>
      <c r="J72" s="603"/>
      <c r="K72" s="603"/>
      <c r="L72" s="603"/>
      <c r="M72" s="603"/>
      <c r="N72" s="603"/>
      <c r="O72" s="603"/>
      <c r="P72" s="603"/>
      <c r="Q72" s="603"/>
      <c r="R72" s="603"/>
      <c r="S72" s="603"/>
      <c r="T72" s="603"/>
      <c r="U72" s="603"/>
      <c r="V72" s="603"/>
      <c r="W72" s="603"/>
      <c r="X72" s="603"/>
      <c r="Y72" s="603"/>
      <c r="Z72" s="603"/>
      <c r="AA72" s="603"/>
      <c r="AB72" s="591"/>
      <c r="AC72" s="326"/>
      <c r="AD72" s="326"/>
      <c r="AE72" s="326"/>
      <c r="AF72" s="326"/>
      <c r="AG72" s="326"/>
      <c r="AH72" s="326"/>
    </row>
    <row r="73" spans="1:34" ht="15.75" customHeight="1" x14ac:dyDescent="0.25">
      <c r="A73" s="326"/>
      <c r="B73" s="601" t="s">
        <v>122</v>
      </c>
      <c r="C73" s="591"/>
      <c r="D73" s="52" t="s">
        <v>178</v>
      </c>
      <c r="E73" s="601" t="s">
        <v>179</v>
      </c>
      <c r="F73" s="591"/>
      <c r="G73" s="601" t="s">
        <v>177</v>
      </c>
      <c r="H73" s="603"/>
      <c r="I73" s="603"/>
      <c r="J73" s="603"/>
      <c r="K73" s="603"/>
      <c r="L73" s="603"/>
      <c r="M73" s="603"/>
      <c r="N73" s="603"/>
      <c r="O73" s="591"/>
      <c r="P73" s="601" t="s">
        <v>180</v>
      </c>
      <c r="Q73" s="603"/>
      <c r="R73" s="603"/>
      <c r="S73" s="603"/>
      <c r="T73" s="603"/>
      <c r="U73" s="603"/>
      <c r="V73" s="603"/>
      <c r="W73" s="603"/>
      <c r="X73" s="603"/>
      <c r="Y73" s="603"/>
      <c r="Z73" s="603"/>
      <c r="AA73" s="603"/>
      <c r="AB73" s="591"/>
      <c r="AC73" s="326"/>
      <c r="AD73" s="326"/>
      <c r="AE73" s="326"/>
      <c r="AF73" s="326"/>
      <c r="AG73" s="326"/>
      <c r="AH73" s="326"/>
    </row>
    <row r="74" spans="1:34" ht="15.75" customHeight="1" x14ac:dyDescent="0.25">
      <c r="A74" s="326"/>
      <c r="B74" s="601"/>
      <c r="C74" s="591"/>
      <c r="D74" s="37"/>
      <c r="E74" s="601"/>
      <c r="F74" s="591"/>
      <c r="G74" s="626"/>
      <c r="H74" s="603"/>
      <c r="I74" s="603"/>
      <c r="J74" s="603"/>
      <c r="K74" s="603"/>
      <c r="L74" s="603"/>
      <c r="M74" s="603"/>
      <c r="N74" s="603"/>
      <c r="O74" s="591"/>
      <c r="P74" s="626"/>
      <c r="Q74" s="603"/>
      <c r="R74" s="603"/>
      <c r="S74" s="603"/>
      <c r="T74" s="603"/>
      <c r="U74" s="603"/>
      <c r="V74" s="603"/>
      <c r="W74" s="603"/>
      <c r="X74" s="603"/>
      <c r="Y74" s="603"/>
      <c r="Z74" s="603"/>
      <c r="AA74" s="603"/>
      <c r="AB74" s="591"/>
      <c r="AC74" s="326"/>
      <c r="AD74" s="326"/>
      <c r="AE74" s="326"/>
      <c r="AF74" s="326"/>
      <c r="AG74" s="326"/>
      <c r="AH74" s="326"/>
    </row>
    <row r="75" spans="1:34" ht="15.75" customHeight="1" x14ac:dyDescent="0.25">
      <c r="A75" s="326"/>
      <c r="B75" s="601"/>
      <c r="C75" s="591"/>
      <c r="D75" s="37"/>
      <c r="E75" s="601"/>
      <c r="F75" s="591"/>
      <c r="G75" s="626"/>
      <c r="H75" s="603"/>
      <c r="I75" s="603"/>
      <c r="J75" s="603"/>
      <c r="K75" s="603"/>
      <c r="L75" s="603"/>
      <c r="M75" s="603"/>
      <c r="N75" s="603"/>
      <c r="O75" s="591"/>
      <c r="P75" s="626"/>
      <c r="Q75" s="603"/>
      <c r="R75" s="603"/>
      <c r="S75" s="603"/>
      <c r="T75" s="603"/>
      <c r="U75" s="603"/>
      <c r="V75" s="603"/>
      <c r="W75" s="603"/>
      <c r="X75" s="603"/>
      <c r="Y75" s="603"/>
      <c r="Z75" s="603"/>
      <c r="AA75" s="603"/>
      <c r="AB75" s="591"/>
      <c r="AC75" s="326"/>
      <c r="AD75" s="326"/>
      <c r="AE75" s="326"/>
      <c r="AF75" s="326"/>
      <c r="AG75" s="326"/>
      <c r="AH75" s="326"/>
    </row>
    <row r="76" spans="1:34" ht="26.25" customHeight="1" x14ac:dyDescent="0.25">
      <c r="A76" s="326"/>
      <c r="B76" s="625" t="s">
        <v>181</v>
      </c>
      <c r="C76" s="603"/>
      <c r="D76" s="603"/>
      <c r="E76" s="603"/>
      <c r="F76" s="603"/>
      <c r="G76" s="603"/>
      <c r="H76" s="603"/>
      <c r="I76" s="603"/>
      <c r="J76" s="603"/>
      <c r="K76" s="603"/>
      <c r="L76" s="603"/>
      <c r="M76" s="603"/>
      <c r="N76" s="603"/>
      <c r="O76" s="603"/>
      <c r="P76" s="603"/>
      <c r="Q76" s="603"/>
      <c r="R76" s="603"/>
      <c r="S76" s="603"/>
      <c r="T76" s="603"/>
      <c r="U76" s="603"/>
      <c r="V76" s="603"/>
      <c r="W76" s="603"/>
      <c r="X76" s="603"/>
      <c r="Y76" s="603"/>
      <c r="Z76" s="603"/>
      <c r="AA76" s="603"/>
      <c r="AB76" s="591"/>
      <c r="AC76" s="326"/>
      <c r="AD76" s="359"/>
      <c r="AE76" s="326"/>
      <c r="AF76" s="326"/>
      <c r="AG76" s="326"/>
      <c r="AH76" s="326"/>
    </row>
    <row r="77" spans="1:34" ht="12.75" customHeight="1" x14ac:dyDescent="0.25">
      <c r="A77" s="326"/>
      <c r="B77" s="326"/>
      <c r="C77" s="326"/>
      <c r="D77" s="326"/>
      <c r="E77" s="326"/>
      <c r="F77" s="326"/>
      <c r="G77" s="326"/>
      <c r="H77" s="326"/>
      <c r="I77" s="326"/>
      <c r="J77" s="326"/>
      <c r="K77" s="326"/>
      <c r="L77" s="326"/>
      <c r="M77" s="326"/>
      <c r="N77" s="326"/>
      <c r="O77" s="326"/>
      <c r="P77" s="326"/>
      <c r="Q77" s="326"/>
      <c r="R77" s="326"/>
      <c r="S77" s="326"/>
      <c r="T77" s="326"/>
      <c r="U77" s="326"/>
      <c r="V77" s="326"/>
      <c r="W77" s="326"/>
      <c r="X77" s="326"/>
      <c r="Y77" s="326"/>
      <c r="Z77" s="326"/>
      <c r="AA77" s="326"/>
      <c r="AB77" s="326"/>
      <c r="AC77" s="326"/>
      <c r="AD77" s="326"/>
      <c r="AE77" s="326"/>
      <c r="AF77" s="326"/>
      <c r="AG77" s="326"/>
      <c r="AH77" s="326"/>
    </row>
    <row r="78" spans="1:34" ht="12.75" customHeight="1" x14ac:dyDescent="0.25">
      <c r="A78" s="326"/>
      <c r="B78" s="326"/>
      <c r="C78" s="326"/>
      <c r="D78" s="326"/>
      <c r="E78" s="326"/>
      <c r="F78" s="326"/>
      <c r="G78" s="326"/>
      <c r="H78" s="326"/>
      <c r="I78" s="326"/>
      <c r="J78" s="326"/>
      <c r="K78" s="326"/>
      <c r="L78" s="326"/>
      <c r="M78" s="326"/>
      <c r="N78" s="326"/>
      <c r="O78" s="326"/>
      <c r="P78" s="326"/>
      <c r="Q78" s="326"/>
      <c r="R78" s="326"/>
      <c r="S78" s="326"/>
      <c r="T78" s="326"/>
      <c r="U78" s="326"/>
      <c r="V78" s="326"/>
      <c r="W78" s="326"/>
      <c r="X78" s="326"/>
      <c r="Y78" s="326"/>
      <c r="Z78" s="326"/>
      <c r="AA78" s="326"/>
      <c r="AB78" s="326"/>
      <c r="AC78" s="326"/>
      <c r="AD78" s="326"/>
      <c r="AE78" s="326"/>
      <c r="AF78" s="326"/>
      <c r="AG78" s="326"/>
      <c r="AH78" s="326"/>
    </row>
    <row r="79" spans="1:34" ht="12.75" customHeight="1" x14ac:dyDescent="0.25">
      <c r="A79" s="326"/>
      <c r="B79" s="326"/>
      <c r="C79" s="326"/>
      <c r="D79" s="326"/>
      <c r="E79" s="326"/>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326"/>
      <c r="AE79" s="326"/>
      <c r="AF79" s="326"/>
      <c r="AG79" s="326"/>
      <c r="AH79" s="326"/>
    </row>
    <row r="80" spans="1:34" ht="12.75" customHeight="1" x14ac:dyDescent="0.25">
      <c r="A80" s="326"/>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326"/>
      <c r="AF80" s="326"/>
      <c r="AG80" s="326"/>
      <c r="AH80" s="326"/>
    </row>
    <row r="81" spans="1:34" ht="12.75" customHeight="1" x14ac:dyDescent="0.25">
      <c r="A81" s="326"/>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c r="AE81" s="326"/>
      <c r="AF81" s="326"/>
      <c r="AG81" s="326"/>
      <c r="AH81" s="326"/>
    </row>
    <row r="82" spans="1:34" ht="12.75" customHeight="1" x14ac:dyDescent="0.25">
      <c r="A82" s="326"/>
      <c r="B82" s="326"/>
      <c r="C82" s="326"/>
      <c r="D82" s="326"/>
      <c r="E82" s="326"/>
      <c r="F82" s="326"/>
      <c r="G82" s="326"/>
      <c r="H82" s="326"/>
      <c r="I82" s="326"/>
      <c r="J82" s="326"/>
      <c r="K82" s="326"/>
      <c r="L82" s="326"/>
      <c r="M82" s="326"/>
      <c r="N82" s="326"/>
      <c r="O82" s="326"/>
      <c r="P82" s="326"/>
      <c r="Q82" s="326"/>
      <c r="R82" s="326"/>
      <c r="S82" s="326"/>
      <c r="T82" s="326"/>
      <c r="U82" s="326"/>
      <c r="V82" s="326"/>
      <c r="W82" s="326"/>
      <c r="X82" s="326"/>
      <c r="Y82" s="326"/>
      <c r="Z82" s="326"/>
      <c r="AA82" s="326"/>
      <c r="AB82" s="326"/>
      <c r="AC82" s="326"/>
      <c r="AD82" s="326"/>
      <c r="AE82" s="326"/>
      <c r="AF82" s="326"/>
      <c r="AG82" s="326"/>
      <c r="AH82" s="326"/>
    </row>
    <row r="83" spans="1:34" ht="12.75" customHeight="1" x14ac:dyDescent="0.25">
      <c r="A83" s="326"/>
      <c r="B83" s="326"/>
      <c r="C83" s="326"/>
      <c r="D83" s="326"/>
      <c r="E83" s="326"/>
      <c r="F83" s="326"/>
      <c r="G83" s="326"/>
      <c r="H83" s="326"/>
      <c r="I83" s="326"/>
      <c r="J83" s="326"/>
      <c r="K83" s="326"/>
      <c r="L83" s="326"/>
      <c r="M83" s="326"/>
      <c r="N83" s="326"/>
      <c r="O83" s="326"/>
      <c r="P83" s="326"/>
      <c r="Q83" s="326"/>
      <c r="R83" s="326"/>
      <c r="S83" s="326"/>
      <c r="T83" s="326"/>
      <c r="U83" s="326"/>
      <c r="V83" s="326"/>
      <c r="W83" s="326"/>
      <c r="X83" s="326"/>
      <c r="Y83" s="326"/>
      <c r="Z83" s="326"/>
      <c r="AA83" s="326"/>
      <c r="AB83" s="326"/>
      <c r="AC83" s="326"/>
      <c r="AD83" s="326"/>
      <c r="AE83" s="326"/>
      <c r="AF83" s="326"/>
      <c r="AG83" s="326"/>
      <c r="AH83" s="326"/>
    </row>
    <row r="84" spans="1:34" ht="12.75" customHeight="1" x14ac:dyDescent="0.25">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c r="AE84" s="326"/>
      <c r="AF84" s="326"/>
      <c r="AG84" s="326"/>
      <c r="AH84" s="326"/>
    </row>
    <row r="85" spans="1:34" ht="12.75" customHeight="1" x14ac:dyDescent="0.25">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c r="AE85" s="326"/>
      <c r="AF85" s="326"/>
      <c r="AG85" s="326"/>
      <c r="AH85" s="326"/>
    </row>
    <row r="86" spans="1:34" ht="12.75" customHeight="1" x14ac:dyDescent="0.25">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c r="AE86" s="326"/>
      <c r="AF86" s="326"/>
      <c r="AG86" s="326"/>
      <c r="AH86" s="326"/>
    </row>
    <row r="87" spans="1:34" ht="12.75" customHeight="1" x14ac:dyDescent="0.25">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c r="AE87" s="326"/>
      <c r="AF87" s="326"/>
      <c r="AG87" s="326"/>
      <c r="AH87" s="326"/>
    </row>
    <row r="88" spans="1:34" ht="12.75" customHeight="1" x14ac:dyDescent="0.25">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326"/>
      <c r="AF88" s="326"/>
      <c r="AG88" s="326"/>
      <c r="AH88" s="326"/>
    </row>
    <row r="89" spans="1:34" ht="12.75" customHeight="1" x14ac:dyDescent="0.25">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326"/>
      <c r="AF89" s="326"/>
      <c r="AG89" s="326"/>
      <c r="AH89" s="326"/>
    </row>
    <row r="90" spans="1:34" ht="12.75" customHeight="1" x14ac:dyDescent="0.25">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326"/>
      <c r="AF90" s="326"/>
      <c r="AG90" s="326"/>
      <c r="AH90" s="326"/>
    </row>
    <row r="91" spans="1:34" ht="12.75" customHeight="1" x14ac:dyDescent="0.25">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c r="AE91" s="326"/>
      <c r="AF91" s="326"/>
      <c r="AG91" s="326"/>
      <c r="AH91" s="326"/>
    </row>
    <row r="92" spans="1:34" ht="12.75" customHeight="1" x14ac:dyDescent="0.25">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c r="AE92" s="326"/>
      <c r="AF92" s="326"/>
      <c r="AG92" s="326"/>
      <c r="AH92" s="326"/>
    </row>
    <row r="93" spans="1:34" ht="12.75" customHeight="1" x14ac:dyDescent="0.25">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c r="AE93" s="326"/>
      <c r="AF93" s="326"/>
      <c r="AG93" s="326"/>
      <c r="AH93" s="326"/>
    </row>
    <row r="94" spans="1:34" ht="12.75" customHeight="1" x14ac:dyDescent="0.25">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c r="AE94" s="326"/>
      <c r="AF94" s="326"/>
      <c r="AG94" s="326"/>
      <c r="AH94" s="326"/>
    </row>
    <row r="95" spans="1:34" ht="12.75" customHeight="1" x14ac:dyDescent="0.25">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c r="AE95" s="326"/>
      <c r="AF95" s="326"/>
      <c r="AG95" s="326"/>
      <c r="AH95" s="326"/>
    </row>
    <row r="96" spans="1:34" ht="12.75" customHeight="1" x14ac:dyDescent="0.25">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c r="AE96" s="326"/>
      <c r="AF96" s="326"/>
      <c r="AG96" s="326"/>
      <c r="AH96" s="326"/>
    </row>
    <row r="97" spans="1:34" ht="12.75" customHeight="1" x14ac:dyDescent="0.25">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326"/>
      <c r="AF97" s="326"/>
      <c r="AG97" s="326"/>
      <c r="AH97" s="326"/>
    </row>
    <row r="98" spans="1:34" ht="12.75" customHeight="1" x14ac:dyDescent="0.25">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c r="AE98" s="326"/>
      <c r="AF98" s="326"/>
      <c r="AG98" s="326"/>
      <c r="AH98" s="326"/>
    </row>
    <row r="99" spans="1:34" ht="12.75" customHeight="1" x14ac:dyDescent="0.25">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c r="AE99" s="326"/>
      <c r="AF99" s="326"/>
      <c r="AG99" s="326"/>
      <c r="AH99" s="326"/>
    </row>
    <row r="100" spans="1:34" ht="12.75" customHeight="1" x14ac:dyDescent="0.25">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c r="AE100" s="326"/>
      <c r="AF100" s="326"/>
      <c r="AG100" s="326"/>
      <c r="AH100" s="326"/>
    </row>
    <row r="101" spans="1:34" ht="12.75" customHeight="1" x14ac:dyDescent="0.25">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c r="AE101" s="326"/>
      <c r="AF101" s="326"/>
      <c r="AG101" s="326"/>
      <c r="AH101" s="326"/>
    </row>
    <row r="102" spans="1:34" ht="12.75" customHeight="1" x14ac:dyDescent="0.25">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c r="AE102" s="326"/>
      <c r="AF102" s="326"/>
      <c r="AG102" s="326"/>
      <c r="AH102" s="326"/>
    </row>
    <row r="103" spans="1:34" ht="12.75" customHeight="1" x14ac:dyDescent="0.25">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c r="AF103" s="326"/>
      <c r="AG103" s="326"/>
      <c r="AH103" s="326"/>
    </row>
    <row r="104" spans="1:34" ht="12.75" customHeight="1" x14ac:dyDescent="0.25">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c r="AE104" s="326"/>
      <c r="AF104" s="326"/>
      <c r="AG104" s="326"/>
      <c r="AH104" s="326"/>
    </row>
    <row r="105" spans="1:34" ht="12.75" customHeight="1" x14ac:dyDescent="0.25">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c r="AE105" s="326"/>
      <c r="AF105" s="326"/>
      <c r="AG105" s="326"/>
      <c r="AH105" s="326"/>
    </row>
    <row r="106" spans="1:34" ht="12.75" customHeight="1" x14ac:dyDescent="0.25">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c r="AE106" s="326"/>
      <c r="AF106" s="326"/>
      <c r="AG106" s="326"/>
      <c r="AH106" s="326"/>
    </row>
    <row r="107" spans="1:34" ht="12.75" customHeight="1" x14ac:dyDescent="0.25">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c r="AE107" s="326"/>
      <c r="AF107" s="326"/>
      <c r="AG107" s="326"/>
      <c r="AH107" s="326"/>
    </row>
    <row r="108" spans="1:34" ht="12.75" customHeight="1" x14ac:dyDescent="0.25">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c r="AE108" s="326"/>
      <c r="AF108" s="326"/>
      <c r="AG108" s="326"/>
      <c r="AH108" s="326"/>
    </row>
    <row r="109" spans="1:34" ht="12.75" customHeight="1" x14ac:dyDescent="0.25">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c r="AE109" s="326"/>
      <c r="AF109" s="326"/>
      <c r="AG109" s="326"/>
      <c r="AH109" s="326"/>
    </row>
    <row r="110" spans="1:34" ht="12.75" customHeight="1" x14ac:dyDescent="0.25">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c r="AE110" s="326"/>
      <c r="AF110" s="326"/>
      <c r="AG110" s="326"/>
      <c r="AH110" s="326"/>
    </row>
    <row r="111" spans="1:34" ht="12.75" customHeight="1" x14ac:dyDescent="0.25">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326"/>
      <c r="AF111" s="326"/>
      <c r="AG111" s="326"/>
      <c r="AH111" s="326"/>
    </row>
    <row r="112" spans="1:34" ht="12.75" customHeight="1" x14ac:dyDescent="0.25">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326"/>
      <c r="AF112" s="326"/>
      <c r="AG112" s="326"/>
      <c r="AH112" s="326"/>
    </row>
    <row r="113" spans="1:34" ht="12.75" customHeight="1" x14ac:dyDescent="0.25">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c r="AE113" s="326"/>
      <c r="AF113" s="326"/>
      <c r="AG113" s="326"/>
      <c r="AH113" s="326"/>
    </row>
    <row r="114" spans="1:34" ht="12.75" customHeight="1" x14ac:dyDescent="0.25">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c r="AE114" s="326"/>
      <c r="AF114" s="326"/>
      <c r="AG114" s="326"/>
      <c r="AH114" s="326"/>
    </row>
    <row r="115" spans="1:34" ht="12.75" customHeight="1" x14ac:dyDescent="0.25">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c r="AE115" s="326"/>
      <c r="AF115" s="326"/>
      <c r="AG115" s="326"/>
      <c r="AH115" s="326"/>
    </row>
    <row r="116" spans="1:34" ht="12.75" customHeight="1" x14ac:dyDescent="0.25">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c r="AE116" s="326"/>
      <c r="AF116" s="326"/>
      <c r="AG116" s="326"/>
      <c r="AH116" s="326"/>
    </row>
    <row r="117" spans="1:34" ht="12.75" customHeight="1" x14ac:dyDescent="0.25">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c r="AE117" s="326"/>
      <c r="AF117" s="326"/>
      <c r="AG117" s="326"/>
      <c r="AH117" s="326"/>
    </row>
    <row r="118" spans="1:34" ht="12.75" customHeight="1" x14ac:dyDescent="0.25">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c r="AE118" s="326"/>
      <c r="AF118" s="326"/>
      <c r="AG118" s="326"/>
      <c r="AH118" s="326"/>
    </row>
    <row r="119" spans="1:34" ht="12.75" customHeight="1" x14ac:dyDescent="0.25">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c r="AE119" s="326"/>
      <c r="AF119" s="326"/>
      <c r="AG119" s="326"/>
      <c r="AH119" s="326"/>
    </row>
    <row r="120" spans="1:34" ht="12.75" customHeight="1" x14ac:dyDescent="0.25">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326"/>
      <c r="AF120" s="326"/>
      <c r="AG120" s="326"/>
      <c r="AH120" s="326"/>
    </row>
    <row r="121" spans="1:34" ht="12.75" customHeight="1" x14ac:dyDescent="0.25">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326"/>
      <c r="AF121" s="326"/>
      <c r="AG121" s="326"/>
      <c r="AH121" s="326"/>
    </row>
    <row r="122" spans="1:34" ht="12.75" customHeight="1" x14ac:dyDescent="0.25">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c r="AE122" s="326"/>
      <c r="AF122" s="326"/>
      <c r="AG122" s="326"/>
      <c r="AH122" s="326"/>
    </row>
    <row r="123" spans="1:34" ht="12.75" customHeight="1" x14ac:dyDescent="0.25">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c r="AE123" s="326"/>
      <c r="AF123" s="326"/>
      <c r="AG123" s="326"/>
      <c r="AH123" s="326"/>
    </row>
    <row r="124" spans="1:34" ht="12.75" customHeight="1" x14ac:dyDescent="0.25">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row>
    <row r="125" spans="1:34" ht="12.75" customHeight="1" x14ac:dyDescent="0.25">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c r="AE125" s="326"/>
      <c r="AF125" s="326"/>
      <c r="AG125" s="326"/>
      <c r="AH125" s="326"/>
    </row>
    <row r="126" spans="1:34" ht="12.75" customHeight="1" x14ac:dyDescent="0.25">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c r="AE126" s="326"/>
      <c r="AF126" s="326"/>
      <c r="AG126" s="326"/>
      <c r="AH126" s="326"/>
    </row>
    <row r="127" spans="1:34" ht="12.75" customHeight="1" x14ac:dyDescent="0.25">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c r="AE127" s="326"/>
      <c r="AF127" s="326"/>
      <c r="AG127" s="326"/>
      <c r="AH127" s="326"/>
    </row>
    <row r="128" spans="1:34" ht="12.75" customHeight="1" x14ac:dyDescent="0.25">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c r="AE128" s="326"/>
      <c r="AF128" s="326"/>
      <c r="AG128" s="326"/>
      <c r="AH128" s="326"/>
    </row>
    <row r="129" spans="1:34" ht="12.75" customHeight="1" x14ac:dyDescent="0.25">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c r="AE129" s="326"/>
      <c r="AF129" s="326"/>
      <c r="AG129" s="326"/>
      <c r="AH129" s="326"/>
    </row>
    <row r="130" spans="1:34" ht="12.75" customHeight="1" x14ac:dyDescent="0.25">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c r="AE130" s="326"/>
      <c r="AF130" s="326"/>
      <c r="AG130" s="326"/>
      <c r="AH130" s="326"/>
    </row>
    <row r="131" spans="1:34" ht="12.75" customHeight="1" x14ac:dyDescent="0.25">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c r="AE131" s="326"/>
      <c r="AF131" s="326"/>
      <c r="AG131" s="326"/>
      <c r="AH131" s="326"/>
    </row>
    <row r="132" spans="1:34" ht="12.75" customHeight="1" x14ac:dyDescent="0.25">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c r="AE132" s="326"/>
      <c r="AF132" s="326"/>
      <c r="AG132" s="326"/>
      <c r="AH132" s="326"/>
    </row>
    <row r="133" spans="1:34" ht="12.75" customHeight="1" x14ac:dyDescent="0.25">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c r="AE133" s="326"/>
      <c r="AF133" s="326"/>
      <c r="AG133" s="326"/>
      <c r="AH133" s="326"/>
    </row>
    <row r="134" spans="1:34" ht="12.75" customHeight="1" x14ac:dyDescent="0.25">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c r="AE134" s="326"/>
      <c r="AF134" s="326"/>
      <c r="AG134" s="326"/>
      <c r="AH134" s="326"/>
    </row>
    <row r="135" spans="1:34" ht="12.75" customHeight="1" x14ac:dyDescent="0.25">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c r="AE135" s="326"/>
      <c r="AF135" s="326"/>
      <c r="AG135" s="326"/>
      <c r="AH135" s="326"/>
    </row>
    <row r="136" spans="1:34" ht="12.75" customHeight="1" x14ac:dyDescent="0.25">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c r="AE136" s="326"/>
      <c r="AF136" s="326"/>
      <c r="AG136" s="326"/>
      <c r="AH136" s="326"/>
    </row>
    <row r="137" spans="1:34" ht="12.75" customHeight="1" x14ac:dyDescent="0.25">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c r="AE137" s="326"/>
      <c r="AF137" s="326"/>
      <c r="AG137" s="326"/>
      <c r="AH137" s="326"/>
    </row>
    <row r="138" spans="1:34" ht="12.75" customHeight="1" x14ac:dyDescent="0.25">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c r="AE138" s="326"/>
      <c r="AF138" s="326"/>
      <c r="AG138" s="326"/>
      <c r="AH138" s="326"/>
    </row>
    <row r="139" spans="1:34" ht="12.75" customHeight="1" x14ac:dyDescent="0.25">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c r="AE139" s="326"/>
      <c r="AF139" s="326"/>
      <c r="AG139" s="326"/>
      <c r="AH139" s="326"/>
    </row>
    <row r="140" spans="1:34" ht="12.75" customHeight="1" x14ac:dyDescent="0.25">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c r="AE140" s="326"/>
      <c r="AF140" s="326"/>
      <c r="AG140" s="326"/>
      <c r="AH140" s="326"/>
    </row>
    <row r="141" spans="1:34" ht="12.75" customHeight="1" x14ac:dyDescent="0.25">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c r="AE141" s="326"/>
      <c r="AF141" s="326"/>
      <c r="AG141" s="326"/>
      <c r="AH141" s="326"/>
    </row>
    <row r="142" spans="1:34" ht="12.75" customHeight="1" x14ac:dyDescent="0.25">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c r="AE142" s="326"/>
      <c r="AF142" s="326"/>
      <c r="AG142" s="326"/>
      <c r="AH142" s="326"/>
    </row>
    <row r="143" spans="1:34" ht="12.75" customHeight="1" x14ac:dyDescent="0.25">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c r="AE143" s="326"/>
      <c r="AF143" s="326"/>
      <c r="AG143" s="326"/>
      <c r="AH143" s="326"/>
    </row>
    <row r="144" spans="1:34" ht="12.75" customHeight="1" x14ac:dyDescent="0.25">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c r="AE144" s="326"/>
      <c r="AF144" s="326"/>
      <c r="AG144" s="326"/>
      <c r="AH144" s="326"/>
    </row>
    <row r="145" spans="1:34" ht="12.75" customHeight="1" x14ac:dyDescent="0.25">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326"/>
      <c r="AF145" s="326"/>
      <c r="AG145" s="326"/>
      <c r="AH145" s="326"/>
    </row>
    <row r="146" spans="1:34" ht="12.75" customHeight="1" x14ac:dyDescent="0.25">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c r="AE146" s="326"/>
      <c r="AF146" s="326"/>
      <c r="AG146" s="326"/>
      <c r="AH146" s="326"/>
    </row>
    <row r="147" spans="1:34" ht="12.75" customHeight="1" x14ac:dyDescent="0.25">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c r="AE147" s="326"/>
      <c r="AF147" s="326"/>
      <c r="AG147" s="326"/>
      <c r="AH147" s="326"/>
    </row>
    <row r="148" spans="1:34" ht="12.75" customHeight="1" x14ac:dyDescent="0.25">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c r="AE148" s="326"/>
      <c r="AF148" s="326"/>
      <c r="AG148" s="326"/>
      <c r="AH148" s="326"/>
    </row>
    <row r="149" spans="1:34" ht="12.75" customHeight="1" x14ac:dyDescent="0.25">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326"/>
      <c r="AF149" s="326"/>
      <c r="AG149" s="326"/>
      <c r="AH149" s="326"/>
    </row>
    <row r="150" spans="1:34" ht="12.75" customHeight="1" x14ac:dyDescent="0.25">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row>
    <row r="151" spans="1:34" ht="12.75" customHeight="1" x14ac:dyDescent="0.25">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c r="AE151" s="326"/>
      <c r="AF151" s="326"/>
      <c r="AG151" s="326"/>
      <c r="AH151" s="326"/>
    </row>
    <row r="152" spans="1:34" ht="12.75" customHeight="1" x14ac:dyDescent="0.25">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c r="AE152" s="326"/>
      <c r="AF152" s="326"/>
      <c r="AG152" s="326"/>
      <c r="AH152" s="326"/>
    </row>
    <row r="153" spans="1:34" ht="12.75" customHeight="1" x14ac:dyDescent="0.25">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326"/>
      <c r="AF153" s="326"/>
      <c r="AG153" s="326"/>
      <c r="AH153" s="326"/>
    </row>
    <row r="154" spans="1:34" ht="12.75" customHeight="1" x14ac:dyDescent="0.25">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326"/>
      <c r="AF154" s="326"/>
      <c r="AG154" s="326"/>
      <c r="AH154" s="326"/>
    </row>
    <row r="155" spans="1:34" ht="12.75" customHeight="1" x14ac:dyDescent="0.25">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row>
    <row r="156" spans="1:34" ht="12.75" customHeight="1" x14ac:dyDescent="0.25">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326"/>
      <c r="AF156" s="326"/>
      <c r="AG156" s="326"/>
      <c r="AH156" s="326"/>
    </row>
    <row r="157" spans="1:34" ht="12.75" customHeight="1" x14ac:dyDescent="0.25">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c r="AE157" s="326"/>
      <c r="AF157" s="326"/>
      <c r="AG157" s="326"/>
      <c r="AH157" s="326"/>
    </row>
    <row r="158" spans="1:34" ht="12.75" customHeight="1" x14ac:dyDescent="0.25">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326"/>
      <c r="AF158" s="326"/>
      <c r="AG158" s="326"/>
      <c r="AH158" s="326"/>
    </row>
    <row r="159" spans="1:34" ht="12.75" customHeight="1" x14ac:dyDescent="0.25">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c r="AE159" s="326"/>
      <c r="AF159" s="326"/>
      <c r="AG159" s="326"/>
      <c r="AH159" s="326"/>
    </row>
    <row r="160" spans="1:34" ht="12.75" customHeight="1" x14ac:dyDescent="0.25">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c r="AE160" s="326"/>
      <c r="AF160" s="326"/>
      <c r="AG160" s="326"/>
      <c r="AH160" s="326"/>
    </row>
    <row r="161" spans="1:34" ht="12.75" customHeight="1" x14ac:dyDescent="0.25">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c r="AE161" s="326"/>
      <c r="AF161" s="326"/>
      <c r="AG161" s="326"/>
      <c r="AH161" s="326"/>
    </row>
    <row r="162" spans="1:34" ht="12.75" customHeight="1" x14ac:dyDescent="0.25">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326"/>
      <c r="AF162" s="326"/>
      <c r="AG162" s="326"/>
      <c r="AH162" s="326"/>
    </row>
    <row r="163" spans="1:34" ht="12.75" customHeight="1" x14ac:dyDescent="0.25">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c r="AE163" s="326"/>
      <c r="AF163" s="326"/>
      <c r="AG163" s="326"/>
      <c r="AH163" s="326"/>
    </row>
    <row r="164" spans="1:34" ht="12.75" customHeight="1" x14ac:dyDescent="0.25">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c r="AE164" s="326"/>
      <c r="AF164" s="326"/>
      <c r="AG164" s="326"/>
      <c r="AH164" s="326"/>
    </row>
    <row r="165" spans="1:34" ht="12.75" customHeight="1" x14ac:dyDescent="0.25">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c r="AE165" s="326"/>
      <c r="AF165" s="326"/>
      <c r="AG165" s="326"/>
      <c r="AH165" s="326"/>
    </row>
    <row r="166" spans="1:34" ht="12.75" customHeight="1" x14ac:dyDescent="0.25">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c r="AE166" s="326"/>
      <c r="AF166" s="326"/>
      <c r="AG166" s="326"/>
      <c r="AH166" s="326"/>
    </row>
    <row r="167" spans="1:34" ht="12.75" customHeight="1" x14ac:dyDescent="0.25">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c r="AE167" s="326"/>
      <c r="AF167" s="326"/>
      <c r="AG167" s="326"/>
      <c r="AH167" s="326"/>
    </row>
    <row r="168" spans="1:34" ht="12.75" customHeight="1" x14ac:dyDescent="0.25">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c r="AH168" s="326"/>
    </row>
    <row r="169" spans="1:34" ht="12.75" customHeight="1" x14ac:dyDescent="0.25">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c r="AE169" s="326"/>
      <c r="AF169" s="326"/>
      <c r="AG169" s="326"/>
      <c r="AH169" s="326"/>
    </row>
    <row r="170" spans="1:34" ht="12.75" customHeight="1" x14ac:dyDescent="0.25">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c r="AE170" s="326"/>
      <c r="AF170" s="326"/>
      <c r="AG170" s="326"/>
      <c r="AH170" s="326"/>
    </row>
    <row r="171" spans="1:34" ht="12.75" customHeight="1" x14ac:dyDescent="0.25">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c r="AE171" s="326"/>
      <c r="AF171" s="326"/>
      <c r="AG171" s="326"/>
      <c r="AH171" s="326"/>
    </row>
    <row r="172" spans="1:34" ht="12.75" customHeight="1" x14ac:dyDescent="0.25">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c r="AE172" s="326"/>
      <c r="AF172" s="326"/>
      <c r="AG172" s="326"/>
      <c r="AH172" s="326"/>
    </row>
    <row r="173" spans="1:34" ht="12.75" customHeight="1" x14ac:dyDescent="0.25">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c r="AE173" s="326"/>
      <c r="AF173" s="326"/>
      <c r="AG173" s="326"/>
      <c r="AH173" s="326"/>
    </row>
    <row r="174" spans="1:34" ht="12.75" customHeight="1" x14ac:dyDescent="0.25">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c r="AE174" s="326"/>
      <c r="AF174" s="326"/>
      <c r="AG174" s="326"/>
      <c r="AH174" s="326"/>
    </row>
    <row r="175" spans="1:34" ht="12.75" customHeight="1" x14ac:dyDescent="0.25">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c r="AE175" s="326"/>
      <c r="AF175" s="326"/>
      <c r="AG175" s="326"/>
      <c r="AH175" s="326"/>
    </row>
    <row r="176" spans="1:34" ht="12.75" customHeight="1" x14ac:dyDescent="0.25">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c r="AE176" s="326"/>
      <c r="AF176" s="326"/>
      <c r="AG176" s="326"/>
      <c r="AH176" s="326"/>
    </row>
    <row r="177" spans="1:34" ht="12.75" customHeight="1" x14ac:dyDescent="0.25">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c r="AE177" s="326"/>
      <c r="AF177" s="326"/>
      <c r="AG177" s="326"/>
      <c r="AH177" s="326"/>
    </row>
    <row r="178" spans="1:34" ht="12.75" customHeight="1" x14ac:dyDescent="0.25">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c r="AE178" s="326"/>
      <c r="AF178" s="326"/>
      <c r="AG178" s="326"/>
      <c r="AH178" s="326"/>
    </row>
    <row r="179" spans="1:34" ht="12.75" customHeight="1" x14ac:dyDescent="0.25">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row>
    <row r="180" spans="1:34" ht="12.75" customHeight="1" x14ac:dyDescent="0.25">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row>
    <row r="181" spans="1:34" ht="12.75" customHeight="1" x14ac:dyDescent="0.25">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row>
    <row r="182" spans="1:34" ht="12.75" customHeight="1" x14ac:dyDescent="0.25">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c r="AH182" s="326"/>
    </row>
    <row r="183" spans="1:34" ht="12.75" customHeight="1" x14ac:dyDescent="0.25">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c r="AH183" s="326"/>
    </row>
    <row r="184" spans="1:34" ht="12.75" customHeight="1" x14ac:dyDescent="0.25">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row>
    <row r="185" spans="1:34" ht="12.75" customHeight="1" x14ac:dyDescent="0.25">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row>
    <row r="186" spans="1:34" ht="12.75" customHeight="1" x14ac:dyDescent="0.25">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row>
    <row r="187" spans="1:34" ht="12.75" customHeight="1" x14ac:dyDescent="0.25">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c r="AH187" s="326"/>
    </row>
    <row r="188" spans="1:34" ht="12.75" customHeight="1" x14ac:dyDescent="0.25">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c r="AH188" s="326"/>
    </row>
    <row r="189" spans="1:34" ht="12.75" customHeight="1" x14ac:dyDescent="0.25">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row>
    <row r="190" spans="1:34" ht="12.75" customHeight="1" x14ac:dyDescent="0.25">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row>
    <row r="191" spans="1:34" ht="12.75" customHeight="1" x14ac:dyDescent="0.25">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row>
    <row r="192" spans="1:34" ht="12.75" customHeight="1" x14ac:dyDescent="0.25">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row>
    <row r="193" spans="1:34" ht="12.75" customHeight="1" x14ac:dyDescent="0.25">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row>
    <row r="194" spans="1:34" ht="12.75" customHeight="1" x14ac:dyDescent="0.25">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c r="AH194" s="326"/>
    </row>
    <row r="195" spans="1:34" ht="12.75" customHeight="1" x14ac:dyDescent="0.25">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row>
    <row r="196" spans="1:34" ht="12.75" customHeight="1" x14ac:dyDescent="0.25">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c r="AH196" s="326"/>
    </row>
    <row r="197" spans="1:34" ht="12.75" customHeight="1" x14ac:dyDescent="0.25">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row>
    <row r="198" spans="1:34" ht="12.75" customHeight="1" x14ac:dyDescent="0.25">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row>
    <row r="199" spans="1:34" ht="12.75" customHeight="1" x14ac:dyDescent="0.25">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c r="AH199" s="326"/>
    </row>
    <row r="200" spans="1:34" ht="12.75" customHeight="1" x14ac:dyDescent="0.25">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c r="AH200" s="326"/>
    </row>
    <row r="201" spans="1:34" ht="12.75" customHeight="1" x14ac:dyDescent="0.25">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c r="AH201" s="326"/>
    </row>
    <row r="202" spans="1:34" ht="12.75" customHeight="1" x14ac:dyDescent="0.25">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c r="AH202" s="326"/>
    </row>
    <row r="203" spans="1:34" ht="12.75" customHeight="1" x14ac:dyDescent="0.25">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row>
    <row r="204" spans="1:34" ht="12.75" customHeight="1" x14ac:dyDescent="0.25">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row>
    <row r="205" spans="1:34" ht="12.75" customHeight="1" x14ac:dyDescent="0.25">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row>
    <row r="206" spans="1:34" ht="12.75" customHeight="1" x14ac:dyDescent="0.25">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row>
    <row r="207" spans="1:34" ht="12.75" customHeight="1" x14ac:dyDescent="0.25">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326"/>
      <c r="AF207" s="326"/>
      <c r="AG207" s="326"/>
      <c r="AH207" s="326"/>
    </row>
    <row r="208" spans="1:34" ht="12.75" customHeight="1" x14ac:dyDescent="0.25">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c r="AE208" s="326"/>
      <c r="AF208" s="326"/>
      <c r="AG208" s="326"/>
      <c r="AH208" s="326"/>
    </row>
    <row r="209" spans="1:34" ht="12.75" customHeight="1" x14ac:dyDescent="0.25">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c r="AE209" s="326"/>
      <c r="AF209" s="326"/>
      <c r="AG209" s="326"/>
      <c r="AH209" s="326"/>
    </row>
    <row r="210" spans="1:34" ht="12.75" customHeight="1" x14ac:dyDescent="0.25">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c r="AE210" s="326"/>
      <c r="AF210" s="326"/>
      <c r="AG210" s="326"/>
      <c r="AH210" s="326"/>
    </row>
    <row r="211" spans="1:34" ht="12.75" customHeight="1" x14ac:dyDescent="0.25">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c r="AE211" s="326"/>
      <c r="AF211" s="326"/>
      <c r="AG211" s="326"/>
      <c r="AH211" s="326"/>
    </row>
    <row r="212" spans="1:34" ht="12.75" customHeight="1" x14ac:dyDescent="0.25">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c r="AE212" s="326"/>
      <c r="AF212" s="326"/>
      <c r="AG212" s="326"/>
      <c r="AH212" s="326"/>
    </row>
    <row r="213" spans="1:34" ht="12.75" customHeight="1" x14ac:dyDescent="0.25">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c r="AE213" s="326"/>
      <c r="AF213" s="326"/>
      <c r="AG213" s="326"/>
      <c r="AH213" s="326"/>
    </row>
    <row r="214" spans="1:34" ht="12.75" customHeight="1" x14ac:dyDescent="0.25">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c r="AE214" s="326"/>
      <c r="AF214" s="326"/>
      <c r="AG214" s="326"/>
      <c r="AH214" s="326"/>
    </row>
    <row r="215" spans="1:34" ht="12.75" customHeight="1" x14ac:dyDescent="0.25">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c r="AE215" s="326"/>
      <c r="AF215" s="326"/>
      <c r="AG215" s="326"/>
      <c r="AH215" s="326"/>
    </row>
    <row r="216" spans="1:34" ht="12.75" customHeight="1" x14ac:dyDescent="0.25">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c r="AE216" s="326"/>
      <c r="AF216" s="326"/>
      <c r="AG216" s="326"/>
      <c r="AH216" s="326"/>
    </row>
    <row r="217" spans="1:34" ht="12.75" customHeight="1" x14ac:dyDescent="0.25">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c r="AE217" s="326"/>
      <c r="AF217" s="326"/>
      <c r="AG217" s="326"/>
      <c r="AH217" s="326"/>
    </row>
    <row r="218" spans="1:34" ht="12.75" customHeight="1" x14ac:dyDescent="0.25">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c r="AE218" s="326"/>
      <c r="AF218" s="326"/>
      <c r="AG218" s="326"/>
      <c r="AH218" s="326"/>
    </row>
    <row r="219" spans="1:34" ht="12.75" customHeight="1" x14ac:dyDescent="0.25">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c r="AE219" s="326"/>
      <c r="AF219" s="326"/>
      <c r="AG219" s="326"/>
      <c r="AH219" s="326"/>
    </row>
    <row r="220" spans="1:34" ht="12.75" customHeight="1" x14ac:dyDescent="0.25">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c r="AE220" s="326"/>
      <c r="AF220" s="326"/>
      <c r="AG220" s="326"/>
      <c r="AH220" s="326"/>
    </row>
    <row r="221" spans="1:34" ht="12.75" customHeight="1" x14ac:dyDescent="0.25">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c r="AE221" s="326"/>
      <c r="AF221" s="326"/>
      <c r="AG221" s="326"/>
      <c r="AH221" s="326"/>
    </row>
    <row r="222" spans="1:34" ht="12.75" customHeight="1" x14ac:dyDescent="0.25">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c r="AE222" s="326"/>
      <c r="AF222" s="326"/>
      <c r="AG222" s="326"/>
      <c r="AH222" s="326"/>
    </row>
    <row r="223" spans="1:34" ht="12.75" customHeight="1" x14ac:dyDescent="0.25">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c r="AE223" s="326"/>
      <c r="AF223" s="326"/>
      <c r="AG223" s="326"/>
      <c r="AH223" s="326"/>
    </row>
    <row r="224" spans="1:34" ht="12.75" customHeight="1" x14ac:dyDescent="0.25">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c r="AE224" s="326"/>
      <c r="AF224" s="326"/>
      <c r="AG224" s="326"/>
      <c r="AH224" s="326"/>
    </row>
    <row r="225" spans="1:34" ht="12.75" customHeight="1" x14ac:dyDescent="0.25">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c r="AE225" s="326"/>
      <c r="AF225" s="326"/>
      <c r="AG225" s="326"/>
      <c r="AH225" s="326"/>
    </row>
    <row r="226" spans="1:34" ht="12.75" customHeight="1" x14ac:dyDescent="0.25">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c r="AE226" s="326"/>
      <c r="AF226" s="326"/>
      <c r="AG226" s="326"/>
      <c r="AH226" s="326"/>
    </row>
    <row r="227" spans="1:34" ht="12.75" customHeight="1" x14ac:dyDescent="0.25">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c r="AE227" s="326"/>
      <c r="AF227" s="326"/>
      <c r="AG227" s="326"/>
      <c r="AH227" s="326"/>
    </row>
    <row r="228" spans="1:34" ht="12.75" customHeight="1" x14ac:dyDescent="0.25">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c r="AE228" s="326"/>
      <c r="AF228" s="326"/>
      <c r="AG228" s="326"/>
      <c r="AH228" s="326"/>
    </row>
    <row r="229" spans="1:34" ht="12.75" customHeight="1" x14ac:dyDescent="0.25">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c r="AE229" s="326"/>
      <c r="AF229" s="326"/>
      <c r="AG229" s="326"/>
      <c r="AH229" s="326"/>
    </row>
    <row r="230" spans="1:34" ht="12.75" customHeight="1" x14ac:dyDescent="0.25">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c r="AE230" s="326"/>
      <c r="AF230" s="326"/>
      <c r="AG230" s="326"/>
      <c r="AH230" s="326"/>
    </row>
    <row r="231" spans="1:34" ht="12.75" customHeight="1" x14ac:dyDescent="0.25">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c r="AE231" s="326"/>
      <c r="AF231" s="326"/>
      <c r="AG231" s="326"/>
      <c r="AH231" s="326"/>
    </row>
    <row r="232" spans="1:34" ht="12.75" customHeight="1" x14ac:dyDescent="0.25">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c r="AE232" s="326"/>
      <c r="AF232" s="326"/>
      <c r="AG232" s="326"/>
      <c r="AH232" s="326"/>
    </row>
    <row r="233" spans="1:34" ht="12.75" customHeight="1" x14ac:dyDescent="0.25">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c r="AE233" s="326"/>
      <c r="AF233" s="326"/>
      <c r="AG233" s="326"/>
      <c r="AH233" s="326"/>
    </row>
    <row r="234" spans="1:34" ht="12.75" customHeight="1" x14ac:dyDescent="0.25">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c r="AE234" s="326"/>
      <c r="AF234" s="326"/>
      <c r="AG234" s="326"/>
      <c r="AH234" s="326"/>
    </row>
    <row r="235" spans="1:34" ht="12.75" customHeight="1" x14ac:dyDescent="0.25">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c r="AE235" s="326"/>
      <c r="AF235" s="326"/>
      <c r="AG235" s="326"/>
      <c r="AH235" s="326"/>
    </row>
    <row r="236" spans="1:34" ht="12.75" customHeight="1" x14ac:dyDescent="0.25">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c r="AE236" s="326"/>
      <c r="AF236" s="326"/>
      <c r="AG236" s="326"/>
      <c r="AH236" s="326"/>
    </row>
    <row r="237" spans="1:34" ht="12.75" customHeight="1" x14ac:dyDescent="0.25">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c r="AE237" s="326"/>
      <c r="AF237" s="326"/>
      <c r="AG237" s="326"/>
      <c r="AH237" s="326"/>
    </row>
    <row r="238" spans="1:34" ht="12.75" customHeight="1" x14ac:dyDescent="0.25">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c r="AE238" s="326"/>
      <c r="AF238" s="326"/>
      <c r="AG238" s="326"/>
      <c r="AH238" s="326"/>
    </row>
    <row r="239" spans="1:34" ht="12.75" customHeight="1" x14ac:dyDescent="0.25">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c r="AE239" s="326"/>
      <c r="AF239" s="326"/>
      <c r="AG239" s="326"/>
      <c r="AH239" s="326"/>
    </row>
    <row r="240" spans="1:34" ht="12.75" customHeight="1" x14ac:dyDescent="0.25">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c r="AE240" s="326"/>
      <c r="AF240" s="326"/>
      <c r="AG240" s="326"/>
      <c r="AH240" s="326"/>
    </row>
    <row r="241" spans="1:34" ht="12.75" customHeight="1" x14ac:dyDescent="0.25">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c r="AE241" s="326"/>
      <c r="AF241" s="326"/>
      <c r="AG241" s="326"/>
      <c r="AH241" s="326"/>
    </row>
    <row r="242" spans="1:34" ht="12.75" customHeight="1" x14ac:dyDescent="0.25">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c r="AE242" s="326"/>
      <c r="AF242" s="326"/>
      <c r="AG242" s="326"/>
      <c r="AH242" s="326"/>
    </row>
    <row r="243" spans="1:34" ht="12.75" customHeight="1" x14ac:dyDescent="0.25">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c r="AE243" s="326"/>
      <c r="AF243" s="326"/>
      <c r="AG243" s="326"/>
      <c r="AH243" s="326"/>
    </row>
    <row r="244" spans="1:34" ht="12.75" customHeight="1" x14ac:dyDescent="0.25">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c r="AE244" s="326"/>
      <c r="AF244" s="326"/>
      <c r="AG244" s="326"/>
      <c r="AH244" s="326"/>
    </row>
    <row r="245" spans="1:34" ht="12.75" customHeight="1" x14ac:dyDescent="0.25">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c r="AE245" s="326"/>
      <c r="AF245" s="326"/>
      <c r="AG245" s="326"/>
      <c r="AH245" s="326"/>
    </row>
    <row r="246" spans="1:34" ht="12.75" customHeight="1" x14ac:dyDescent="0.25">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c r="AE246" s="326"/>
      <c r="AF246" s="326"/>
      <c r="AG246" s="326"/>
      <c r="AH246" s="326"/>
    </row>
    <row r="247" spans="1:34" ht="12.75" customHeight="1" x14ac:dyDescent="0.25">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c r="AE247" s="326"/>
      <c r="AF247" s="326"/>
      <c r="AG247" s="326"/>
      <c r="AH247" s="326"/>
    </row>
    <row r="248" spans="1:34" ht="12.75" customHeight="1" x14ac:dyDescent="0.25">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c r="AE248" s="326"/>
      <c r="AF248" s="326"/>
      <c r="AG248" s="326"/>
      <c r="AH248" s="326"/>
    </row>
    <row r="249" spans="1:34" ht="12.75" customHeight="1" x14ac:dyDescent="0.25">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c r="AE249" s="326"/>
      <c r="AF249" s="326"/>
      <c r="AG249" s="326"/>
      <c r="AH249" s="326"/>
    </row>
    <row r="250" spans="1:34" ht="12.75" customHeight="1" x14ac:dyDescent="0.25">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c r="AE250" s="326"/>
      <c r="AF250" s="326"/>
      <c r="AG250" s="326"/>
      <c r="AH250" s="326"/>
    </row>
    <row r="251" spans="1:34" ht="12.75" customHeight="1" x14ac:dyDescent="0.25">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c r="AE251" s="326"/>
      <c r="AF251" s="326"/>
      <c r="AG251" s="326"/>
      <c r="AH251" s="326"/>
    </row>
    <row r="252" spans="1:34" ht="12.75" customHeight="1" x14ac:dyDescent="0.25">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c r="AE252" s="326"/>
      <c r="AF252" s="326"/>
      <c r="AG252" s="326"/>
      <c r="AH252" s="326"/>
    </row>
    <row r="253" spans="1:34" ht="12.75" customHeight="1" x14ac:dyDescent="0.25">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c r="AE253" s="326"/>
      <c r="AF253" s="326"/>
      <c r="AG253" s="326"/>
      <c r="AH253" s="326"/>
    </row>
    <row r="254" spans="1:34" ht="12.75" customHeight="1" x14ac:dyDescent="0.25">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c r="AE254" s="326"/>
      <c r="AF254" s="326"/>
      <c r="AG254" s="326"/>
      <c r="AH254" s="326"/>
    </row>
    <row r="255" spans="1:34" ht="12.75" customHeight="1" x14ac:dyDescent="0.25">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c r="AE255" s="326"/>
      <c r="AF255" s="326"/>
      <c r="AG255" s="326"/>
      <c r="AH255" s="326"/>
    </row>
    <row r="256" spans="1:34" ht="12.75" customHeight="1" x14ac:dyDescent="0.25">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c r="AE256" s="326"/>
      <c r="AF256" s="326"/>
      <c r="AG256" s="326"/>
      <c r="AH256" s="326"/>
    </row>
    <row r="257" spans="1:34" ht="12.75" customHeight="1" x14ac:dyDescent="0.25">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c r="AE257" s="326"/>
      <c r="AF257" s="326"/>
      <c r="AG257" s="326"/>
      <c r="AH257" s="326"/>
    </row>
    <row r="258" spans="1:34" ht="12.75" customHeight="1" x14ac:dyDescent="0.25">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c r="AE258" s="326"/>
      <c r="AF258" s="326"/>
      <c r="AG258" s="326"/>
      <c r="AH258" s="326"/>
    </row>
    <row r="259" spans="1:34" ht="12.75" customHeight="1" x14ac:dyDescent="0.25">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c r="AE259" s="326"/>
      <c r="AF259" s="326"/>
      <c r="AG259" s="326"/>
      <c r="AH259" s="326"/>
    </row>
    <row r="260" spans="1:34" ht="12.75" customHeight="1" x14ac:dyDescent="0.25">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c r="AE260" s="326"/>
      <c r="AF260" s="326"/>
      <c r="AG260" s="326"/>
      <c r="AH260" s="326"/>
    </row>
    <row r="261" spans="1:34" ht="12.75" customHeight="1" x14ac:dyDescent="0.25">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c r="AE261" s="326"/>
      <c r="AF261" s="326"/>
      <c r="AG261" s="326"/>
      <c r="AH261" s="326"/>
    </row>
    <row r="262" spans="1:34" ht="12.75" customHeight="1" x14ac:dyDescent="0.25">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c r="AE262" s="326"/>
      <c r="AF262" s="326"/>
      <c r="AG262" s="326"/>
      <c r="AH262" s="326"/>
    </row>
    <row r="263" spans="1:34" ht="12.75" customHeight="1" x14ac:dyDescent="0.25">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c r="AE263" s="326"/>
      <c r="AF263" s="326"/>
      <c r="AG263" s="326"/>
      <c r="AH263" s="326"/>
    </row>
    <row r="264" spans="1:34" ht="12.75" customHeight="1" x14ac:dyDescent="0.25">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c r="AE264" s="326"/>
      <c r="AF264" s="326"/>
      <c r="AG264" s="326"/>
      <c r="AH264" s="326"/>
    </row>
    <row r="265" spans="1:34" ht="12.75" customHeight="1" x14ac:dyDescent="0.25">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c r="AE265" s="326"/>
      <c r="AF265" s="326"/>
      <c r="AG265" s="326"/>
      <c r="AH265" s="326"/>
    </row>
    <row r="266" spans="1:34" ht="12.75" customHeight="1" x14ac:dyDescent="0.25">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c r="AE266" s="326"/>
      <c r="AF266" s="326"/>
      <c r="AG266" s="326"/>
      <c r="AH266" s="326"/>
    </row>
    <row r="267" spans="1:34" ht="12.75" customHeight="1" x14ac:dyDescent="0.25">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c r="AE267" s="326"/>
      <c r="AF267" s="326"/>
      <c r="AG267" s="326"/>
      <c r="AH267" s="326"/>
    </row>
    <row r="268" spans="1:34" ht="12.75" customHeight="1" x14ac:dyDescent="0.25">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c r="AE268" s="326"/>
      <c r="AF268" s="326"/>
      <c r="AG268" s="326"/>
      <c r="AH268" s="326"/>
    </row>
    <row r="269" spans="1:34" ht="12.75" customHeight="1" x14ac:dyDescent="0.25">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c r="AE269" s="326"/>
      <c r="AF269" s="326"/>
      <c r="AG269" s="326"/>
      <c r="AH269" s="326"/>
    </row>
    <row r="270" spans="1:34" ht="12.75" customHeight="1" x14ac:dyDescent="0.25">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c r="AE270" s="326"/>
      <c r="AF270" s="326"/>
      <c r="AG270" s="326"/>
      <c r="AH270" s="326"/>
    </row>
    <row r="271" spans="1:34" ht="12.75" customHeight="1" x14ac:dyDescent="0.25">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c r="AE271" s="326"/>
      <c r="AF271" s="326"/>
      <c r="AG271" s="326"/>
      <c r="AH271" s="326"/>
    </row>
    <row r="272" spans="1:34" ht="12.75" customHeight="1" x14ac:dyDescent="0.25">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c r="AE272" s="326"/>
      <c r="AF272" s="326"/>
      <c r="AG272" s="326"/>
      <c r="AH272" s="326"/>
    </row>
    <row r="273" spans="1:34" ht="12.75" customHeight="1" x14ac:dyDescent="0.25">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c r="AE273" s="326"/>
      <c r="AF273" s="326"/>
      <c r="AG273" s="326"/>
      <c r="AH273" s="326"/>
    </row>
    <row r="274" spans="1:34" ht="12.75" customHeight="1" x14ac:dyDescent="0.25">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c r="AE274" s="326"/>
      <c r="AF274" s="326"/>
      <c r="AG274" s="326"/>
      <c r="AH274" s="326"/>
    </row>
    <row r="275" spans="1:34" ht="12.75" customHeight="1" x14ac:dyDescent="0.25">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c r="AE275" s="326"/>
      <c r="AF275" s="326"/>
      <c r="AG275" s="326"/>
      <c r="AH275" s="326"/>
    </row>
    <row r="276" spans="1:34" ht="12.75" customHeight="1" x14ac:dyDescent="0.25">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c r="AE276" s="326"/>
      <c r="AF276" s="326"/>
      <c r="AG276" s="326"/>
      <c r="AH276" s="326"/>
    </row>
    <row r="277" spans="1:34" ht="12.75" customHeight="1" x14ac:dyDescent="0.25">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c r="AE277" s="326"/>
      <c r="AF277" s="326"/>
      <c r="AG277" s="326"/>
      <c r="AH277" s="326"/>
    </row>
    <row r="278" spans="1:34" ht="12.75" customHeight="1" x14ac:dyDescent="0.25">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c r="AE278" s="326"/>
      <c r="AF278" s="326"/>
      <c r="AG278" s="326"/>
      <c r="AH278" s="326"/>
    </row>
    <row r="279" spans="1:34" ht="12.75" customHeight="1" x14ac:dyDescent="0.25">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c r="AE279" s="326"/>
      <c r="AF279" s="326"/>
      <c r="AG279" s="326"/>
      <c r="AH279" s="326"/>
    </row>
    <row r="280" spans="1:34" ht="12.75" customHeight="1" x14ac:dyDescent="0.25">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c r="AE280" s="326"/>
      <c r="AF280" s="326"/>
      <c r="AG280" s="326"/>
      <c r="AH280" s="326"/>
    </row>
    <row r="281" spans="1:34" ht="12.75" customHeight="1" x14ac:dyDescent="0.25">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c r="AE281" s="326"/>
      <c r="AF281" s="326"/>
      <c r="AG281" s="326"/>
      <c r="AH281" s="326"/>
    </row>
    <row r="282" spans="1:34" ht="12.75" customHeight="1" x14ac:dyDescent="0.25">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c r="AE282" s="326"/>
      <c r="AF282" s="326"/>
      <c r="AG282" s="326"/>
      <c r="AH282" s="326"/>
    </row>
    <row r="283" spans="1:34" ht="12.75" customHeight="1" x14ac:dyDescent="0.25">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c r="AE283" s="326"/>
      <c r="AF283" s="326"/>
      <c r="AG283" s="326"/>
      <c r="AH283" s="326"/>
    </row>
    <row r="284" spans="1:34" ht="12.75" customHeight="1" x14ac:dyDescent="0.25">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c r="AE284" s="326"/>
      <c r="AF284" s="326"/>
      <c r="AG284" s="326"/>
      <c r="AH284" s="326"/>
    </row>
    <row r="285" spans="1:34" ht="12.75" customHeight="1" x14ac:dyDescent="0.25">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c r="AE285" s="326"/>
      <c r="AF285" s="326"/>
      <c r="AG285" s="326"/>
      <c r="AH285" s="326"/>
    </row>
    <row r="286" spans="1:34" ht="12.75" customHeight="1" x14ac:dyDescent="0.25">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c r="AE286" s="326"/>
      <c r="AF286" s="326"/>
      <c r="AG286" s="326"/>
      <c r="AH286" s="326"/>
    </row>
    <row r="287" spans="1:34" ht="12.75" customHeight="1" x14ac:dyDescent="0.25">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c r="AE287" s="326"/>
      <c r="AF287" s="326"/>
      <c r="AG287" s="326"/>
      <c r="AH287" s="326"/>
    </row>
    <row r="288" spans="1:34" ht="12.75" customHeight="1" x14ac:dyDescent="0.25">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c r="AE288" s="326"/>
      <c r="AF288" s="326"/>
      <c r="AG288" s="326"/>
      <c r="AH288" s="326"/>
    </row>
    <row r="289" spans="1:34" ht="12.75" customHeight="1" x14ac:dyDescent="0.25">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c r="AE289" s="326"/>
      <c r="AF289" s="326"/>
      <c r="AG289" s="326"/>
      <c r="AH289" s="326"/>
    </row>
    <row r="290" spans="1:34" ht="12.75" customHeight="1" x14ac:dyDescent="0.25">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c r="AE290" s="326"/>
      <c r="AF290" s="326"/>
      <c r="AG290" s="326"/>
      <c r="AH290" s="326"/>
    </row>
    <row r="291" spans="1:34" ht="12.75" customHeight="1" x14ac:dyDescent="0.25">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c r="AE291" s="326"/>
      <c r="AF291" s="326"/>
      <c r="AG291" s="326"/>
      <c r="AH291" s="326"/>
    </row>
    <row r="292" spans="1:34" ht="12.75" customHeight="1" x14ac:dyDescent="0.25">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c r="AE292" s="326"/>
      <c r="AF292" s="326"/>
      <c r="AG292" s="326"/>
      <c r="AH292" s="326"/>
    </row>
    <row r="293" spans="1:34" ht="12.75" customHeight="1" x14ac:dyDescent="0.25">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c r="AE293" s="326"/>
      <c r="AF293" s="326"/>
      <c r="AG293" s="326"/>
      <c r="AH293" s="326"/>
    </row>
    <row r="294" spans="1:34" ht="12.75" customHeight="1" x14ac:dyDescent="0.25">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c r="AE294" s="326"/>
      <c r="AF294" s="326"/>
      <c r="AG294" s="326"/>
      <c r="AH294" s="326"/>
    </row>
    <row r="295" spans="1:34" ht="12.75" customHeight="1" x14ac:dyDescent="0.25">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c r="AE295" s="326"/>
      <c r="AF295" s="326"/>
      <c r="AG295" s="326"/>
      <c r="AH295" s="326"/>
    </row>
    <row r="296" spans="1:34" ht="12.75" customHeight="1" x14ac:dyDescent="0.25">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c r="AE296" s="326"/>
      <c r="AF296" s="326"/>
      <c r="AG296" s="326"/>
      <c r="AH296" s="326"/>
    </row>
    <row r="297" spans="1:34" ht="12.75" customHeight="1" x14ac:dyDescent="0.25">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c r="AE297" s="326"/>
      <c r="AF297" s="326"/>
      <c r="AG297" s="326"/>
      <c r="AH297" s="326"/>
    </row>
    <row r="298" spans="1:34" ht="12.75" customHeight="1" x14ac:dyDescent="0.25">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c r="AE298" s="326"/>
      <c r="AF298" s="326"/>
      <c r="AG298" s="326"/>
      <c r="AH298" s="326"/>
    </row>
    <row r="299" spans="1:34" ht="12.75" customHeight="1" x14ac:dyDescent="0.25">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c r="AE299" s="326"/>
      <c r="AF299" s="326"/>
      <c r="AG299" s="326"/>
      <c r="AH299" s="326"/>
    </row>
    <row r="300" spans="1:34" ht="12.75" customHeight="1" x14ac:dyDescent="0.25">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c r="AE300" s="326"/>
      <c r="AF300" s="326"/>
      <c r="AG300" s="326"/>
      <c r="AH300" s="326"/>
    </row>
    <row r="301" spans="1:34" ht="12.75" customHeight="1" x14ac:dyDescent="0.25">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c r="AE301" s="326"/>
      <c r="AF301" s="326"/>
      <c r="AG301" s="326"/>
      <c r="AH301" s="326"/>
    </row>
    <row r="302" spans="1:34" ht="12.75" customHeight="1" x14ac:dyDescent="0.25">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c r="AE302" s="326"/>
      <c r="AF302" s="326"/>
      <c r="AG302" s="326"/>
      <c r="AH302" s="326"/>
    </row>
    <row r="303" spans="1:34" ht="12.75" customHeight="1" x14ac:dyDescent="0.25">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c r="AE303" s="326"/>
      <c r="AF303" s="326"/>
      <c r="AG303" s="326"/>
      <c r="AH303" s="326"/>
    </row>
    <row r="304" spans="1:34" ht="12.75" customHeight="1" x14ac:dyDescent="0.25">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c r="AE304" s="326"/>
      <c r="AF304" s="326"/>
      <c r="AG304" s="326"/>
      <c r="AH304" s="326"/>
    </row>
    <row r="305" spans="1:34" ht="12.75" customHeight="1" x14ac:dyDescent="0.25">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c r="AE305" s="326"/>
      <c r="AF305" s="326"/>
      <c r="AG305" s="326"/>
      <c r="AH305" s="326"/>
    </row>
    <row r="306" spans="1:34" ht="12.75" customHeight="1" x14ac:dyDescent="0.25">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c r="AE306" s="326"/>
      <c r="AF306" s="326"/>
      <c r="AG306" s="326"/>
      <c r="AH306" s="326"/>
    </row>
    <row r="307" spans="1:34" ht="12.75" customHeight="1" x14ac:dyDescent="0.25">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c r="AE307" s="326"/>
      <c r="AF307" s="326"/>
      <c r="AG307" s="326"/>
      <c r="AH307" s="326"/>
    </row>
    <row r="308" spans="1:34" ht="12.75" customHeight="1" x14ac:dyDescent="0.25">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c r="AE308" s="326"/>
      <c r="AF308" s="326"/>
      <c r="AG308" s="326"/>
      <c r="AH308" s="326"/>
    </row>
    <row r="309" spans="1:34" ht="12.75" customHeight="1" x14ac:dyDescent="0.25">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c r="AE309" s="326"/>
      <c r="AF309" s="326"/>
      <c r="AG309" s="326"/>
      <c r="AH309" s="326"/>
    </row>
    <row r="310" spans="1:34" ht="12.75" customHeight="1" x14ac:dyDescent="0.25">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c r="AE310" s="326"/>
      <c r="AF310" s="326"/>
      <c r="AG310" s="326"/>
      <c r="AH310" s="326"/>
    </row>
    <row r="311" spans="1:34" ht="12.75" customHeight="1" x14ac:dyDescent="0.25">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c r="AE311" s="326"/>
      <c r="AF311" s="326"/>
      <c r="AG311" s="326"/>
      <c r="AH311" s="326"/>
    </row>
    <row r="312" spans="1:34" ht="12.75" customHeight="1" x14ac:dyDescent="0.25">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c r="AE312" s="326"/>
      <c r="AF312" s="326"/>
      <c r="AG312" s="326"/>
      <c r="AH312" s="326"/>
    </row>
    <row r="313" spans="1:34" ht="12.75" customHeight="1" x14ac:dyDescent="0.25">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c r="AE313" s="326"/>
      <c r="AF313" s="326"/>
      <c r="AG313" s="326"/>
      <c r="AH313" s="326"/>
    </row>
    <row r="314" spans="1:34" ht="12.75" customHeight="1" x14ac:dyDescent="0.25">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c r="AE314" s="326"/>
      <c r="AF314" s="326"/>
      <c r="AG314" s="326"/>
      <c r="AH314" s="326"/>
    </row>
    <row r="315" spans="1:34" ht="12.75" customHeight="1" x14ac:dyDescent="0.25">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c r="AE315" s="326"/>
      <c r="AF315" s="326"/>
      <c r="AG315" s="326"/>
      <c r="AH315" s="326"/>
    </row>
    <row r="316" spans="1:34" ht="12.75" customHeight="1" x14ac:dyDescent="0.25">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c r="AE316" s="326"/>
      <c r="AF316" s="326"/>
      <c r="AG316" s="326"/>
      <c r="AH316" s="326"/>
    </row>
    <row r="317" spans="1:34" ht="12.75" customHeight="1" x14ac:dyDescent="0.25">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c r="AE317" s="326"/>
      <c r="AF317" s="326"/>
      <c r="AG317" s="326"/>
      <c r="AH317" s="326"/>
    </row>
    <row r="318" spans="1:34" ht="12.75" customHeight="1" x14ac:dyDescent="0.25">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c r="AE318" s="326"/>
      <c r="AF318" s="326"/>
      <c r="AG318" s="326"/>
      <c r="AH318" s="326"/>
    </row>
    <row r="319" spans="1:34" ht="12.75" customHeight="1" x14ac:dyDescent="0.25">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c r="AE319" s="326"/>
      <c r="AF319" s="326"/>
      <c r="AG319" s="326"/>
      <c r="AH319" s="326"/>
    </row>
    <row r="320" spans="1:34" ht="12.75" customHeight="1" x14ac:dyDescent="0.25">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c r="AE320" s="326"/>
      <c r="AF320" s="326"/>
      <c r="AG320" s="326"/>
      <c r="AH320" s="326"/>
    </row>
    <row r="321" spans="1:34" ht="12.75" customHeight="1" x14ac:dyDescent="0.25">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c r="AE321" s="326"/>
      <c r="AF321" s="326"/>
      <c r="AG321" s="326"/>
      <c r="AH321" s="326"/>
    </row>
    <row r="322" spans="1:34" ht="12.75" customHeight="1" x14ac:dyDescent="0.25">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c r="AE322" s="326"/>
      <c r="AF322" s="326"/>
      <c r="AG322" s="326"/>
      <c r="AH322" s="326"/>
    </row>
    <row r="323" spans="1:34" ht="12.75" customHeight="1" x14ac:dyDescent="0.25">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c r="AE323" s="326"/>
      <c r="AF323" s="326"/>
      <c r="AG323" s="326"/>
      <c r="AH323" s="326"/>
    </row>
    <row r="324" spans="1:34" ht="12.75" customHeight="1" x14ac:dyDescent="0.25">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c r="AE324" s="326"/>
      <c r="AF324" s="326"/>
      <c r="AG324" s="326"/>
      <c r="AH324" s="326"/>
    </row>
    <row r="325" spans="1:34" ht="12.75" customHeight="1" x14ac:dyDescent="0.25">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c r="AE325" s="326"/>
      <c r="AF325" s="326"/>
      <c r="AG325" s="326"/>
      <c r="AH325" s="326"/>
    </row>
    <row r="326" spans="1:34" ht="12.75" customHeight="1" x14ac:dyDescent="0.25">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c r="AE326" s="326"/>
      <c r="AF326" s="326"/>
      <c r="AG326" s="326"/>
      <c r="AH326" s="326"/>
    </row>
    <row r="327" spans="1:34" ht="12.75" customHeight="1" x14ac:dyDescent="0.25">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c r="AE327" s="326"/>
      <c r="AF327" s="326"/>
      <c r="AG327" s="326"/>
      <c r="AH327" s="326"/>
    </row>
    <row r="328" spans="1:34" ht="12.75" customHeight="1" x14ac:dyDescent="0.25">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c r="AE328" s="326"/>
      <c r="AF328" s="326"/>
      <c r="AG328" s="326"/>
      <c r="AH328" s="326"/>
    </row>
    <row r="329" spans="1:34" ht="12.75" customHeight="1" x14ac:dyDescent="0.25">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c r="AE329" s="326"/>
      <c r="AF329" s="326"/>
      <c r="AG329" s="326"/>
      <c r="AH329" s="326"/>
    </row>
    <row r="330" spans="1:34" ht="12.75" customHeight="1" x14ac:dyDescent="0.25">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c r="AE330" s="326"/>
      <c r="AF330" s="326"/>
      <c r="AG330" s="326"/>
      <c r="AH330" s="326"/>
    </row>
    <row r="331" spans="1:34" ht="12.75" customHeight="1" x14ac:dyDescent="0.25">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c r="AE331" s="326"/>
      <c r="AF331" s="326"/>
      <c r="AG331" s="326"/>
      <c r="AH331" s="326"/>
    </row>
    <row r="332" spans="1:34" ht="12.75" customHeight="1" x14ac:dyDescent="0.25">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c r="AE332" s="326"/>
      <c r="AF332" s="326"/>
      <c r="AG332" s="326"/>
      <c r="AH332" s="326"/>
    </row>
    <row r="333" spans="1:34" ht="12.75" customHeight="1" x14ac:dyDescent="0.25">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c r="AE333" s="326"/>
      <c r="AF333" s="326"/>
      <c r="AG333" s="326"/>
      <c r="AH333" s="326"/>
    </row>
    <row r="334" spans="1:34" ht="12.75" customHeight="1" x14ac:dyDescent="0.25">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c r="AE334" s="326"/>
      <c r="AF334" s="326"/>
      <c r="AG334" s="326"/>
      <c r="AH334" s="326"/>
    </row>
    <row r="335" spans="1:34" ht="12.75" customHeight="1" x14ac:dyDescent="0.25">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c r="AE335" s="326"/>
      <c r="AF335" s="326"/>
      <c r="AG335" s="326"/>
      <c r="AH335" s="326"/>
    </row>
    <row r="336" spans="1:34" ht="12.75" customHeight="1" x14ac:dyDescent="0.25">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c r="AE336" s="326"/>
      <c r="AF336" s="326"/>
      <c r="AG336" s="326"/>
      <c r="AH336" s="326"/>
    </row>
    <row r="337" spans="1:34" ht="12.75" customHeight="1" x14ac:dyDescent="0.25">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c r="AE337" s="326"/>
      <c r="AF337" s="326"/>
      <c r="AG337" s="326"/>
      <c r="AH337" s="326"/>
    </row>
    <row r="338" spans="1:34" ht="12.75" customHeight="1" x14ac:dyDescent="0.25">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c r="AE338" s="326"/>
      <c r="AF338" s="326"/>
      <c r="AG338" s="326"/>
      <c r="AH338" s="326"/>
    </row>
    <row r="339" spans="1:34" ht="12.75" customHeight="1" x14ac:dyDescent="0.25">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c r="AE339" s="326"/>
      <c r="AF339" s="326"/>
      <c r="AG339" s="326"/>
      <c r="AH339" s="326"/>
    </row>
    <row r="340" spans="1:34" ht="12.75" customHeight="1" x14ac:dyDescent="0.25">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c r="AE340" s="326"/>
      <c r="AF340" s="326"/>
      <c r="AG340" s="326"/>
      <c r="AH340" s="326"/>
    </row>
    <row r="341" spans="1:34" ht="12.75" customHeight="1" x14ac:dyDescent="0.25">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c r="AE341" s="326"/>
      <c r="AF341" s="326"/>
      <c r="AG341" s="326"/>
      <c r="AH341" s="326"/>
    </row>
    <row r="342" spans="1:34" ht="12.75" customHeight="1" x14ac:dyDescent="0.25">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c r="AE342" s="326"/>
      <c r="AF342" s="326"/>
      <c r="AG342" s="326"/>
      <c r="AH342" s="326"/>
    </row>
    <row r="343" spans="1:34" ht="12.75" customHeight="1" x14ac:dyDescent="0.25">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326"/>
      <c r="AF343" s="326"/>
      <c r="AG343" s="326"/>
      <c r="AH343" s="326"/>
    </row>
    <row r="344" spans="1:34" ht="12.75" customHeight="1" x14ac:dyDescent="0.25">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c r="AE344" s="326"/>
      <c r="AF344" s="326"/>
      <c r="AG344" s="326"/>
      <c r="AH344" s="326"/>
    </row>
    <row r="345" spans="1:34" ht="12.75" customHeight="1" x14ac:dyDescent="0.25">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c r="AE345" s="326"/>
      <c r="AF345" s="326"/>
      <c r="AG345" s="326"/>
      <c r="AH345" s="326"/>
    </row>
    <row r="346" spans="1:34" ht="12.75" customHeight="1" x14ac:dyDescent="0.25">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c r="AE346" s="326"/>
      <c r="AF346" s="326"/>
      <c r="AG346" s="326"/>
      <c r="AH346" s="326"/>
    </row>
    <row r="347" spans="1:34" ht="12.75" customHeight="1" x14ac:dyDescent="0.25">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c r="AE347" s="326"/>
      <c r="AF347" s="326"/>
      <c r="AG347" s="326"/>
      <c r="AH347" s="326"/>
    </row>
    <row r="348" spans="1:34" ht="12.75" customHeight="1" x14ac:dyDescent="0.25">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c r="AE348" s="326"/>
      <c r="AF348" s="326"/>
      <c r="AG348" s="326"/>
      <c r="AH348" s="326"/>
    </row>
    <row r="349" spans="1:34" ht="12.75" customHeight="1" x14ac:dyDescent="0.25">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c r="AE349" s="326"/>
      <c r="AF349" s="326"/>
      <c r="AG349" s="326"/>
      <c r="AH349" s="326"/>
    </row>
    <row r="350" spans="1:34" ht="12.75" customHeight="1" x14ac:dyDescent="0.25">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c r="AE350" s="326"/>
      <c r="AF350" s="326"/>
      <c r="AG350" s="326"/>
      <c r="AH350" s="326"/>
    </row>
    <row r="351" spans="1:34" ht="12.75" customHeight="1" x14ac:dyDescent="0.25">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c r="AE351" s="326"/>
      <c r="AF351" s="326"/>
      <c r="AG351" s="326"/>
      <c r="AH351" s="326"/>
    </row>
    <row r="352" spans="1:34" ht="12.75" customHeight="1" x14ac:dyDescent="0.25">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c r="AE352" s="326"/>
      <c r="AF352" s="326"/>
      <c r="AG352" s="326"/>
      <c r="AH352" s="326"/>
    </row>
    <row r="353" spans="1:34" ht="12.75" customHeight="1" x14ac:dyDescent="0.25">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c r="AE353" s="326"/>
      <c r="AF353" s="326"/>
      <c r="AG353" s="326"/>
      <c r="AH353" s="326"/>
    </row>
    <row r="354" spans="1:34" ht="12.75" customHeight="1" x14ac:dyDescent="0.25">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c r="AE354" s="326"/>
      <c r="AF354" s="326"/>
      <c r="AG354" s="326"/>
      <c r="AH354" s="326"/>
    </row>
    <row r="355" spans="1:34" ht="12.75" customHeight="1" x14ac:dyDescent="0.25">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c r="AE355" s="326"/>
      <c r="AF355" s="326"/>
      <c r="AG355" s="326"/>
      <c r="AH355" s="326"/>
    </row>
    <row r="356" spans="1:34" ht="12.75" customHeight="1" x14ac:dyDescent="0.25">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c r="AE356" s="326"/>
      <c r="AF356" s="326"/>
      <c r="AG356" s="326"/>
      <c r="AH356" s="326"/>
    </row>
    <row r="357" spans="1:34" ht="12.75" customHeight="1" x14ac:dyDescent="0.25">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c r="AE357" s="326"/>
      <c r="AF357" s="326"/>
      <c r="AG357" s="326"/>
      <c r="AH357" s="326"/>
    </row>
    <row r="358" spans="1:34" ht="12.75" customHeight="1" x14ac:dyDescent="0.25">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c r="AE358" s="326"/>
      <c r="AF358" s="326"/>
      <c r="AG358" s="326"/>
      <c r="AH358" s="326"/>
    </row>
    <row r="359" spans="1:34" ht="12.75" customHeight="1" x14ac:dyDescent="0.25">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c r="AE359" s="326"/>
      <c r="AF359" s="326"/>
      <c r="AG359" s="326"/>
      <c r="AH359" s="326"/>
    </row>
    <row r="360" spans="1:34" ht="12.75" customHeight="1" x14ac:dyDescent="0.25">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c r="AE360" s="326"/>
      <c r="AF360" s="326"/>
      <c r="AG360" s="326"/>
      <c r="AH360" s="326"/>
    </row>
    <row r="361" spans="1:34" ht="12.75" customHeight="1" x14ac:dyDescent="0.25">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c r="AE361" s="326"/>
      <c r="AF361" s="326"/>
      <c r="AG361" s="326"/>
      <c r="AH361" s="326"/>
    </row>
    <row r="362" spans="1:34" ht="12.75" customHeight="1" x14ac:dyDescent="0.25">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c r="AE362" s="326"/>
      <c r="AF362" s="326"/>
      <c r="AG362" s="326"/>
      <c r="AH362" s="326"/>
    </row>
    <row r="363" spans="1:34" ht="12.75" customHeight="1" x14ac:dyDescent="0.25">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c r="AE363" s="326"/>
      <c r="AF363" s="326"/>
      <c r="AG363" s="326"/>
      <c r="AH363" s="326"/>
    </row>
    <row r="364" spans="1:34" ht="12.75" customHeight="1" x14ac:dyDescent="0.25">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c r="AE364" s="326"/>
      <c r="AF364" s="326"/>
      <c r="AG364" s="326"/>
      <c r="AH364" s="326"/>
    </row>
    <row r="365" spans="1:34" ht="12.75" customHeight="1" x14ac:dyDescent="0.25">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c r="AE365" s="326"/>
      <c r="AF365" s="326"/>
      <c r="AG365" s="326"/>
      <c r="AH365" s="326"/>
    </row>
    <row r="366" spans="1:34" ht="12.75" customHeight="1" x14ac:dyDescent="0.25">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c r="AE366" s="326"/>
      <c r="AF366" s="326"/>
      <c r="AG366" s="326"/>
      <c r="AH366" s="326"/>
    </row>
    <row r="367" spans="1:34" ht="12.75" customHeight="1" x14ac:dyDescent="0.25">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c r="AE367" s="326"/>
      <c r="AF367" s="326"/>
      <c r="AG367" s="326"/>
      <c r="AH367" s="326"/>
    </row>
    <row r="368" spans="1:34" ht="12.75" customHeight="1" x14ac:dyDescent="0.25">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c r="AE368" s="326"/>
      <c r="AF368" s="326"/>
      <c r="AG368" s="326"/>
      <c r="AH368" s="326"/>
    </row>
    <row r="369" spans="1:34" ht="12.75" customHeight="1" x14ac:dyDescent="0.25">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c r="AE369" s="326"/>
      <c r="AF369" s="326"/>
      <c r="AG369" s="326"/>
      <c r="AH369" s="326"/>
    </row>
    <row r="370" spans="1:34" ht="12.75" customHeight="1" x14ac:dyDescent="0.25">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c r="AE370" s="326"/>
      <c r="AF370" s="326"/>
      <c r="AG370" s="326"/>
      <c r="AH370" s="326"/>
    </row>
    <row r="371" spans="1:34" ht="12.75" customHeight="1" x14ac:dyDescent="0.25">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c r="AE371" s="326"/>
      <c r="AF371" s="326"/>
      <c r="AG371" s="326"/>
      <c r="AH371" s="326"/>
    </row>
    <row r="372" spans="1:34" ht="12.75" customHeight="1" x14ac:dyDescent="0.25">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c r="AE372" s="326"/>
      <c r="AF372" s="326"/>
      <c r="AG372" s="326"/>
      <c r="AH372" s="326"/>
    </row>
    <row r="373" spans="1:34" ht="12.75" customHeight="1" x14ac:dyDescent="0.25">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c r="AE373" s="326"/>
      <c r="AF373" s="326"/>
      <c r="AG373" s="326"/>
      <c r="AH373" s="326"/>
    </row>
    <row r="374" spans="1:34" ht="12.75" customHeight="1" x14ac:dyDescent="0.25">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c r="AE374" s="326"/>
      <c r="AF374" s="326"/>
      <c r="AG374" s="326"/>
      <c r="AH374" s="326"/>
    </row>
    <row r="375" spans="1:34" ht="12.75" customHeight="1" x14ac:dyDescent="0.25">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c r="AE375" s="326"/>
      <c r="AF375" s="326"/>
      <c r="AG375" s="326"/>
      <c r="AH375" s="326"/>
    </row>
    <row r="376" spans="1:34" ht="12.75" customHeight="1" x14ac:dyDescent="0.25">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c r="AE376" s="326"/>
      <c r="AF376" s="326"/>
      <c r="AG376" s="326"/>
      <c r="AH376" s="326"/>
    </row>
    <row r="377" spans="1:34" ht="12.75" customHeight="1" x14ac:dyDescent="0.25">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c r="AE377" s="326"/>
      <c r="AF377" s="326"/>
      <c r="AG377" s="326"/>
      <c r="AH377" s="326"/>
    </row>
    <row r="378" spans="1:34" ht="12.75" customHeight="1" x14ac:dyDescent="0.25">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c r="AE378" s="326"/>
      <c r="AF378" s="326"/>
      <c r="AG378" s="326"/>
      <c r="AH378" s="326"/>
    </row>
    <row r="379" spans="1:34" ht="12.75" customHeight="1" x14ac:dyDescent="0.25">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c r="AE379" s="326"/>
      <c r="AF379" s="326"/>
      <c r="AG379" s="326"/>
      <c r="AH379" s="326"/>
    </row>
    <row r="380" spans="1:34" ht="12.75" customHeight="1" x14ac:dyDescent="0.25">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c r="AE380" s="326"/>
      <c r="AF380" s="326"/>
      <c r="AG380" s="326"/>
      <c r="AH380" s="326"/>
    </row>
    <row r="381" spans="1:34" ht="12.75" customHeight="1" x14ac:dyDescent="0.25">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c r="AE381" s="326"/>
      <c r="AF381" s="326"/>
      <c r="AG381" s="326"/>
      <c r="AH381" s="326"/>
    </row>
    <row r="382" spans="1:34" ht="12.75" customHeight="1" x14ac:dyDescent="0.25">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c r="AE382" s="326"/>
      <c r="AF382" s="326"/>
      <c r="AG382" s="326"/>
      <c r="AH382" s="326"/>
    </row>
    <row r="383" spans="1:34" ht="12.75" customHeight="1" x14ac:dyDescent="0.25">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c r="AH383" s="326"/>
    </row>
    <row r="384" spans="1:34" ht="12.75" customHeight="1" x14ac:dyDescent="0.25">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c r="AE384" s="326"/>
      <c r="AF384" s="326"/>
      <c r="AG384" s="326"/>
      <c r="AH384" s="326"/>
    </row>
    <row r="385" spans="1:34" ht="12.75" customHeight="1" x14ac:dyDescent="0.25">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c r="AE385" s="326"/>
      <c r="AF385" s="326"/>
      <c r="AG385" s="326"/>
      <c r="AH385" s="326"/>
    </row>
    <row r="386" spans="1:34" ht="12.75" customHeight="1" x14ac:dyDescent="0.25">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c r="AE386" s="326"/>
      <c r="AF386" s="326"/>
      <c r="AG386" s="326"/>
      <c r="AH386" s="326"/>
    </row>
    <row r="387" spans="1:34" ht="12.75" customHeight="1" x14ac:dyDescent="0.25">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c r="AE387" s="326"/>
      <c r="AF387" s="326"/>
      <c r="AG387" s="326"/>
      <c r="AH387" s="326"/>
    </row>
    <row r="388" spans="1:34" ht="12.75" customHeight="1" x14ac:dyDescent="0.25">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c r="AE388" s="326"/>
      <c r="AF388" s="326"/>
      <c r="AG388" s="326"/>
      <c r="AH388" s="326"/>
    </row>
    <row r="389" spans="1:34" ht="12.75" customHeight="1" x14ac:dyDescent="0.25">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c r="AE389" s="326"/>
      <c r="AF389" s="326"/>
      <c r="AG389" s="326"/>
      <c r="AH389" s="326"/>
    </row>
    <row r="390" spans="1:34" ht="12.75" customHeight="1" x14ac:dyDescent="0.25">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c r="AE390" s="326"/>
      <c r="AF390" s="326"/>
      <c r="AG390" s="326"/>
      <c r="AH390" s="326"/>
    </row>
    <row r="391" spans="1:34" ht="12.75" customHeight="1" x14ac:dyDescent="0.25">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c r="AE391" s="326"/>
      <c r="AF391" s="326"/>
      <c r="AG391" s="326"/>
      <c r="AH391" s="326"/>
    </row>
    <row r="392" spans="1:34" ht="12.75" customHeight="1" x14ac:dyDescent="0.25">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c r="AE392" s="326"/>
      <c r="AF392" s="326"/>
      <c r="AG392" s="326"/>
      <c r="AH392" s="326"/>
    </row>
    <row r="393" spans="1:34" ht="12.75" customHeight="1" x14ac:dyDescent="0.25">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c r="AE393" s="326"/>
      <c r="AF393" s="326"/>
      <c r="AG393" s="326"/>
      <c r="AH393" s="326"/>
    </row>
    <row r="394" spans="1:34" ht="12.75" customHeight="1" x14ac:dyDescent="0.25">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c r="AE394" s="326"/>
      <c r="AF394" s="326"/>
      <c r="AG394" s="326"/>
      <c r="AH394" s="326"/>
    </row>
    <row r="395" spans="1:34" ht="12.75" customHeight="1" x14ac:dyDescent="0.25">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c r="AE395" s="326"/>
      <c r="AF395" s="326"/>
      <c r="AG395" s="326"/>
      <c r="AH395" s="326"/>
    </row>
    <row r="396" spans="1:34" ht="12.75" customHeight="1" x14ac:dyDescent="0.25">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c r="AE396" s="326"/>
      <c r="AF396" s="326"/>
      <c r="AG396" s="326"/>
      <c r="AH396" s="326"/>
    </row>
    <row r="397" spans="1:34" ht="12.75" customHeight="1" x14ac:dyDescent="0.25">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c r="AE397" s="326"/>
      <c r="AF397" s="326"/>
      <c r="AG397" s="326"/>
      <c r="AH397" s="326"/>
    </row>
    <row r="398" spans="1:34" ht="12.75" customHeight="1" x14ac:dyDescent="0.25">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c r="AE398" s="326"/>
      <c r="AF398" s="326"/>
      <c r="AG398" s="326"/>
      <c r="AH398" s="326"/>
    </row>
    <row r="399" spans="1:34" ht="12.75" customHeight="1" x14ac:dyDescent="0.25">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c r="AE399" s="326"/>
      <c r="AF399" s="326"/>
      <c r="AG399" s="326"/>
      <c r="AH399" s="326"/>
    </row>
    <row r="400" spans="1:34" ht="12.75" customHeight="1" x14ac:dyDescent="0.25">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c r="AE400" s="326"/>
      <c r="AF400" s="326"/>
      <c r="AG400" s="326"/>
      <c r="AH400" s="326"/>
    </row>
    <row r="401" spans="1:34" ht="12.75" customHeight="1" x14ac:dyDescent="0.25">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c r="AE401" s="326"/>
      <c r="AF401" s="326"/>
      <c r="AG401" s="326"/>
      <c r="AH401" s="326"/>
    </row>
    <row r="402" spans="1:34" ht="12.75" customHeight="1" x14ac:dyDescent="0.25">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c r="AE402" s="326"/>
      <c r="AF402" s="326"/>
      <c r="AG402" s="326"/>
      <c r="AH402" s="326"/>
    </row>
    <row r="403" spans="1:34" ht="12.75" customHeight="1" x14ac:dyDescent="0.25">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c r="AE403" s="326"/>
      <c r="AF403" s="326"/>
      <c r="AG403" s="326"/>
      <c r="AH403" s="326"/>
    </row>
    <row r="404" spans="1:34" ht="12.75" customHeight="1" x14ac:dyDescent="0.25">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c r="AE404" s="326"/>
      <c r="AF404" s="326"/>
      <c r="AG404" s="326"/>
      <c r="AH404" s="326"/>
    </row>
    <row r="405" spans="1:34" ht="12.75" customHeight="1" x14ac:dyDescent="0.25">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c r="AE405" s="326"/>
      <c r="AF405" s="326"/>
      <c r="AG405" s="326"/>
      <c r="AH405" s="326"/>
    </row>
    <row r="406" spans="1:34" ht="12.75" customHeight="1" x14ac:dyDescent="0.25">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c r="AE406" s="326"/>
      <c r="AF406" s="326"/>
      <c r="AG406" s="326"/>
      <c r="AH406" s="326"/>
    </row>
    <row r="407" spans="1:34" ht="12.75" customHeight="1" x14ac:dyDescent="0.25">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c r="AE407" s="326"/>
      <c r="AF407" s="326"/>
      <c r="AG407" s="326"/>
      <c r="AH407" s="326"/>
    </row>
    <row r="408" spans="1:34" ht="12.75" customHeight="1" x14ac:dyDescent="0.25">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c r="AE408" s="326"/>
      <c r="AF408" s="326"/>
      <c r="AG408" s="326"/>
      <c r="AH408" s="326"/>
    </row>
    <row r="409" spans="1:34" ht="12.75" customHeight="1" x14ac:dyDescent="0.25">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c r="AE409" s="326"/>
      <c r="AF409" s="326"/>
      <c r="AG409" s="326"/>
      <c r="AH409" s="326"/>
    </row>
    <row r="410" spans="1:34" ht="12.75" customHeight="1" x14ac:dyDescent="0.25">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c r="AE410" s="326"/>
      <c r="AF410" s="326"/>
      <c r="AG410" s="326"/>
      <c r="AH410" s="326"/>
    </row>
    <row r="411" spans="1:34" ht="12.75" customHeight="1" x14ac:dyDescent="0.25">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c r="AE411" s="326"/>
      <c r="AF411" s="326"/>
      <c r="AG411" s="326"/>
      <c r="AH411" s="326"/>
    </row>
    <row r="412" spans="1:34" ht="12.75" customHeight="1" x14ac:dyDescent="0.25">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c r="AE412" s="326"/>
      <c r="AF412" s="326"/>
      <c r="AG412" s="326"/>
      <c r="AH412" s="326"/>
    </row>
    <row r="413" spans="1:34" ht="12.75" customHeight="1" x14ac:dyDescent="0.25">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c r="AE413" s="326"/>
      <c r="AF413" s="326"/>
      <c r="AG413" s="326"/>
      <c r="AH413" s="326"/>
    </row>
    <row r="414" spans="1:34" ht="12.75" customHeight="1" x14ac:dyDescent="0.25">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c r="AE414" s="326"/>
      <c r="AF414" s="326"/>
      <c r="AG414" s="326"/>
      <c r="AH414" s="326"/>
    </row>
    <row r="415" spans="1:34" ht="12.75" customHeight="1" x14ac:dyDescent="0.25">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c r="AE415" s="326"/>
      <c r="AF415" s="326"/>
      <c r="AG415" s="326"/>
      <c r="AH415" s="326"/>
    </row>
    <row r="416" spans="1:34" ht="12.75" customHeight="1" x14ac:dyDescent="0.25">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c r="AE416" s="326"/>
      <c r="AF416" s="326"/>
      <c r="AG416" s="326"/>
      <c r="AH416" s="326"/>
    </row>
    <row r="417" spans="1:34" ht="12.75" customHeight="1" x14ac:dyDescent="0.25">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c r="AE417" s="326"/>
      <c r="AF417" s="326"/>
      <c r="AG417" s="326"/>
      <c r="AH417" s="326"/>
    </row>
    <row r="418" spans="1:34" ht="12.75" customHeight="1" x14ac:dyDescent="0.25">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c r="AE418" s="326"/>
      <c r="AF418" s="326"/>
      <c r="AG418" s="326"/>
      <c r="AH418" s="326"/>
    </row>
    <row r="419" spans="1:34" ht="12.75" customHeight="1" x14ac:dyDescent="0.25">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c r="AE419" s="326"/>
      <c r="AF419" s="326"/>
      <c r="AG419" s="326"/>
      <c r="AH419" s="326"/>
    </row>
    <row r="420" spans="1:34" ht="12.75" customHeight="1" x14ac:dyDescent="0.25">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c r="AE420" s="326"/>
      <c r="AF420" s="326"/>
      <c r="AG420" s="326"/>
      <c r="AH420" s="326"/>
    </row>
    <row r="421" spans="1:34" ht="12.75" customHeight="1" x14ac:dyDescent="0.25">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c r="AE421" s="326"/>
      <c r="AF421" s="326"/>
      <c r="AG421" s="326"/>
      <c r="AH421" s="326"/>
    </row>
    <row r="422" spans="1:34" ht="12.75" customHeight="1" x14ac:dyDescent="0.25">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c r="AE422" s="326"/>
      <c r="AF422" s="326"/>
      <c r="AG422" s="326"/>
      <c r="AH422" s="326"/>
    </row>
    <row r="423" spans="1:34" ht="12.75" customHeight="1" x14ac:dyDescent="0.25">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c r="AE423" s="326"/>
      <c r="AF423" s="326"/>
      <c r="AG423" s="326"/>
      <c r="AH423" s="326"/>
    </row>
    <row r="424" spans="1:34" ht="12.75" customHeight="1" x14ac:dyDescent="0.25">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c r="AE424" s="326"/>
      <c r="AF424" s="326"/>
      <c r="AG424" s="326"/>
      <c r="AH424" s="326"/>
    </row>
    <row r="425" spans="1:34" ht="12.75" customHeight="1" x14ac:dyDescent="0.25">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c r="AE425" s="326"/>
      <c r="AF425" s="326"/>
      <c r="AG425" s="326"/>
      <c r="AH425" s="326"/>
    </row>
    <row r="426" spans="1:34" ht="12.75" customHeight="1" x14ac:dyDescent="0.25">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c r="AE426" s="326"/>
      <c r="AF426" s="326"/>
      <c r="AG426" s="326"/>
      <c r="AH426" s="326"/>
    </row>
    <row r="427" spans="1:34" ht="12.75" customHeight="1" x14ac:dyDescent="0.25">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c r="AE427" s="326"/>
      <c r="AF427" s="326"/>
      <c r="AG427" s="326"/>
      <c r="AH427" s="326"/>
    </row>
    <row r="428" spans="1:34" ht="12.75" customHeight="1" x14ac:dyDescent="0.25">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c r="AE428" s="326"/>
      <c r="AF428" s="326"/>
      <c r="AG428" s="326"/>
      <c r="AH428" s="326"/>
    </row>
    <row r="429" spans="1:34" ht="12.75" customHeight="1" x14ac:dyDescent="0.25">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c r="AE429" s="326"/>
      <c r="AF429" s="326"/>
      <c r="AG429" s="326"/>
      <c r="AH429" s="326"/>
    </row>
    <row r="430" spans="1:34" ht="12.75" customHeight="1" x14ac:dyDescent="0.25">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c r="AE430" s="326"/>
      <c r="AF430" s="326"/>
      <c r="AG430" s="326"/>
      <c r="AH430" s="326"/>
    </row>
    <row r="431" spans="1:34" ht="12.75" customHeight="1" x14ac:dyDescent="0.25">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c r="AE431" s="326"/>
      <c r="AF431" s="326"/>
      <c r="AG431" s="326"/>
      <c r="AH431" s="326"/>
    </row>
    <row r="432" spans="1:34" ht="12.75" customHeight="1" x14ac:dyDescent="0.25">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c r="AE432" s="326"/>
      <c r="AF432" s="326"/>
      <c r="AG432" s="326"/>
      <c r="AH432" s="326"/>
    </row>
    <row r="433" spans="1:34" ht="12.75" customHeight="1" x14ac:dyDescent="0.25">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c r="AE433" s="326"/>
      <c r="AF433" s="326"/>
      <c r="AG433" s="326"/>
      <c r="AH433" s="326"/>
    </row>
    <row r="434" spans="1:34" ht="12.75" customHeight="1" x14ac:dyDescent="0.25">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c r="AE434" s="326"/>
      <c r="AF434" s="326"/>
      <c r="AG434" s="326"/>
      <c r="AH434" s="326"/>
    </row>
    <row r="435" spans="1:34" ht="12.75" customHeight="1" x14ac:dyDescent="0.25">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c r="AE435" s="326"/>
      <c r="AF435" s="326"/>
      <c r="AG435" s="326"/>
      <c r="AH435" s="326"/>
    </row>
    <row r="436" spans="1:34" ht="12.75" customHeight="1" x14ac:dyDescent="0.25">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c r="AE436" s="326"/>
      <c r="AF436" s="326"/>
      <c r="AG436" s="326"/>
      <c r="AH436" s="326"/>
    </row>
    <row r="437" spans="1:34" ht="12.75" customHeight="1" x14ac:dyDescent="0.25">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c r="AE437" s="326"/>
      <c r="AF437" s="326"/>
      <c r="AG437" s="326"/>
      <c r="AH437" s="326"/>
    </row>
    <row r="438" spans="1:34" ht="12.75" customHeight="1" x14ac:dyDescent="0.25">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c r="AE438" s="326"/>
      <c r="AF438" s="326"/>
      <c r="AG438" s="326"/>
      <c r="AH438" s="326"/>
    </row>
    <row r="439" spans="1:34" ht="12.75" customHeight="1" x14ac:dyDescent="0.25">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c r="AE439" s="326"/>
      <c r="AF439" s="326"/>
      <c r="AG439" s="326"/>
      <c r="AH439" s="326"/>
    </row>
    <row r="440" spans="1:34" ht="12.75" customHeight="1" x14ac:dyDescent="0.25">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c r="AE440" s="326"/>
      <c r="AF440" s="326"/>
      <c r="AG440" s="326"/>
      <c r="AH440" s="326"/>
    </row>
    <row r="441" spans="1:34" ht="12.75" customHeight="1" x14ac:dyDescent="0.25">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c r="AE441" s="326"/>
      <c r="AF441" s="326"/>
      <c r="AG441" s="326"/>
      <c r="AH441" s="326"/>
    </row>
    <row r="442" spans="1:34" ht="12.75" customHeight="1" x14ac:dyDescent="0.25">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c r="AE442" s="326"/>
      <c r="AF442" s="326"/>
      <c r="AG442" s="326"/>
      <c r="AH442" s="326"/>
    </row>
    <row r="443" spans="1:34" ht="12.75" customHeight="1" x14ac:dyDescent="0.25">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c r="AE443" s="326"/>
      <c r="AF443" s="326"/>
      <c r="AG443" s="326"/>
      <c r="AH443" s="326"/>
    </row>
    <row r="444" spans="1:34" ht="12.75" customHeight="1" x14ac:dyDescent="0.25">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c r="AE444" s="326"/>
      <c r="AF444" s="326"/>
      <c r="AG444" s="326"/>
      <c r="AH444" s="326"/>
    </row>
    <row r="445" spans="1:34" ht="12.75" customHeight="1" x14ac:dyDescent="0.25">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c r="AE445" s="326"/>
      <c r="AF445" s="326"/>
      <c r="AG445" s="326"/>
      <c r="AH445" s="326"/>
    </row>
    <row r="446" spans="1:34" ht="12.75" customHeight="1" x14ac:dyDescent="0.25">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c r="AE446" s="326"/>
      <c r="AF446" s="326"/>
      <c r="AG446" s="326"/>
      <c r="AH446" s="326"/>
    </row>
    <row r="447" spans="1:34" ht="12.75" customHeight="1" x14ac:dyDescent="0.25">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c r="AE447" s="326"/>
      <c r="AF447" s="326"/>
      <c r="AG447" s="326"/>
      <c r="AH447" s="326"/>
    </row>
    <row r="448" spans="1:34" ht="12.75" customHeight="1" x14ac:dyDescent="0.25">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c r="AE448" s="326"/>
      <c r="AF448" s="326"/>
      <c r="AG448" s="326"/>
      <c r="AH448" s="326"/>
    </row>
    <row r="449" spans="1:34" ht="12.75" customHeight="1" x14ac:dyDescent="0.25">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c r="AE449" s="326"/>
      <c r="AF449" s="326"/>
      <c r="AG449" s="326"/>
      <c r="AH449" s="326"/>
    </row>
    <row r="450" spans="1:34" ht="12.75" customHeight="1" x14ac:dyDescent="0.25">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c r="AE450" s="326"/>
      <c r="AF450" s="326"/>
      <c r="AG450" s="326"/>
      <c r="AH450" s="326"/>
    </row>
    <row r="451" spans="1:34" ht="12.75" customHeight="1" x14ac:dyDescent="0.25">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c r="AE451" s="326"/>
      <c r="AF451" s="326"/>
      <c r="AG451" s="326"/>
      <c r="AH451" s="326"/>
    </row>
    <row r="452" spans="1:34" ht="12.75" customHeight="1" x14ac:dyDescent="0.25">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c r="AE452" s="326"/>
      <c r="AF452" s="326"/>
      <c r="AG452" s="326"/>
      <c r="AH452" s="326"/>
    </row>
    <row r="453" spans="1:34" ht="12.75" customHeight="1" x14ac:dyDescent="0.25">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c r="AE453" s="326"/>
      <c r="AF453" s="326"/>
      <c r="AG453" s="326"/>
      <c r="AH453" s="326"/>
    </row>
    <row r="454" spans="1:34" ht="12.75" customHeight="1" x14ac:dyDescent="0.25">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c r="AE454" s="326"/>
      <c r="AF454" s="326"/>
      <c r="AG454" s="326"/>
      <c r="AH454" s="326"/>
    </row>
    <row r="455" spans="1:34" ht="12.75" customHeight="1" x14ac:dyDescent="0.25">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c r="AE455" s="326"/>
      <c r="AF455" s="326"/>
      <c r="AG455" s="326"/>
      <c r="AH455" s="326"/>
    </row>
    <row r="456" spans="1:34" ht="12.75" customHeight="1" x14ac:dyDescent="0.25">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c r="AE456" s="326"/>
      <c r="AF456" s="326"/>
      <c r="AG456" s="326"/>
      <c r="AH456" s="326"/>
    </row>
    <row r="457" spans="1:34" ht="12.75" customHeight="1" x14ac:dyDescent="0.25">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c r="AE457" s="326"/>
      <c r="AF457" s="326"/>
      <c r="AG457" s="326"/>
      <c r="AH457" s="326"/>
    </row>
    <row r="458" spans="1:34" ht="12.75" customHeight="1" x14ac:dyDescent="0.25">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c r="AE458" s="326"/>
      <c r="AF458" s="326"/>
      <c r="AG458" s="326"/>
      <c r="AH458" s="326"/>
    </row>
    <row r="459" spans="1:34" ht="12.75" customHeight="1" x14ac:dyDescent="0.25">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c r="AE459" s="326"/>
      <c r="AF459" s="326"/>
      <c r="AG459" s="326"/>
      <c r="AH459" s="326"/>
    </row>
    <row r="460" spans="1:34" ht="12.75" customHeight="1" x14ac:dyDescent="0.25">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c r="AE460" s="326"/>
      <c r="AF460" s="326"/>
      <c r="AG460" s="326"/>
      <c r="AH460" s="326"/>
    </row>
    <row r="461" spans="1:34" ht="12.75" customHeight="1" x14ac:dyDescent="0.25">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c r="AE461" s="326"/>
      <c r="AF461" s="326"/>
      <c r="AG461" s="326"/>
      <c r="AH461" s="326"/>
    </row>
    <row r="462" spans="1:34" ht="12.75" customHeight="1" x14ac:dyDescent="0.25">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c r="AE462" s="326"/>
      <c r="AF462" s="326"/>
      <c r="AG462" s="326"/>
      <c r="AH462" s="326"/>
    </row>
    <row r="463" spans="1:34" ht="12.75" customHeight="1" x14ac:dyDescent="0.25">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c r="AE463" s="326"/>
      <c r="AF463" s="326"/>
      <c r="AG463" s="326"/>
      <c r="AH463" s="326"/>
    </row>
    <row r="464" spans="1:34" ht="12.75" customHeight="1" x14ac:dyDescent="0.25">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c r="AE464" s="326"/>
      <c r="AF464" s="326"/>
      <c r="AG464" s="326"/>
      <c r="AH464" s="326"/>
    </row>
    <row r="465" spans="1:34" ht="12.75" customHeight="1" x14ac:dyDescent="0.25">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c r="AE465" s="326"/>
      <c r="AF465" s="326"/>
      <c r="AG465" s="326"/>
      <c r="AH465" s="326"/>
    </row>
    <row r="466" spans="1:34" ht="12.75" customHeight="1" x14ac:dyDescent="0.25">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c r="AE466" s="326"/>
      <c r="AF466" s="326"/>
      <c r="AG466" s="326"/>
      <c r="AH466" s="326"/>
    </row>
    <row r="467" spans="1:34" ht="12.75" customHeight="1" x14ac:dyDescent="0.25">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c r="AE467" s="326"/>
      <c r="AF467" s="326"/>
      <c r="AG467" s="326"/>
      <c r="AH467" s="326"/>
    </row>
    <row r="468" spans="1:34" ht="12.75" customHeight="1" x14ac:dyDescent="0.25">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c r="AE468" s="326"/>
      <c r="AF468" s="326"/>
      <c r="AG468" s="326"/>
      <c r="AH468" s="326"/>
    </row>
    <row r="469" spans="1:34" ht="12.75" customHeight="1" x14ac:dyDescent="0.25">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c r="AE469" s="326"/>
      <c r="AF469" s="326"/>
      <c r="AG469" s="326"/>
      <c r="AH469" s="326"/>
    </row>
    <row r="470" spans="1:34" ht="12.75" customHeight="1" x14ac:dyDescent="0.25">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c r="AE470" s="326"/>
      <c r="AF470" s="326"/>
      <c r="AG470" s="326"/>
      <c r="AH470" s="326"/>
    </row>
    <row r="471" spans="1:34" ht="12.75" customHeight="1" x14ac:dyDescent="0.25">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c r="AE471" s="326"/>
      <c r="AF471" s="326"/>
      <c r="AG471" s="326"/>
      <c r="AH471" s="326"/>
    </row>
    <row r="472" spans="1:34" ht="12.75" customHeight="1" x14ac:dyDescent="0.25">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c r="AE472" s="326"/>
      <c r="AF472" s="326"/>
      <c r="AG472" s="326"/>
      <c r="AH472" s="326"/>
    </row>
    <row r="473" spans="1:34" ht="12.75" customHeight="1" x14ac:dyDescent="0.25">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c r="AE473" s="326"/>
      <c r="AF473" s="326"/>
      <c r="AG473" s="326"/>
      <c r="AH473" s="326"/>
    </row>
    <row r="474" spans="1:34" ht="12.75" customHeight="1" x14ac:dyDescent="0.25">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c r="AE474" s="326"/>
      <c r="AF474" s="326"/>
      <c r="AG474" s="326"/>
      <c r="AH474" s="326"/>
    </row>
    <row r="475" spans="1:34" ht="12.75" customHeight="1" x14ac:dyDescent="0.25">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c r="AE475" s="326"/>
      <c r="AF475" s="326"/>
      <c r="AG475" s="326"/>
      <c r="AH475" s="326"/>
    </row>
    <row r="476" spans="1:34" ht="12.75" customHeight="1" x14ac:dyDescent="0.25">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c r="AE476" s="326"/>
      <c r="AF476" s="326"/>
      <c r="AG476" s="326"/>
      <c r="AH476" s="326"/>
    </row>
    <row r="477" spans="1:34" ht="12.75" customHeight="1" x14ac:dyDescent="0.25">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c r="AE477" s="326"/>
      <c r="AF477" s="326"/>
      <c r="AG477" s="326"/>
      <c r="AH477" s="326"/>
    </row>
    <row r="478" spans="1:34" ht="12.75" customHeight="1" x14ac:dyDescent="0.25">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c r="AE478" s="326"/>
      <c r="AF478" s="326"/>
      <c r="AG478" s="326"/>
      <c r="AH478" s="326"/>
    </row>
    <row r="479" spans="1:34" ht="12.75" customHeight="1" x14ac:dyDescent="0.25">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c r="AE479" s="326"/>
      <c r="AF479" s="326"/>
      <c r="AG479" s="326"/>
      <c r="AH479" s="326"/>
    </row>
    <row r="480" spans="1:34" ht="12.75" customHeight="1" x14ac:dyDescent="0.25">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c r="AE480" s="326"/>
      <c r="AF480" s="326"/>
      <c r="AG480" s="326"/>
      <c r="AH480" s="326"/>
    </row>
    <row r="481" spans="1:34" ht="12.75" customHeight="1" x14ac:dyDescent="0.25">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c r="AE481" s="326"/>
      <c r="AF481" s="326"/>
      <c r="AG481" s="326"/>
      <c r="AH481" s="326"/>
    </row>
    <row r="482" spans="1:34" ht="12.75" customHeight="1" x14ac:dyDescent="0.25">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c r="AE482" s="326"/>
      <c r="AF482" s="326"/>
      <c r="AG482" s="326"/>
      <c r="AH482" s="326"/>
    </row>
    <row r="483" spans="1:34" ht="12.75" customHeight="1" x14ac:dyDescent="0.25">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c r="AE483" s="326"/>
      <c r="AF483" s="326"/>
      <c r="AG483" s="326"/>
      <c r="AH483" s="326"/>
    </row>
    <row r="484" spans="1:34" ht="12.75" customHeight="1" x14ac:dyDescent="0.25">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c r="AE484" s="326"/>
      <c r="AF484" s="326"/>
      <c r="AG484" s="326"/>
      <c r="AH484" s="326"/>
    </row>
    <row r="485" spans="1:34" ht="12.75" customHeight="1" x14ac:dyDescent="0.25">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c r="AE485" s="326"/>
      <c r="AF485" s="326"/>
      <c r="AG485" s="326"/>
      <c r="AH485" s="326"/>
    </row>
    <row r="486" spans="1:34" ht="12.75" customHeight="1" x14ac:dyDescent="0.25">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c r="AE486" s="326"/>
      <c r="AF486" s="326"/>
      <c r="AG486" s="326"/>
      <c r="AH486" s="326"/>
    </row>
    <row r="487" spans="1:34" ht="12.75" customHeight="1" x14ac:dyDescent="0.25">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c r="AE487" s="326"/>
      <c r="AF487" s="326"/>
      <c r="AG487" s="326"/>
      <c r="AH487" s="326"/>
    </row>
    <row r="488" spans="1:34" ht="12.75" customHeight="1" x14ac:dyDescent="0.25">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c r="AE488" s="326"/>
      <c r="AF488" s="326"/>
      <c r="AG488" s="326"/>
      <c r="AH488" s="326"/>
    </row>
    <row r="489" spans="1:34" ht="12.75" customHeight="1" x14ac:dyDescent="0.25">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c r="AE489" s="326"/>
      <c r="AF489" s="326"/>
      <c r="AG489" s="326"/>
      <c r="AH489" s="326"/>
    </row>
    <row r="490" spans="1:34" ht="12.75" customHeight="1" x14ac:dyDescent="0.25">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c r="AE490" s="326"/>
      <c r="AF490" s="326"/>
      <c r="AG490" s="326"/>
      <c r="AH490" s="326"/>
    </row>
    <row r="491" spans="1:34" ht="12.75" customHeight="1" x14ac:dyDescent="0.25">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c r="AE491" s="326"/>
      <c r="AF491" s="326"/>
      <c r="AG491" s="326"/>
      <c r="AH491" s="326"/>
    </row>
    <row r="492" spans="1:34" ht="12.75" customHeight="1" x14ac:dyDescent="0.25">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c r="AE492" s="326"/>
      <c r="AF492" s="326"/>
      <c r="AG492" s="326"/>
      <c r="AH492" s="326"/>
    </row>
    <row r="493" spans="1:34" ht="12.75" customHeight="1" x14ac:dyDescent="0.25">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c r="AE493" s="326"/>
      <c r="AF493" s="326"/>
      <c r="AG493" s="326"/>
      <c r="AH493" s="326"/>
    </row>
    <row r="494" spans="1:34" ht="12.75" customHeight="1" x14ac:dyDescent="0.25">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c r="AE494" s="326"/>
      <c r="AF494" s="326"/>
      <c r="AG494" s="326"/>
      <c r="AH494" s="326"/>
    </row>
    <row r="495" spans="1:34" ht="12.75" customHeight="1" x14ac:dyDescent="0.25">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c r="AE495" s="326"/>
      <c r="AF495" s="326"/>
      <c r="AG495" s="326"/>
      <c r="AH495" s="326"/>
    </row>
    <row r="496" spans="1:34" ht="12.75" customHeight="1" x14ac:dyDescent="0.25">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c r="AE496" s="326"/>
      <c r="AF496" s="326"/>
      <c r="AG496" s="326"/>
      <c r="AH496" s="326"/>
    </row>
    <row r="497" spans="1:34" ht="12.75" customHeight="1" x14ac:dyDescent="0.25">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c r="AE497" s="326"/>
      <c r="AF497" s="326"/>
      <c r="AG497" s="326"/>
      <c r="AH497" s="326"/>
    </row>
    <row r="498" spans="1:34" ht="12.75" customHeight="1" x14ac:dyDescent="0.25">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c r="AE498" s="326"/>
      <c r="AF498" s="326"/>
      <c r="AG498" s="326"/>
      <c r="AH498" s="326"/>
    </row>
    <row r="499" spans="1:34" ht="12.75" customHeight="1" x14ac:dyDescent="0.25">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c r="AE499" s="326"/>
      <c r="AF499" s="326"/>
      <c r="AG499" s="326"/>
      <c r="AH499" s="326"/>
    </row>
    <row r="500" spans="1:34" ht="12.75" customHeight="1" x14ac:dyDescent="0.25">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c r="AE500" s="326"/>
      <c r="AF500" s="326"/>
      <c r="AG500" s="326"/>
      <c r="AH500" s="326"/>
    </row>
    <row r="501" spans="1:34" ht="12.75" customHeight="1" x14ac:dyDescent="0.25">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c r="AE501" s="326"/>
      <c r="AF501" s="326"/>
      <c r="AG501" s="326"/>
      <c r="AH501" s="326"/>
    </row>
    <row r="502" spans="1:34" ht="12.75" customHeight="1" x14ac:dyDescent="0.25">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c r="AE502" s="326"/>
      <c r="AF502" s="326"/>
      <c r="AG502" s="326"/>
      <c r="AH502" s="326"/>
    </row>
    <row r="503" spans="1:34" ht="12.75" customHeight="1" x14ac:dyDescent="0.25">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c r="AE503" s="326"/>
      <c r="AF503" s="326"/>
      <c r="AG503" s="326"/>
      <c r="AH503" s="326"/>
    </row>
    <row r="504" spans="1:34" ht="12.75" customHeight="1" x14ac:dyDescent="0.25">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c r="AE504" s="326"/>
      <c r="AF504" s="326"/>
      <c r="AG504" s="326"/>
      <c r="AH504" s="326"/>
    </row>
    <row r="505" spans="1:34" ht="12.75" customHeight="1" x14ac:dyDescent="0.25">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c r="AE505" s="326"/>
      <c r="AF505" s="326"/>
      <c r="AG505" s="326"/>
      <c r="AH505" s="326"/>
    </row>
    <row r="506" spans="1:34" ht="12.75" customHeight="1" x14ac:dyDescent="0.25">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c r="AE506" s="326"/>
      <c r="AF506" s="326"/>
      <c r="AG506" s="326"/>
      <c r="AH506" s="326"/>
    </row>
    <row r="507" spans="1:34" ht="12.75" customHeight="1" x14ac:dyDescent="0.25">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c r="AE507" s="326"/>
      <c r="AF507" s="326"/>
      <c r="AG507" s="326"/>
      <c r="AH507" s="326"/>
    </row>
    <row r="508" spans="1:34" ht="12.75" customHeight="1" x14ac:dyDescent="0.25">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c r="AE508" s="326"/>
      <c r="AF508" s="326"/>
      <c r="AG508" s="326"/>
      <c r="AH508" s="326"/>
    </row>
    <row r="509" spans="1:34" ht="12.75" customHeight="1" x14ac:dyDescent="0.25">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c r="AE509" s="326"/>
      <c r="AF509" s="326"/>
      <c r="AG509" s="326"/>
      <c r="AH509" s="326"/>
    </row>
    <row r="510" spans="1:34" ht="12.75" customHeight="1" x14ac:dyDescent="0.25">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c r="AE510" s="326"/>
      <c r="AF510" s="326"/>
      <c r="AG510" s="326"/>
      <c r="AH510" s="326"/>
    </row>
    <row r="511" spans="1:34" ht="12.75" customHeight="1" x14ac:dyDescent="0.25">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c r="AE511" s="326"/>
      <c r="AF511" s="326"/>
      <c r="AG511" s="326"/>
      <c r="AH511" s="326"/>
    </row>
    <row r="512" spans="1:34" ht="12.75" customHeight="1" x14ac:dyDescent="0.25">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c r="AE512" s="326"/>
      <c r="AF512" s="326"/>
      <c r="AG512" s="326"/>
      <c r="AH512" s="326"/>
    </row>
    <row r="513" spans="1:34" ht="12.75" customHeight="1" x14ac:dyDescent="0.25">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c r="AE513" s="326"/>
      <c r="AF513" s="326"/>
      <c r="AG513" s="326"/>
      <c r="AH513" s="326"/>
    </row>
    <row r="514" spans="1:34" ht="12.75" customHeight="1" x14ac:dyDescent="0.25">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c r="AE514" s="326"/>
      <c r="AF514" s="326"/>
      <c r="AG514" s="326"/>
      <c r="AH514" s="326"/>
    </row>
    <row r="515" spans="1:34" ht="12.75" customHeight="1" x14ac:dyDescent="0.25">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c r="AE515" s="326"/>
      <c r="AF515" s="326"/>
      <c r="AG515" s="326"/>
      <c r="AH515" s="326"/>
    </row>
    <row r="516" spans="1:34" ht="12.75" customHeight="1" x14ac:dyDescent="0.25">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c r="AE516" s="326"/>
      <c r="AF516" s="326"/>
      <c r="AG516" s="326"/>
      <c r="AH516" s="326"/>
    </row>
    <row r="517" spans="1:34" ht="12.75" customHeight="1" x14ac:dyDescent="0.25">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c r="AE517" s="326"/>
      <c r="AF517" s="326"/>
      <c r="AG517" s="326"/>
      <c r="AH517" s="326"/>
    </row>
    <row r="518" spans="1:34" ht="12.75" customHeight="1" x14ac:dyDescent="0.25">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c r="AE518" s="326"/>
      <c r="AF518" s="326"/>
      <c r="AG518" s="326"/>
      <c r="AH518" s="326"/>
    </row>
    <row r="519" spans="1:34" ht="12.75" customHeight="1" x14ac:dyDescent="0.25">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c r="AE519" s="326"/>
      <c r="AF519" s="326"/>
      <c r="AG519" s="326"/>
      <c r="AH519" s="326"/>
    </row>
    <row r="520" spans="1:34" ht="12.75" customHeight="1" x14ac:dyDescent="0.25">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c r="AE520" s="326"/>
      <c r="AF520" s="326"/>
      <c r="AG520" s="326"/>
      <c r="AH520" s="326"/>
    </row>
    <row r="521" spans="1:34" ht="12.75" customHeight="1" x14ac:dyDescent="0.25">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c r="AE521" s="326"/>
      <c r="AF521" s="326"/>
      <c r="AG521" s="326"/>
      <c r="AH521" s="326"/>
    </row>
    <row r="522" spans="1:34" ht="12.75" customHeight="1" x14ac:dyDescent="0.25">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c r="AE522" s="326"/>
      <c r="AF522" s="326"/>
      <c r="AG522" s="326"/>
      <c r="AH522" s="326"/>
    </row>
    <row r="523" spans="1:34" ht="12.75" customHeight="1" x14ac:dyDescent="0.25">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c r="AE523" s="326"/>
      <c r="AF523" s="326"/>
      <c r="AG523" s="326"/>
      <c r="AH523" s="326"/>
    </row>
    <row r="524" spans="1:34" ht="12.75" customHeight="1" x14ac:dyDescent="0.25">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c r="AE524" s="326"/>
      <c r="AF524" s="326"/>
      <c r="AG524" s="326"/>
      <c r="AH524" s="326"/>
    </row>
    <row r="525" spans="1:34" ht="12.75" customHeight="1" x14ac:dyDescent="0.25">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c r="AE525" s="326"/>
      <c r="AF525" s="326"/>
      <c r="AG525" s="326"/>
      <c r="AH525" s="326"/>
    </row>
    <row r="526" spans="1:34" ht="12.75" customHeight="1" x14ac:dyDescent="0.25">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c r="AE526" s="326"/>
      <c r="AF526" s="326"/>
      <c r="AG526" s="326"/>
      <c r="AH526" s="326"/>
    </row>
    <row r="527" spans="1:34" ht="12.75" customHeight="1" x14ac:dyDescent="0.25">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c r="AE527" s="326"/>
      <c r="AF527" s="326"/>
      <c r="AG527" s="326"/>
      <c r="AH527" s="326"/>
    </row>
    <row r="528" spans="1:34" ht="12.75" customHeight="1" x14ac:dyDescent="0.25">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c r="AE528" s="326"/>
      <c r="AF528" s="326"/>
      <c r="AG528" s="326"/>
      <c r="AH528" s="326"/>
    </row>
    <row r="529" spans="1:34" ht="12.75" customHeight="1" x14ac:dyDescent="0.25">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c r="AE529" s="326"/>
      <c r="AF529" s="326"/>
      <c r="AG529" s="326"/>
      <c r="AH529" s="326"/>
    </row>
    <row r="530" spans="1:34" ht="12.75" customHeight="1" x14ac:dyDescent="0.25">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c r="AE530" s="326"/>
      <c r="AF530" s="326"/>
      <c r="AG530" s="326"/>
      <c r="AH530" s="326"/>
    </row>
    <row r="531" spans="1:34" ht="12.75" customHeight="1" x14ac:dyDescent="0.25">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c r="AE531" s="326"/>
      <c r="AF531" s="326"/>
      <c r="AG531" s="326"/>
      <c r="AH531" s="326"/>
    </row>
    <row r="532" spans="1:34" ht="12.75" customHeight="1" x14ac:dyDescent="0.25">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c r="AE532" s="326"/>
      <c r="AF532" s="326"/>
      <c r="AG532" s="326"/>
      <c r="AH532" s="326"/>
    </row>
    <row r="533" spans="1:34" ht="12.75" customHeight="1" x14ac:dyDescent="0.25">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c r="AE533" s="326"/>
      <c r="AF533" s="326"/>
      <c r="AG533" s="326"/>
      <c r="AH533" s="326"/>
    </row>
    <row r="534" spans="1:34" ht="12.75" customHeight="1" x14ac:dyDescent="0.25">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c r="AE534" s="326"/>
      <c r="AF534" s="326"/>
      <c r="AG534" s="326"/>
      <c r="AH534" s="326"/>
    </row>
    <row r="535" spans="1:34" ht="12.75" customHeight="1" x14ac:dyDescent="0.25">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c r="AE535" s="326"/>
      <c r="AF535" s="326"/>
      <c r="AG535" s="326"/>
      <c r="AH535" s="326"/>
    </row>
    <row r="536" spans="1:34" ht="12.75" customHeight="1" x14ac:dyDescent="0.25">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c r="AE536" s="326"/>
      <c r="AF536" s="326"/>
      <c r="AG536" s="326"/>
      <c r="AH536" s="326"/>
    </row>
    <row r="537" spans="1:34" ht="12.75" customHeight="1" x14ac:dyDescent="0.25">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c r="AE537" s="326"/>
      <c r="AF537" s="326"/>
      <c r="AG537" s="326"/>
      <c r="AH537" s="326"/>
    </row>
    <row r="538" spans="1:34" ht="12.75" customHeight="1" x14ac:dyDescent="0.25">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c r="AE538" s="326"/>
      <c r="AF538" s="326"/>
      <c r="AG538" s="326"/>
      <c r="AH538" s="326"/>
    </row>
    <row r="539" spans="1:34" ht="12.75" customHeight="1" x14ac:dyDescent="0.25">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c r="AE539" s="326"/>
      <c r="AF539" s="326"/>
      <c r="AG539" s="326"/>
      <c r="AH539" s="326"/>
    </row>
    <row r="540" spans="1:34" ht="12.75" customHeight="1" x14ac:dyDescent="0.25">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c r="AE540" s="326"/>
      <c r="AF540" s="326"/>
      <c r="AG540" s="326"/>
      <c r="AH540" s="326"/>
    </row>
    <row r="541" spans="1:34" ht="12.75" customHeight="1" x14ac:dyDescent="0.25">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c r="AE541" s="326"/>
      <c r="AF541" s="326"/>
      <c r="AG541" s="326"/>
      <c r="AH541" s="326"/>
    </row>
    <row r="542" spans="1:34" ht="12.75" customHeight="1" x14ac:dyDescent="0.25">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c r="AE542" s="326"/>
      <c r="AF542" s="326"/>
      <c r="AG542" s="326"/>
      <c r="AH542" s="326"/>
    </row>
    <row r="543" spans="1:34" ht="12.75" customHeight="1" x14ac:dyDescent="0.25">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c r="AE543" s="326"/>
      <c r="AF543" s="326"/>
      <c r="AG543" s="326"/>
      <c r="AH543" s="326"/>
    </row>
    <row r="544" spans="1:34" ht="12.75" customHeight="1" x14ac:dyDescent="0.25">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c r="AE544" s="326"/>
      <c r="AF544" s="326"/>
      <c r="AG544" s="326"/>
      <c r="AH544" s="326"/>
    </row>
    <row r="545" spans="1:34" ht="12.75" customHeight="1" x14ac:dyDescent="0.25">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c r="AE545" s="326"/>
      <c r="AF545" s="326"/>
      <c r="AG545" s="326"/>
      <c r="AH545" s="326"/>
    </row>
    <row r="546" spans="1:34" ht="12.75" customHeight="1" x14ac:dyDescent="0.25">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c r="AE546" s="326"/>
      <c r="AF546" s="326"/>
      <c r="AG546" s="326"/>
      <c r="AH546" s="326"/>
    </row>
    <row r="547" spans="1:34" ht="12.75" customHeight="1" x14ac:dyDescent="0.25">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c r="AE547" s="326"/>
      <c r="AF547" s="326"/>
      <c r="AG547" s="326"/>
      <c r="AH547" s="326"/>
    </row>
    <row r="548" spans="1:34" ht="12.75" customHeight="1" x14ac:dyDescent="0.25">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c r="AE548" s="326"/>
      <c r="AF548" s="326"/>
      <c r="AG548" s="326"/>
      <c r="AH548" s="326"/>
    </row>
    <row r="549" spans="1:34" ht="12.75" customHeight="1" x14ac:dyDescent="0.25">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c r="AE549" s="326"/>
      <c r="AF549" s="326"/>
      <c r="AG549" s="326"/>
      <c r="AH549" s="326"/>
    </row>
    <row r="550" spans="1:34" ht="12.75" customHeight="1" x14ac:dyDescent="0.25">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c r="AE550" s="326"/>
      <c r="AF550" s="326"/>
      <c r="AG550" s="326"/>
      <c r="AH550" s="326"/>
    </row>
    <row r="551" spans="1:34" ht="12.75" customHeight="1" x14ac:dyDescent="0.25">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c r="AE551" s="326"/>
      <c r="AF551" s="326"/>
      <c r="AG551" s="326"/>
      <c r="AH551" s="326"/>
    </row>
    <row r="552" spans="1:34" ht="12.75" customHeight="1" x14ac:dyDescent="0.25">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c r="AE552" s="326"/>
      <c r="AF552" s="326"/>
      <c r="AG552" s="326"/>
      <c r="AH552" s="326"/>
    </row>
    <row r="553" spans="1:34" ht="12.75" customHeight="1" x14ac:dyDescent="0.25">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c r="AE553" s="326"/>
      <c r="AF553" s="326"/>
      <c r="AG553" s="326"/>
      <c r="AH553" s="326"/>
    </row>
    <row r="554" spans="1:34" ht="12.75" customHeight="1" x14ac:dyDescent="0.25">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c r="AE554" s="326"/>
      <c r="AF554" s="326"/>
      <c r="AG554" s="326"/>
      <c r="AH554" s="326"/>
    </row>
    <row r="555" spans="1:34" ht="12.75" customHeight="1" x14ac:dyDescent="0.25">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c r="AE555" s="326"/>
      <c r="AF555" s="326"/>
      <c r="AG555" s="326"/>
      <c r="AH555" s="326"/>
    </row>
    <row r="556" spans="1:34" ht="12.75" customHeight="1" x14ac:dyDescent="0.25">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c r="AE556" s="326"/>
      <c r="AF556" s="326"/>
      <c r="AG556" s="326"/>
      <c r="AH556" s="326"/>
    </row>
    <row r="557" spans="1:34" ht="12.75" customHeight="1" x14ac:dyDescent="0.25">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c r="AE557" s="326"/>
      <c r="AF557" s="326"/>
      <c r="AG557" s="326"/>
      <c r="AH557" s="326"/>
    </row>
    <row r="558" spans="1:34" ht="12.75" customHeight="1" x14ac:dyDescent="0.25">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c r="AE558" s="326"/>
      <c r="AF558" s="326"/>
      <c r="AG558" s="326"/>
      <c r="AH558" s="326"/>
    </row>
    <row r="559" spans="1:34" ht="12.75" customHeight="1" x14ac:dyDescent="0.25">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c r="AE559" s="326"/>
      <c r="AF559" s="326"/>
      <c r="AG559" s="326"/>
      <c r="AH559" s="326"/>
    </row>
    <row r="560" spans="1:34" ht="12.75" customHeight="1" x14ac:dyDescent="0.25">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c r="AE560" s="326"/>
      <c r="AF560" s="326"/>
      <c r="AG560" s="326"/>
      <c r="AH560" s="326"/>
    </row>
    <row r="561" spans="1:34" ht="12.75" customHeight="1" x14ac:dyDescent="0.25">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c r="AE561" s="326"/>
      <c r="AF561" s="326"/>
      <c r="AG561" s="326"/>
      <c r="AH561" s="326"/>
    </row>
    <row r="562" spans="1:34" ht="12.75" customHeight="1" x14ac:dyDescent="0.25">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c r="AE562" s="326"/>
      <c r="AF562" s="326"/>
      <c r="AG562" s="326"/>
      <c r="AH562" s="326"/>
    </row>
    <row r="563" spans="1:34" ht="12.75" customHeight="1" x14ac:dyDescent="0.25">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c r="AE563" s="326"/>
      <c r="AF563" s="326"/>
      <c r="AG563" s="326"/>
      <c r="AH563" s="326"/>
    </row>
    <row r="564" spans="1:34" ht="12.75" customHeight="1" x14ac:dyDescent="0.25">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c r="AE564" s="326"/>
      <c r="AF564" s="326"/>
      <c r="AG564" s="326"/>
      <c r="AH564" s="326"/>
    </row>
    <row r="565" spans="1:34" ht="12.75" customHeight="1" x14ac:dyDescent="0.25">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c r="AE565" s="326"/>
      <c r="AF565" s="326"/>
      <c r="AG565" s="326"/>
      <c r="AH565" s="326"/>
    </row>
    <row r="566" spans="1:34" ht="12.75" customHeight="1" x14ac:dyDescent="0.25">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c r="AE566" s="326"/>
      <c r="AF566" s="326"/>
      <c r="AG566" s="326"/>
      <c r="AH566" s="326"/>
    </row>
    <row r="567" spans="1:34" ht="12.75" customHeight="1" x14ac:dyDescent="0.25">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c r="AE567" s="326"/>
      <c r="AF567" s="326"/>
      <c r="AG567" s="326"/>
      <c r="AH567" s="326"/>
    </row>
    <row r="568" spans="1:34" ht="12.75" customHeight="1" x14ac:dyDescent="0.25">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c r="AE568" s="326"/>
      <c r="AF568" s="326"/>
      <c r="AG568" s="326"/>
      <c r="AH568" s="326"/>
    </row>
    <row r="569" spans="1:34" ht="12.75" customHeight="1" x14ac:dyDescent="0.25">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c r="AE569" s="326"/>
      <c r="AF569" s="326"/>
      <c r="AG569" s="326"/>
      <c r="AH569" s="326"/>
    </row>
    <row r="570" spans="1:34" ht="12.75" customHeight="1" x14ac:dyDescent="0.25">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c r="AE570" s="326"/>
      <c r="AF570" s="326"/>
      <c r="AG570" s="326"/>
      <c r="AH570" s="326"/>
    </row>
    <row r="571" spans="1:34" ht="12.75" customHeight="1" x14ac:dyDescent="0.25">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c r="AE571" s="326"/>
      <c r="AF571" s="326"/>
      <c r="AG571" s="326"/>
      <c r="AH571" s="326"/>
    </row>
    <row r="572" spans="1:34" ht="12.75" customHeight="1" x14ac:dyDescent="0.25">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c r="AE572" s="326"/>
      <c r="AF572" s="326"/>
      <c r="AG572" s="326"/>
      <c r="AH572" s="326"/>
    </row>
    <row r="573" spans="1:34" ht="12.75" customHeight="1" x14ac:dyDescent="0.25">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c r="AE573" s="326"/>
      <c r="AF573" s="326"/>
      <c r="AG573" s="326"/>
      <c r="AH573" s="326"/>
    </row>
    <row r="574" spans="1:34" ht="12.75" customHeight="1" x14ac:dyDescent="0.25">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c r="AE574" s="326"/>
      <c r="AF574" s="326"/>
      <c r="AG574" s="326"/>
      <c r="AH574" s="326"/>
    </row>
    <row r="575" spans="1:34" ht="12.75" customHeight="1" x14ac:dyDescent="0.25">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c r="AE575" s="326"/>
      <c r="AF575" s="326"/>
      <c r="AG575" s="326"/>
      <c r="AH575" s="326"/>
    </row>
    <row r="576" spans="1:34" ht="12.75" customHeight="1" x14ac:dyDescent="0.25">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c r="AE576" s="326"/>
      <c r="AF576" s="326"/>
      <c r="AG576" s="326"/>
      <c r="AH576" s="326"/>
    </row>
    <row r="577" spans="1:34" ht="12.75" customHeight="1" x14ac:dyDescent="0.25">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c r="AE577" s="326"/>
      <c r="AF577" s="326"/>
      <c r="AG577" s="326"/>
      <c r="AH577" s="326"/>
    </row>
    <row r="578" spans="1:34" ht="12.75" customHeight="1" x14ac:dyDescent="0.25">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c r="AE578" s="326"/>
      <c r="AF578" s="326"/>
      <c r="AG578" s="326"/>
      <c r="AH578" s="326"/>
    </row>
    <row r="579" spans="1:34" ht="12.75" customHeight="1" x14ac:dyDescent="0.25">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c r="AE579" s="326"/>
      <c r="AF579" s="326"/>
      <c r="AG579" s="326"/>
      <c r="AH579" s="326"/>
    </row>
    <row r="580" spans="1:34" ht="12.75" customHeight="1" x14ac:dyDescent="0.25">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c r="AE580" s="326"/>
      <c r="AF580" s="326"/>
      <c r="AG580" s="326"/>
      <c r="AH580" s="326"/>
    </row>
    <row r="581" spans="1:34" ht="12.75" customHeight="1" x14ac:dyDescent="0.25">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c r="AE581" s="326"/>
      <c r="AF581" s="326"/>
      <c r="AG581" s="326"/>
      <c r="AH581" s="326"/>
    </row>
    <row r="582" spans="1:34" ht="12.75" customHeight="1" x14ac:dyDescent="0.25">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c r="AE582" s="326"/>
      <c r="AF582" s="326"/>
      <c r="AG582" s="326"/>
      <c r="AH582" s="326"/>
    </row>
    <row r="583" spans="1:34" ht="12.75" customHeight="1" x14ac:dyDescent="0.25">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c r="AE583" s="326"/>
      <c r="AF583" s="326"/>
      <c r="AG583" s="326"/>
      <c r="AH583" s="326"/>
    </row>
    <row r="584" spans="1:34" ht="12.75" customHeight="1" x14ac:dyDescent="0.25">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c r="AE584" s="326"/>
      <c r="AF584" s="326"/>
      <c r="AG584" s="326"/>
      <c r="AH584" s="326"/>
    </row>
    <row r="585" spans="1:34" ht="12.75" customHeight="1" x14ac:dyDescent="0.25">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c r="AE585" s="326"/>
      <c r="AF585" s="326"/>
      <c r="AG585" s="326"/>
      <c r="AH585" s="326"/>
    </row>
    <row r="586" spans="1:34" ht="12.75" customHeight="1" x14ac:dyDescent="0.25">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c r="AE586" s="326"/>
      <c r="AF586" s="326"/>
      <c r="AG586" s="326"/>
      <c r="AH586" s="326"/>
    </row>
    <row r="587" spans="1:34" ht="12.75" customHeight="1" x14ac:dyDescent="0.25">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c r="AE587" s="326"/>
      <c r="AF587" s="326"/>
      <c r="AG587" s="326"/>
      <c r="AH587" s="326"/>
    </row>
    <row r="588" spans="1:34" ht="12.75" customHeight="1" x14ac:dyDescent="0.25">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c r="AE588" s="326"/>
      <c r="AF588" s="326"/>
      <c r="AG588" s="326"/>
      <c r="AH588" s="326"/>
    </row>
    <row r="589" spans="1:34" ht="12.75" customHeight="1" x14ac:dyDescent="0.25">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c r="AE589" s="326"/>
      <c r="AF589" s="326"/>
      <c r="AG589" s="326"/>
      <c r="AH589" s="326"/>
    </row>
    <row r="590" spans="1:34" ht="12.75" customHeight="1" x14ac:dyDescent="0.25">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c r="AE590" s="326"/>
      <c r="AF590" s="326"/>
      <c r="AG590" s="326"/>
      <c r="AH590" s="326"/>
    </row>
    <row r="591" spans="1:34" ht="12.75" customHeight="1" x14ac:dyDescent="0.25">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c r="AE591" s="326"/>
      <c r="AF591" s="326"/>
      <c r="AG591" s="326"/>
      <c r="AH591" s="326"/>
    </row>
    <row r="592" spans="1:34" ht="12.75" customHeight="1" x14ac:dyDescent="0.25">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c r="AE592" s="326"/>
      <c r="AF592" s="326"/>
      <c r="AG592" s="326"/>
      <c r="AH592" s="326"/>
    </row>
    <row r="593" spans="1:34" ht="12.75" customHeight="1" x14ac:dyDescent="0.25">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c r="AE593" s="326"/>
      <c r="AF593" s="326"/>
      <c r="AG593" s="326"/>
      <c r="AH593" s="326"/>
    </row>
    <row r="594" spans="1:34" ht="12.75" customHeight="1" x14ac:dyDescent="0.25">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c r="AE594" s="326"/>
      <c r="AF594" s="326"/>
      <c r="AG594" s="326"/>
      <c r="AH594" s="326"/>
    </row>
    <row r="595" spans="1:34" ht="12.75" customHeight="1" x14ac:dyDescent="0.25">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c r="AE595" s="326"/>
      <c r="AF595" s="326"/>
      <c r="AG595" s="326"/>
      <c r="AH595" s="326"/>
    </row>
    <row r="596" spans="1:34" ht="12.75" customHeight="1" x14ac:dyDescent="0.25">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c r="AE596" s="326"/>
      <c r="AF596" s="326"/>
      <c r="AG596" s="326"/>
      <c r="AH596" s="326"/>
    </row>
    <row r="597" spans="1:34" ht="12.75" customHeight="1" x14ac:dyDescent="0.25">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c r="AE597" s="326"/>
      <c r="AF597" s="326"/>
      <c r="AG597" s="326"/>
      <c r="AH597" s="326"/>
    </row>
    <row r="598" spans="1:34" ht="12.75" customHeight="1" x14ac:dyDescent="0.25">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c r="AE598" s="326"/>
      <c r="AF598" s="326"/>
      <c r="AG598" s="326"/>
      <c r="AH598" s="326"/>
    </row>
    <row r="599" spans="1:34" ht="12.75" customHeight="1" x14ac:dyDescent="0.25">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c r="AE599" s="326"/>
      <c r="AF599" s="326"/>
      <c r="AG599" s="326"/>
      <c r="AH599" s="326"/>
    </row>
    <row r="600" spans="1:34" ht="12.75" customHeight="1" x14ac:dyDescent="0.25">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c r="AE600" s="326"/>
      <c r="AF600" s="326"/>
      <c r="AG600" s="326"/>
      <c r="AH600" s="326"/>
    </row>
    <row r="601" spans="1:34" ht="12.75" customHeight="1" x14ac:dyDescent="0.25">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c r="AE601" s="326"/>
      <c r="AF601" s="326"/>
      <c r="AG601" s="326"/>
      <c r="AH601" s="326"/>
    </row>
    <row r="602" spans="1:34" ht="12.75" customHeight="1" x14ac:dyDescent="0.25">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c r="AE602" s="326"/>
      <c r="AF602" s="326"/>
      <c r="AG602" s="326"/>
      <c r="AH602" s="326"/>
    </row>
    <row r="603" spans="1:34" ht="12.75" customHeight="1" x14ac:dyDescent="0.25">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c r="AE603" s="326"/>
      <c r="AF603" s="326"/>
      <c r="AG603" s="326"/>
      <c r="AH603" s="326"/>
    </row>
    <row r="604" spans="1:34" ht="12.75" customHeight="1" x14ac:dyDescent="0.25">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c r="AE604" s="326"/>
      <c r="AF604" s="326"/>
      <c r="AG604" s="326"/>
      <c r="AH604" s="326"/>
    </row>
    <row r="605" spans="1:34" ht="12.75" customHeight="1" x14ac:dyDescent="0.25">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c r="AE605" s="326"/>
      <c r="AF605" s="326"/>
      <c r="AG605" s="326"/>
      <c r="AH605" s="326"/>
    </row>
    <row r="606" spans="1:34" ht="12.75" customHeight="1" x14ac:dyDescent="0.25">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c r="AE606" s="326"/>
      <c r="AF606" s="326"/>
      <c r="AG606" s="326"/>
      <c r="AH606" s="326"/>
    </row>
    <row r="607" spans="1:34" ht="12.75" customHeight="1" x14ac:dyDescent="0.25">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c r="AE607" s="326"/>
      <c r="AF607" s="326"/>
      <c r="AG607" s="326"/>
      <c r="AH607" s="326"/>
    </row>
    <row r="608" spans="1:34" ht="12.75" customHeight="1" x14ac:dyDescent="0.25">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c r="AE608" s="326"/>
      <c r="AF608" s="326"/>
      <c r="AG608" s="326"/>
      <c r="AH608" s="326"/>
    </row>
    <row r="609" spans="1:34" ht="12.75" customHeight="1" x14ac:dyDescent="0.25">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c r="AE609" s="326"/>
      <c r="AF609" s="326"/>
      <c r="AG609" s="326"/>
      <c r="AH609" s="326"/>
    </row>
    <row r="610" spans="1:34" ht="12.75" customHeight="1" x14ac:dyDescent="0.25">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c r="AE610" s="326"/>
      <c r="AF610" s="326"/>
      <c r="AG610" s="326"/>
      <c r="AH610" s="326"/>
    </row>
    <row r="611" spans="1:34" ht="12.75" customHeight="1" x14ac:dyDescent="0.25">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c r="AE611" s="326"/>
      <c r="AF611" s="326"/>
      <c r="AG611" s="326"/>
      <c r="AH611" s="326"/>
    </row>
    <row r="612" spans="1:34" ht="12.75" customHeight="1" x14ac:dyDescent="0.25">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c r="AE612" s="326"/>
      <c r="AF612" s="326"/>
      <c r="AG612" s="326"/>
      <c r="AH612" s="326"/>
    </row>
    <row r="613" spans="1:34" ht="12.75" customHeight="1" x14ac:dyDescent="0.25">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c r="AE613" s="326"/>
      <c r="AF613" s="326"/>
      <c r="AG613" s="326"/>
      <c r="AH613" s="326"/>
    </row>
    <row r="614" spans="1:34" ht="12.75" customHeight="1" x14ac:dyDescent="0.25">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c r="AE614" s="326"/>
      <c r="AF614" s="326"/>
      <c r="AG614" s="326"/>
      <c r="AH614" s="326"/>
    </row>
    <row r="615" spans="1:34" ht="12.75" customHeight="1" x14ac:dyDescent="0.25">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c r="AE615" s="326"/>
      <c r="AF615" s="326"/>
      <c r="AG615" s="326"/>
      <c r="AH615" s="326"/>
    </row>
    <row r="616" spans="1:34" ht="12.75" customHeight="1" x14ac:dyDescent="0.25">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c r="AE616" s="326"/>
      <c r="AF616" s="326"/>
      <c r="AG616" s="326"/>
      <c r="AH616" s="326"/>
    </row>
    <row r="617" spans="1:34" ht="12.75" customHeight="1" x14ac:dyDescent="0.25">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c r="AE617" s="326"/>
      <c r="AF617" s="326"/>
      <c r="AG617" s="326"/>
      <c r="AH617" s="326"/>
    </row>
    <row r="618" spans="1:34" ht="12.75" customHeight="1" x14ac:dyDescent="0.25">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c r="AE618" s="326"/>
      <c r="AF618" s="326"/>
      <c r="AG618" s="326"/>
      <c r="AH618" s="326"/>
    </row>
    <row r="619" spans="1:34" ht="12.75" customHeight="1" x14ac:dyDescent="0.25">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c r="AE619" s="326"/>
      <c r="AF619" s="326"/>
      <c r="AG619" s="326"/>
      <c r="AH619" s="326"/>
    </row>
    <row r="620" spans="1:34" ht="12.75" customHeight="1" x14ac:dyDescent="0.25">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c r="AE620" s="326"/>
      <c r="AF620" s="326"/>
      <c r="AG620" s="326"/>
      <c r="AH620" s="326"/>
    </row>
    <row r="621" spans="1:34" ht="12.75" customHeight="1" x14ac:dyDescent="0.25">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c r="AE621" s="326"/>
      <c r="AF621" s="326"/>
      <c r="AG621" s="326"/>
      <c r="AH621" s="326"/>
    </row>
    <row r="622" spans="1:34" ht="12.75" customHeight="1" x14ac:dyDescent="0.25">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c r="AE622" s="326"/>
      <c r="AF622" s="326"/>
      <c r="AG622" s="326"/>
      <c r="AH622" s="326"/>
    </row>
    <row r="623" spans="1:34" ht="12.75" customHeight="1" x14ac:dyDescent="0.25">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c r="AE623" s="326"/>
      <c r="AF623" s="326"/>
      <c r="AG623" s="326"/>
      <c r="AH623" s="326"/>
    </row>
    <row r="624" spans="1:34" ht="12.75" customHeight="1" x14ac:dyDescent="0.25">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c r="AE624" s="326"/>
      <c r="AF624" s="326"/>
      <c r="AG624" s="326"/>
      <c r="AH624" s="326"/>
    </row>
    <row r="625" spans="1:34" ht="12.75" customHeight="1" x14ac:dyDescent="0.25">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c r="AE625" s="326"/>
      <c r="AF625" s="326"/>
      <c r="AG625" s="326"/>
      <c r="AH625" s="326"/>
    </row>
    <row r="626" spans="1:34" ht="12.75" customHeight="1" x14ac:dyDescent="0.25">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c r="AE626" s="326"/>
      <c r="AF626" s="326"/>
      <c r="AG626" s="326"/>
      <c r="AH626" s="326"/>
    </row>
    <row r="627" spans="1:34" ht="12.75" customHeight="1" x14ac:dyDescent="0.25">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c r="AE627" s="326"/>
      <c r="AF627" s="326"/>
      <c r="AG627" s="326"/>
      <c r="AH627" s="326"/>
    </row>
    <row r="628" spans="1:34" ht="12.75" customHeight="1" x14ac:dyDescent="0.25">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c r="AE628" s="326"/>
      <c r="AF628" s="326"/>
      <c r="AG628" s="326"/>
      <c r="AH628" s="326"/>
    </row>
    <row r="629" spans="1:34" ht="12.75" customHeight="1" x14ac:dyDescent="0.25">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c r="AE629" s="326"/>
      <c r="AF629" s="326"/>
      <c r="AG629" s="326"/>
      <c r="AH629" s="326"/>
    </row>
    <row r="630" spans="1:34" ht="12.75" customHeight="1" x14ac:dyDescent="0.25">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c r="AE630" s="326"/>
      <c r="AF630" s="326"/>
      <c r="AG630" s="326"/>
      <c r="AH630" s="326"/>
    </row>
    <row r="631" spans="1:34" ht="12.75" customHeight="1" x14ac:dyDescent="0.25">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c r="AE631" s="326"/>
      <c r="AF631" s="326"/>
      <c r="AG631" s="326"/>
      <c r="AH631" s="326"/>
    </row>
    <row r="632" spans="1:34" ht="12.75" customHeight="1" x14ac:dyDescent="0.25">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c r="AE632" s="326"/>
      <c r="AF632" s="326"/>
      <c r="AG632" s="326"/>
      <c r="AH632" s="326"/>
    </row>
    <row r="633" spans="1:34" ht="12.75" customHeight="1" x14ac:dyDescent="0.25">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c r="AE633" s="326"/>
      <c r="AF633" s="326"/>
      <c r="AG633" s="326"/>
      <c r="AH633" s="326"/>
    </row>
    <row r="634" spans="1:34" ht="12.75" customHeight="1" x14ac:dyDescent="0.25">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c r="AE634" s="326"/>
      <c r="AF634" s="326"/>
      <c r="AG634" s="326"/>
      <c r="AH634" s="326"/>
    </row>
    <row r="635" spans="1:34" ht="12.75" customHeight="1" x14ac:dyDescent="0.25">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c r="AE635" s="326"/>
      <c r="AF635" s="326"/>
      <c r="AG635" s="326"/>
      <c r="AH635" s="326"/>
    </row>
    <row r="636" spans="1:34" ht="12.75" customHeight="1" x14ac:dyDescent="0.25">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c r="AE636" s="326"/>
      <c r="AF636" s="326"/>
      <c r="AG636" s="326"/>
      <c r="AH636" s="326"/>
    </row>
    <row r="637" spans="1:34" ht="12.75" customHeight="1" x14ac:dyDescent="0.25">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c r="AE637" s="326"/>
      <c r="AF637" s="326"/>
      <c r="AG637" s="326"/>
      <c r="AH637" s="326"/>
    </row>
    <row r="638" spans="1:34" ht="12.75" customHeight="1" x14ac:dyDescent="0.25">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c r="AE638" s="326"/>
      <c r="AF638" s="326"/>
      <c r="AG638" s="326"/>
      <c r="AH638" s="326"/>
    </row>
    <row r="639" spans="1:34" ht="12.75" customHeight="1" x14ac:dyDescent="0.25">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c r="AE639" s="326"/>
      <c r="AF639" s="326"/>
      <c r="AG639" s="326"/>
      <c r="AH639" s="326"/>
    </row>
    <row r="640" spans="1:34" ht="12.75" customHeight="1" x14ac:dyDescent="0.25">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c r="AE640" s="326"/>
      <c r="AF640" s="326"/>
      <c r="AG640" s="326"/>
      <c r="AH640" s="326"/>
    </row>
    <row r="641" spans="1:34" ht="12.75" customHeight="1" x14ac:dyDescent="0.25">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c r="AE641" s="326"/>
      <c r="AF641" s="326"/>
      <c r="AG641" s="326"/>
      <c r="AH641" s="326"/>
    </row>
    <row r="642" spans="1:34" ht="12.75" customHeight="1" x14ac:dyDescent="0.25">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c r="AE642" s="326"/>
      <c r="AF642" s="326"/>
      <c r="AG642" s="326"/>
      <c r="AH642" s="326"/>
    </row>
    <row r="643" spans="1:34" ht="12.75" customHeight="1" x14ac:dyDescent="0.25">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c r="AE643" s="326"/>
      <c r="AF643" s="326"/>
      <c r="AG643" s="326"/>
      <c r="AH643" s="326"/>
    </row>
    <row r="644" spans="1:34" ht="12.75" customHeight="1" x14ac:dyDescent="0.25">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c r="AE644" s="326"/>
      <c r="AF644" s="326"/>
      <c r="AG644" s="326"/>
      <c r="AH644" s="326"/>
    </row>
    <row r="645" spans="1:34" ht="12.75" customHeight="1" x14ac:dyDescent="0.25">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c r="AE645" s="326"/>
      <c r="AF645" s="326"/>
      <c r="AG645" s="326"/>
      <c r="AH645" s="326"/>
    </row>
    <row r="646" spans="1:34" ht="12.75" customHeight="1" x14ac:dyDescent="0.25">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c r="AE646" s="326"/>
      <c r="AF646" s="326"/>
      <c r="AG646" s="326"/>
      <c r="AH646" s="326"/>
    </row>
    <row r="647" spans="1:34" ht="12.75" customHeight="1" x14ac:dyDescent="0.25">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c r="AE647" s="326"/>
      <c r="AF647" s="326"/>
      <c r="AG647" s="326"/>
      <c r="AH647" s="326"/>
    </row>
    <row r="648" spans="1:34" ht="12.75" customHeight="1" x14ac:dyDescent="0.25">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c r="AE648" s="326"/>
      <c r="AF648" s="326"/>
      <c r="AG648" s="326"/>
      <c r="AH648" s="326"/>
    </row>
    <row r="649" spans="1:34" ht="12.75" customHeight="1" x14ac:dyDescent="0.25">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c r="AE649" s="326"/>
      <c r="AF649" s="326"/>
      <c r="AG649" s="326"/>
      <c r="AH649" s="326"/>
    </row>
    <row r="650" spans="1:34" ht="12.75" customHeight="1" x14ac:dyDescent="0.25">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c r="AE650" s="326"/>
      <c r="AF650" s="326"/>
      <c r="AG650" s="326"/>
      <c r="AH650" s="326"/>
    </row>
    <row r="651" spans="1:34" ht="12.75" customHeight="1" x14ac:dyDescent="0.25">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c r="AE651" s="326"/>
      <c r="AF651" s="326"/>
      <c r="AG651" s="326"/>
      <c r="AH651" s="326"/>
    </row>
    <row r="652" spans="1:34" ht="12.75" customHeight="1" x14ac:dyDescent="0.25">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c r="AE652" s="326"/>
      <c r="AF652" s="326"/>
      <c r="AG652" s="326"/>
      <c r="AH652" s="326"/>
    </row>
    <row r="653" spans="1:34" ht="12.75" customHeight="1" x14ac:dyDescent="0.25">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c r="AE653" s="326"/>
      <c r="AF653" s="326"/>
      <c r="AG653" s="326"/>
      <c r="AH653" s="326"/>
    </row>
    <row r="654" spans="1:34" ht="12.75" customHeight="1" x14ac:dyDescent="0.25">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c r="AE654" s="326"/>
      <c r="AF654" s="326"/>
      <c r="AG654" s="326"/>
      <c r="AH654" s="326"/>
    </row>
    <row r="655" spans="1:34" ht="12.75" customHeight="1" x14ac:dyDescent="0.25">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c r="AE655" s="326"/>
      <c r="AF655" s="326"/>
      <c r="AG655" s="326"/>
      <c r="AH655" s="326"/>
    </row>
    <row r="656" spans="1:34" ht="12.75" customHeight="1" x14ac:dyDescent="0.25">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c r="AE656" s="326"/>
      <c r="AF656" s="326"/>
      <c r="AG656" s="326"/>
      <c r="AH656" s="326"/>
    </row>
    <row r="657" spans="1:34" ht="12.75" customHeight="1" x14ac:dyDescent="0.25">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c r="AE657" s="326"/>
      <c r="AF657" s="326"/>
      <c r="AG657" s="326"/>
      <c r="AH657" s="326"/>
    </row>
    <row r="658" spans="1:34" ht="12.75" customHeight="1" x14ac:dyDescent="0.25">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c r="AE658" s="326"/>
      <c r="AF658" s="326"/>
      <c r="AG658" s="326"/>
      <c r="AH658" s="326"/>
    </row>
    <row r="659" spans="1:34" ht="12.75" customHeight="1" x14ac:dyDescent="0.25">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c r="AE659" s="326"/>
      <c r="AF659" s="326"/>
      <c r="AG659" s="326"/>
      <c r="AH659" s="326"/>
    </row>
    <row r="660" spans="1:34" ht="12.75" customHeight="1" x14ac:dyDescent="0.25">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c r="AE660" s="326"/>
      <c r="AF660" s="326"/>
      <c r="AG660" s="326"/>
      <c r="AH660" s="326"/>
    </row>
    <row r="661" spans="1:34" ht="12.75" customHeight="1" x14ac:dyDescent="0.25">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c r="AE661" s="326"/>
      <c r="AF661" s="326"/>
      <c r="AG661" s="326"/>
      <c r="AH661" s="326"/>
    </row>
    <row r="662" spans="1:34" ht="12.75" customHeight="1" x14ac:dyDescent="0.25">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c r="AE662" s="326"/>
      <c r="AF662" s="326"/>
      <c r="AG662" s="326"/>
      <c r="AH662" s="326"/>
    </row>
    <row r="663" spans="1:34" ht="12.75" customHeight="1" x14ac:dyDescent="0.25">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c r="AE663" s="326"/>
      <c r="AF663" s="326"/>
      <c r="AG663" s="326"/>
      <c r="AH663" s="326"/>
    </row>
    <row r="664" spans="1:34" ht="12.75" customHeight="1" x14ac:dyDescent="0.25">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c r="AE664" s="326"/>
      <c r="AF664" s="326"/>
      <c r="AG664" s="326"/>
      <c r="AH664" s="326"/>
    </row>
    <row r="665" spans="1:34" ht="12.75" customHeight="1" x14ac:dyDescent="0.25">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c r="AE665" s="326"/>
      <c r="AF665" s="326"/>
      <c r="AG665" s="326"/>
      <c r="AH665" s="326"/>
    </row>
    <row r="666" spans="1:34" ht="12.75" customHeight="1" x14ac:dyDescent="0.25">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c r="AE666" s="326"/>
      <c r="AF666" s="326"/>
      <c r="AG666" s="326"/>
      <c r="AH666" s="326"/>
    </row>
    <row r="667" spans="1:34" ht="12.75" customHeight="1" x14ac:dyDescent="0.25">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c r="AE667" s="326"/>
      <c r="AF667" s="326"/>
      <c r="AG667" s="326"/>
      <c r="AH667" s="326"/>
    </row>
    <row r="668" spans="1:34" ht="12.75" customHeight="1" x14ac:dyDescent="0.25">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c r="AE668" s="326"/>
      <c r="AF668" s="326"/>
      <c r="AG668" s="326"/>
      <c r="AH668" s="326"/>
    </row>
    <row r="669" spans="1:34" ht="12.75" customHeight="1" x14ac:dyDescent="0.25">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c r="AE669" s="326"/>
      <c r="AF669" s="326"/>
      <c r="AG669" s="326"/>
      <c r="AH669" s="326"/>
    </row>
    <row r="670" spans="1:34" ht="12.75" customHeight="1" x14ac:dyDescent="0.25">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c r="AE670" s="326"/>
      <c r="AF670" s="326"/>
      <c r="AG670" s="326"/>
      <c r="AH670" s="326"/>
    </row>
    <row r="671" spans="1:34" ht="12.75" customHeight="1" x14ac:dyDescent="0.25">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c r="AE671" s="326"/>
      <c r="AF671" s="326"/>
      <c r="AG671" s="326"/>
      <c r="AH671" s="326"/>
    </row>
    <row r="672" spans="1:34" ht="12.75" customHeight="1" x14ac:dyDescent="0.25">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c r="AE672" s="326"/>
      <c r="AF672" s="326"/>
      <c r="AG672" s="326"/>
      <c r="AH672" s="326"/>
    </row>
    <row r="673" spans="1:34" ht="12.75" customHeight="1" x14ac:dyDescent="0.25">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c r="AE673" s="326"/>
      <c r="AF673" s="326"/>
      <c r="AG673" s="326"/>
      <c r="AH673" s="326"/>
    </row>
    <row r="674" spans="1:34" ht="12.75" customHeight="1" x14ac:dyDescent="0.25">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c r="AE674" s="326"/>
      <c r="AF674" s="326"/>
      <c r="AG674" s="326"/>
      <c r="AH674" s="326"/>
    </row>
    <row r="675" spans="1:34" ht="12.75" customHeight="1" x14ac:dyDescent="0.25">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c r="AE675" s="326"/>
      <c r="AF675" s="326"/>
      <c r="AG675" s="326"/>
      <c r="AH675" s="326"/>
    </row>
    <row r="676" spans="1:34" ht="12.75" customHeight="1" x14ac:dyDescent="0.25">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c r="AE676" s="326"/>
      <c r="AF676" s="326"/>
      <c r="AG676" s="326"/>
      <c r="AH676" s="326"/>
    </row>
    <row r="677" spans="1:34" ht="12.75" customHeight="1" x14ac:dyDescent="0.25">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c r="AE677" s="326"/>
      <c r="AF677" s="326"/>
      <c r="AG677" s="326"/>
      <c r="AH677" s="326"/>
    </row>
    <row r="678" spans="1:34" ht="12.75" customHeight="1" x14ac:dyDescent="0.25">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c r="AE678" s="326"/>
      <c r="AF678" s="326"/>
      <c r="AG678" s="326"/>
      <c r="AH678" s="326"/>
    </row>
    <row r="679" spans="1:34" ht="12.75" customHeight="1" x14ac:dyDescent="0.25">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c r="AE679" s="326"/>
      <c r="AF679" s="326"/>
      <c r="AG679" s="326"/>
      <c r="AH679" s="326"/>
    </row>
    <row r="680" spans="1:34" ht="12.75" customHeight="1" x14ac:dyDescent="0.25">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c r="AE680" s="326"/>
      <c r="AF680" s="326"/>
      <c r="AG680" s="326"/>
      <c r="AH680" s="326"/>
    </row>
    <row r="681" spans="1:34" ht="12.75" customHeight="1" x14ac:dyDescent="0.25">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c r="AE681" s="326"/>
      <c r="AF681" s="326"/>
      <c r="AG681" s="326"/>
      <c r="AH681" s="326"/>
    </row>
    <row r="682" spans="1:34" ht="12.75" customHeight="1" x14ac:dyDescent="0.25">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c r="AE682" s="326"/>
      <c r="AF682" s="326"/>
      <c r="AG682" s="326"/>
      <c r="AH682" s="326"/>
    </row>
    <row r="683" spans="1:34" ht="12.75" customHeight="1" x14ac:dyDescent="0.25">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c r="AE683" s="326"/>
      <c r="AF683" s="326"/>
      <c r="AG683" s="326"/>
      <c r="AH683" s="326"/>
    </row>
    <row r="684" spans="1:34" ht="12.75" customHeight="1" x14ac:dyDescent="0.25">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c r="AE684" s="326"/>
      <c r="AF684" s="326"/>
      <c r="AG684" s="326"/>
      <c r="AH684" s="326"/>
    </row>
    <row r="685" spans="1:34" ht="12.75" customHeight="1" x14ac:dyDescent="0.25">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c r="AE685" s="326"/>
      <c r="AF685" s="326"/>
      <c r="AG685" s="326"/>
      <c r="AH685" s="326"/>
    </row>
    <row r="686" spans="1:34" ht="12.75" customHeight="1" x14ac:dyDescent="0.25">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c r="AE686" s="326"/>
      <c r="AF686" s="326"/>
      <c r="AG686" s="326"/>
      <c r="AH686" s="326"/>
    </row>
    <row r="687" spans="1:34" ht="12.75" customHeight="1" x14ac:dyDescent="0.25">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c r="AE687" s="326"/>
      <c r="AF687" s="326"/>
      <c r="AG687" s="326"/>
      <c r="AH687" s="326"/>
    </row>
    <row r="688" spans="1:34" ht="12.75" customHeight="1" x14ac:dyDescent="0.25">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c r="AE688" s="326"/>
      <c r="AF688" s="326"/>
      <c r="AG688" s="326"/>
      <c r="AH688" s="326"/>
    </row>
    <row r="689" spans="1:34" ht="12.75" customHeight="1" x14ac:dyDescent="0.25">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c r="AE689" s="326"/>
      <c r="AF689" s="326"/>
      <c r="AG689" s="326"/>
      <c r="AH689" s="326"/>
    </row>
    <row r="690" spans="1:34" ht="12.75" customHeight="1" x14ac:dyDescent="0.25">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c r="AE690" s="326"/>
      <c r="AF690" s="326"/>
      <c r="AG690" s="326"/>
      <c r="AH690" s="326"/>
    </row>
    <row r="691" spans="1:34" ht="12.75" customHeight="1" x14ac:dyDescent="0.25">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c r="AE691" s="326"/>
      <c r="AF691" s="326"/>
      <c r="AG691" s="326"/>
      <c r="AH691" s="326"/>
    </row>
    <row r="692" spans="1:34" ht="12.75" customHeight="1" x14ac:dyDescent="0.25">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c r="AE692" s="326"/>
      <c r="AF692" s="326"/>
      <c r="AG692" s="326"/>
      <c r="AH692" s="326"/>
    </row>
    <row r="693" spans="1:34" ht="12.75" customHeight="1" x14ac:dyDescent="0.25">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c r="AE693" s="326"/>
      <c r="AF693" s="326"/>
      <c r="AG693" s="326"/>
      <c r="AH693" s="326"/>
    </row>
    <row r="694" spans="1:34" ht="12.75" customHeight="1" x14ac:dyDescent="0.25">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c r="AE694" s="326"/>
      <c r="AF694" s="326"/>
      <c r="AG694" s="326"/>
      <c r="AH694" s="326"/>
    </row>
    <row r="695" spans="1:34" ht="12.75" customHeight="1" x14ac:dyDescent="0.25">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c r="AE695" s="326"/>
      <c r="AF695" s="326"/>
      <c r="AG695" s="326"/>
      <c r="AH695" s="326"/>
    </row>
    <row r="696" spans="1:34" ht="12.75" customHeight="1" x14ac:dyDescent="0.25">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c r="AE696" s="326"/>
      <c r="AF696" s="326"/>
      <c r="AG696" s="326"/>
      <c r="AH696" s="326"/>
    </row>
    <row r="697" spans="1:34" ht="12.75" customHeight="1" x14ac:dyDescent="0.25">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c r="AE697" s="326"/>
      <c r="AF697" s="326"/>
      <c r="AG697" s="326"/>
      <c r="AH697" s="326"/>
    </row>
    <row r="698" spans="1:34" ht="12.75" customHeight="1" x14ac:dyDescent="0.25">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c r="AE698" s="326"/>
      <c r="AF698" s="326"/>
      <c r="AG698" s="326"/>
      <c r="AH698" s="326"/>
    </row>
    <row r="699" spans="1:34" ht="12.75" customHeight="1" x14ac:dyDescent="0.25">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c r="AE699" s="326"/>
      <c r="AF699" s="326"/>
      <c r="AG699" s="326"/>
      <c r="AH699" s="326"/>
    </row>
    <row r="700" spans="1:34" ht="12.75" customHeight="1" x14ac:dyDescent="0.25">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c r="AE700" s="326"/>
      <c r="AF700" s="326"/>
      <c r="AG700" s="326"/>
      <c r="AH700" s="326"/>
    </row>
    <row r="701" spans="1:34" ht="12.75" customHeight="1" x14ac:dyDescent="0.25">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c r="AE701" s="326"/>
      <c r="AF701" s="326"/>
      <c r="AG701" s="326"/>
      <c r="AH701" s="326"/>
    </row>
    <row r="702" spans="1:34" ht="12.75" customHeight="1" x14ac:dyDescent="0.25">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c r="AE702" s="326"/>
      <c r="AF702" s="326"/>
      <c r="AG702" s="326"/>
      <c r="AH702" s="326"/>
    </row>
    <row r="703" spans="1:34" ht="12.75" customHeight="1" x14ac:dyDescent="0.25">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c r="AE703" s="326"/>
      <c r="AF703" s="326"/>
      <c r="AG703" s="326"/>
      <c r="AH703" s="326"/>
    </row>
    <row r="704" spans="1:34" ht="12.75" customHeight="1" x14ac:dyDescent="0.25">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c r="AE704" s="326"/>
      <c r="AF704" s="326"/>
      <c r="AG704" s="326"/>
      <c r="AH704" s="326"/>
    </row>
    <row r="705" spans="1:34" ht="12.75" customHeight="1" x14ac:dyDescent="0.25">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c r="AE705" s="326"/>
      <c r="AF705" s="326"/>
      <c r="AG705" s="326"/>
      <c r="AH705" s="326"/>
    </row>
    <row r="706" spans="1:34" ht="12.75" customHeight="1" x14ac:dyDescent="0.25">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c r="AE706" s="326"/>
      <c r="AF706" s="326"/>
      <c r="AG706" s="326"/>
      <c r="AH706" s="326"/>
    </row>
    <row r="707" spans="1:34" ht="12.75" customHeight="1" x14ac:dyDescent="0.25">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c r="AE707" s="326"/>
      <c r="AF707" s="326"/>
      <c r="AG707" s="326"/>
      <c r="AH707" s="326"/>
    </row>
    <row r="708" spans="1:34" ht="12.75" customHeight="1" x14ac:dyDescent="0.25">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c r="AE708" s="326"/>
      <c r="AF708" s="326"/>
      <c r="AG708" s="326"/>
      <c r="AH708" s="326"/>
    </row>
    <row r="709" spans="1:34" ht="12.75" customHeight="1" x14ac:dyDescent="0.25">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c r="AE709" s="326"/>
      <c r="AF709" s="326"/>
      <c r="AG709" s="326"/>
      <c r="AH709" s="326"/>
    </row>
    <row r="710" spans="1:34" ht="12.75" customHeight="1" x14ac:dyDescent="0.25">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c r="AE710" s="326"/>
      <c r="AF710" s="326"/>
      <c r="AG710" s="326"/>
      <c r="AH710" s="326"/>
    </row>
    <row r="711" spans="1:34" ht="12.75" customHeight="1" x14ac:dyDescent="0.25">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c r="AE711" s="326"/>
      <c r="AF711" s="326"/>
      <c r="AG711" s="326"/>
      <c r="AH711" s="326"/>
    </row>
    <row r="712" spans="1:34" ht="12.75" customHeight="1" x14ac:dyDescent="0.25">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c r="AE712" s="326"/>
      <c r="AF712" s="326"/>
      <c r="AG712" s="326"/>
      <c r="AH712" s="326"/>
    </row>
    <row r="713" spans="1:34" ht="12.75" customHeight="1" x14ac:dyDescent="0.25">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c r="AE713" s="326"/>
      <c r="AF713" s="326"/>
      <c r="AG713" s="326"/>
      <c r="AH713" s="326"/>
    </row>
    <row r="714" spans="1:34" ht="12.75" customHeight="1" x14ac:dyDescent="0.25">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c r="AE714" s="326"/>
      <c r="AF714" s="326"/>
      <c r="AG714" s="326"/>
      <c r="AH714" s="326"/>
    </row>
    <row r="715" spans="1:34" ht="12.75" customHeight="1" x14ac:dyDescent="0.25">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c r="AE715" s="326"/>
      <c r="AF715" s="326"/>
      <c r="AG715" s="326"/>
      <c r="AH715" s="326"/>
    </row>
    <row r="716" spans="1:34" ht="12.75" customHeight="1" x14ac:dyDescent="0.25">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c r="AE716" s="326"/>
      <c r="AF716" s="326"/>
      <c r="AG716" s="326"/>
      <c r="AH716" s="326"/>
    </row>
    <row r="717" spans="1:34" ht="12.75" customHeight="1" x14ac:dyDescent="0.25">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c r="AE717" s="326"/>
      <c r="AF717" s="326"/>
      <c r="AG717" s="326"/>
      <c r="AH717" s="326"/>
    </row>
    <row r="718" spans="1:34" ht="12.75" customHeight="1" x14ac:dyDescent="0.25">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c r="AE718" s="326"/>
      <c r="AF718" s="326"/>
      <c r="AG718" s="326"/>
      <c r="AH718" s="326"/>
    </row>
    <row r="719" spans="1:34" ht="12.75" customHeight="1" x14ac:dyDescent="0.25">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c r="AE719" s="326"/>
      <c r="AF719" s="326"/>
      <c r="AG719" s="326"/>
      <c r="AH719" s="326"/>
    </row>
    <row r="720" spans="1:34" ht="12.75" customHeight="1" x14ac:dyDescent="0.25">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c r="AE720" s="326"/>
      <c r="AF720" s="326"/>
      <c r="AG720" s="326"/>
      <c r="AH720" s="326"/>
    </row>
    <row r="721" spans="1:34" ht="12.75" customHeight="1" x14ac:dyDescent="0.25">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c r="AE721" s="326"/>
      <c r="AF721" s="326"/>
      <c r="AG721" s="326"/>
      <c r="AH721" s="326"/>
    </row>
    <row r="722" spans="1:34" ht="12.75" customHeight="1" x14ac:dyDescent="0.25">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c r="AE722" s="326"/>
      <c r="AF722" s="326"/>
      <c r="AG722" s="326"/>
      <c r="AH722" s="326"/>
    </row>
    <row r="723" spans="1:34" ht="12.75" customHeight="1" x14ac:dyDescent="0.25">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c r="AE723" s="326"/>
      <c r="AF723" s="326"/>
      <c r="AG723" s="326"/>
      <c r="AH723" s="326"/>
    </row>
    <row r="724" spans="1:34" ht="12.75" customHeight="1" x14ac:dyDescent="0.25">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c r="AE724" s="326"/>
      <c r="AF724" s="326"/>
      <c r="AG724" s="326"/>
      <c r="AH724" s="326"/>
    </row>
    <row r="725" spans="1:34" ht="12.75" customHeight="1" x14ac:dyDescent="0.25">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c r="AE725" s="326"/>
      <c r="AF725" s="326"/>
      <c r="AG725" s="326"/>
      <c r="AH725" s="326"/>
    </row>
    <row r="726" spans="1:34" ht="12.75" customHeight="1" x14ac:dyDescent="0.25">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c r="AE726" s="326"/>
      <c r="AF726" s="326"/>
      <c r="AG726" s="326"/>
      <c r="AH726" s="326"/>
    </row>
    <row r="727" spans="1:34" ht="12.75" customHeight="1" x14ac:dyDescent="0.25">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c r="AE727" s="326"/>
      <c r="AF727" s="326"/>
      <c r="AG727" s="326"/>
      <c r="AH727" s="326"/>
    </row>
    <row r="728" spans="1:34" ht="12.75" customHeight="1" x14ac:dyDescent="0.25">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c r="AE728" s="326"/>
      <c r="AF728" s="326"/>
      <c r="AG728" s="326"/>
      <c r="AH728" s="326"/>
    </row>
    <row r="729" spans="1:34" ht="12.75" customHeight="1" x14ac:dyDescent="0.25">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c r="AE729" s="326"/>
      <c r="AF729" s="326"/>
      <c r="AG729" s="326"/>
      <c r="AH729" s="326"/>
    </row>
    <row r="730" spans="1:34" ht="12.75" customHeight="1" x14ac:dyDescent="0.25">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c r="AE730" s="326"/>
      <c r="AF730" s="326"/>
      <c r="AG730" s="326"/>
      <c r="AH730" s="326"/>
    </row>
    <row r="731" spans="1:34" ht="12.75" customHeight="1" x14ac:dyDescent="0.25">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c r="AE731" s="326"/>
      <c r="AF731" s="326"/>
      <c r="AG731" s="326"/>
      <c r="AH731" s="326"/>
    </row>
    <row r="732" spans="1:34" ht="12.75" customHeight="1" x14ac:dyDescent="0.25">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c r="AE732" s="326"/>
      <c r="AF732" s="326"/>
      <c r="AG732" s="326"/>
      <c r="AH732" s="326"/>
    </row>
    <row r="733" spans="1:34" ht="12.75" customHeight="1" x14ac:dyDescent="0.25">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c r="AE733" s="326"/>
      <c r="AF733" s="326"/>
      <c r="AG733" s="326"/>
      <c r="AH733" s="326"/>
    </row>
    <row r="734" spans="1:34" ht="12.75" customHeight="1" x14ac:dyDescent="0.25">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c r="AE734" s="326"/>
      <c r="AF734" s="326"/>
      <c r="AG734" s="326"/>
      <c r="AH734" s="326"/>
    </row>
    <row r="735" spans="1:34" ht="12.75" customHeight="1" x14ac:dyDescent="0.25">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c r="AE735" s="326"/>
      <c r="AF735" s="326"/>
      <c r="AG735" s="326"/>
      <c r="AH735" s="326"/>
    </row>
    <row r="736" spans="1:34" ht="12.75" customHeight="1" x14ac:dyDescent="0.25">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c r="AE736" s="326"/>
      <c r="AF736" s="326"/>
      <c r="AG736" s="326"/>
      <c r="AH736" s="326"/>
    </row>
    <row r="737" spans="1:34" ht="12.75" customHeight="1" x14ac:dyDescent="0.25">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c r="AE737" s="326"/>
      <c r="AF737" s="326"/>
      <c r="AG737" s="326"/>
      <c r="AH737" s="326"/>
    </row>
    <row r="738" spans="1:34" ht="12.75" customHeight="1" x14ac:dyDescent="0.25">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c r="AE738" s="326"/>
      <c r="AF738" s="326"/>
      <c r="AG738" s="326"/>
      <c r="AH738" s="326"/>
    </row>
    <row r="739" spans="1:34" ht="12.75" customHeight="1" x14ac:dyDescent="0.25">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c r="AE739" s="326"/>
      <c r="AF739" s="326"/>
      <c r="AG739" s="326"/>
      <c r="AH739" s="326"/>
    </row>
    <row r="740" spans="1:34" ht="12.75" customHeight="1" x14ac:dyDescent="0.25">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c r="AE740" s="326"/>
      <c r="AF740" s="326"/>
      <c r="AG740" s="326"/>
      <c r="AH740" s="326"/>
    </row>
    <row r="741" spans="1:34" ht="12.75" customHeight="1" x14ac:dyDescent="0.25">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c r="AE741" s="326"/>
      <c r="AF741" s="326"/>
      <c r="AG741" s="326"/>
      <c r="AH741" s="326"/>
    </row>
    <row r="742" spans="1:34" ht="12.75" customHeight="1" x14ac:dyDescent="0.25">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c r="AE742" s="326"/>
      <c r="AF742" s="326"/>
      <c r="AG742" s="326"/>
      <c r="AH742" s="326"/>
    </row>
    <row r="743" spans="1:34" ht="12.75" customHeight="1" x14ac:dyDescent="0.25">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c r="AE743" s="326"/>
      <c r="AF743" s="326"/>
      <c r="AG743" s="326"/>
      <c r="AH743" s="326"/>
    </row>
    <row r="744" spans="1:34" ht="12.75" customHeight="1" x14ac:dyDescent="0.25">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c r="AE744" s="326"/>
      <c r="AF744" s="326"/>
      <c r="AG744" s="326"/>
      <c r="AH744" s="326"/>
    </row>
    <row r="745" spans="1:34" ht="12.75" customHeight="1" x14ac:dyDescent="0.25">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c r="AE745" s="326"/>
      <c r="AF745" s="326"/>
      <c r="AG745" s="326"/>
      <c r="AH745" s="326"/>
    </row>
    <row r="746" spans="1:34" ht="12.75" customHeight="1" x14ac:dyDescent="0.25">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c r="AE746" s="326"/>
      <c r="AF746" s="326"/>
      <c r="AG746" s="326"/>
      <c r="AH746" s="326"/>
    </row>
    <row r="747" spans="1:34" ht="12.75" customHeight="1" x14ac:dyDescent="0.25">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c r="AE747" s="326"/>
      <c r="AF747" s="326"/>
      <c r="AG747" s="326"/>
      <c r="AH747" s="326"/>
    </row>
    <row r="748" spans="1:34" ht="12.75" customHeight="1" x14ac:dyDescent="0.25">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c r="AE748" s="326"/>
      <c r="AF748" s="326"/>
      <c r="AG748" s="326"/>
      <c r="AH748" s="326"/>
    </row>
    <row r="749" spans="1:34" ht="12.75" customHeight="1" x14ac:dyDescent="0.25">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c r="AE749" s="326"/>
      <c r="AF749" s="326"/>
      <c r="AG749" s="326"/>
      <c r="AH749" s="326"/>
    </row>
    <row r="750" spans="1:34" ht="12.75" customHeight="1" x14ac:dyDescent="0.25">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c r="AE750" s="326"/>
      <c r="AF750" s="326"/>
      <c r="AG750" s="326"/>
      <c r="AH750" s="326"/>
    </row>
    <row r="751" spans="1:34" ht="12.75" customHeight="1" x14ac:dyDescent="0.25">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c r="AE751" s="326"/>
      <c r="AF751" s="326"/>
      <c r="AG751" s="326"/>
      <c r="AH751" s="326"/>
    </row>
    <row r="752" spans="1:34" ht="12.75" customHeight="1" x14ac:dyDescent="0.25">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c r="AE752" s="326"/>
      <c r="AF752" s="326"/>
      <c r="AG752" s="326"/>
      <c r="AH752" s="326"/>
    </row>
    <row r="753" spans="1:34" ht="12.75" customHeight="1" x14ac:dyDescent="0.25">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c r="AE753" s="326"/>
      <c r="AF753" s="326"/>
      <c r="AG753" s="326"/>
      <c r="AH753" s="326"/>
    </row>
    <row r="754" spans="1:34" ht="12.75" customHeight="1" x14ac:dyDescent="0.25">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c r="AE754" s="326"/>
      <c r="AF754" s="326"/>
      <c r="AG754" s="326"/>
      <c r="AH754" s="326"/>
    </row>
    <row r="755" spans="1:34" ht="12.75" customHeight="1" x14ac:dyDescent="0.25">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c r="AE755" s="326"/>
      <c r="AF755" s="326"/>
      <c r="AG755" s="326"/>
      <c r="AH755" s="326"/>
    </row>
    <row r="756" spans="1:34" ht="12.75" customHeight="1" x14ac:dyDescent="0.25">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c r="AE756" s="326"/>
      <c r="AF756" s="326"/>
      <c r="AG756" s="326"/>
      <c r="AH756" s="326"/>
    </row>
    <row r="757" spans="1:34" ht="12.75" customHeight="1" x14ac:dyDescent="0.25">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c r="AE757" s="326"/>
      <c r="AF757" s="326"/>
      <c r="AG757" s="326"/>
      <c r="AH757" s="326"/>
    </row>
    <row r="758" spans="1:34" ht="12.75" customHeight="1" x14ac:dyDescent="0.25">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c r="AE758" s="326"/>
      <c r="AF758" s="326"/>
      <c r="AG758" s="326"/>
      <c r="AH758" s="326"/>
    </row>
    <row r="759" spans="1:34" ht="12.75" customHeight="1" x14ac:dyDescent="0.25">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c r="AE759" s="326"/>
      <c r="AF759" s="326"/>
      <c r="AG759" s="326"/>
      <c r="AH759" s="326"/>
    </row>
    <row r="760" spans="1:34" ht="12.75" customHeight="1" x14ac:dyDescent="0.25">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c r="AE760" s="326"/>
      <c r="AF760" s="326"/>
      <c r="AG760" s="326"/>
      <c r="AH760" s="326"/>
    </row>
    <row r="761" spans="1:34" ht="12.75" customHeight="1" x14ac:dyDescent="0.25">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c r="AE761" s="326"/>
      <c r="AF761" s="326"/>
      <c r="AG761" s="326"/>
      <c r="AH761" s="326"/>
    </row>
    <row r="762" spans="1:34" ht="12.75" customHeight="1" x14ac:dyDescent="0.25">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c r="AE762" s="326"/>
      <c r="AF762" s="326"/>
      <c r="AG762" s="326"/>
      <c r="AH762" s="326"/>
    </row>
    <row r="763" spans="1:34" ht="12.75" customHeight="1" x14ac:dyDescent="0.25">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c r="AE763" s="326"/>
      <c r="AF763" s="326"/>
      <c r="AG763" s="326"/>
      <c r="AH763" s="326"/>
    </row>
    <row r="764" spans="1:34" ht="12.75" customHeight="1" x14ac:dyDescent="0.25">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c r="AE764" s="326"/>
      <c r="AF764" s="326"/>
      <c r="AG764" s="326"/>
      <c r="AH764" s="326"/>
    </row>
    <row r="765" spans="1:34" ht="12.75" customHeight="1" x14ac:dyDescent="0.25">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c r="AE765" s="326"/>
      <c r="AF765" s="326"/>
      <c r="AG765" s="326"/>
      <c r="AH765" s="326"/>
    </row>
    <row r="766" spans="1:34" ht="12.75" customHeight="1" x14ac:dyDescent="0.25">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c r="AE766" s="326"/>
      <c r="AF766" s="326"/>
      <c r="AG766" s="326"/>
      <c r="AH766" s="326"/>
    </row>
    <row r="767" spans="1:34" ht="12.75" customHeight="1" x14ac:dyDescent="0.25">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c r="AE767" s="326"/>
      <c r="AF767" s="326"/>
      <c r="AG767" s="326"/>
      <c r="AH767" s="326"/>
    </row>
    <row r="768" spans="1:34" ht="12.75" customHeight="1" x14ac:dyDescent="0.25">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c r="AE768" s="326"/>
      <c r="AF768" s="326"/>
      <c r="AG768" s="326"/>
      <c r="AH768" s="326"/>
    </row>
    <row r="769" spans="1:34" ht="12.75" customHeight="1" x14ac:dyDescent="0.25">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c r="AE769" s="326"/>
      <c r="AF769" s="326"/>
      <c r="AG769" s="326"/>
      <c r="AH769" s="326"/>
    </row>
    <row r="770" spans="1:34" ht="12.75" customHeight="1" x14ac:dyDescent="0.25">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c r="AE770" s="326"/>
      <c r="AF770" s="326"/>
      <c r="AG770" s="326"/>
      <c r="AH770" s="326"/>
    </row>
    <row r="771" spans="1:34" ht="12.75" customHeight="1" x14ac:dyDescent="0.25">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c r="AE771" s="326"/>
      <c r="AF771" s="326"/>
      <c r="AG771" s="326"/>
      <c r="AH771" s="326"/>
    </row>
    <row r="772" spans="1:34" ht="12.75" customHeight="1" x14ac:dyDescent="0.25">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c r="AE772" s="326"/>
      <c r="AF772" s="326"/>
      <c r="AG772" s="326"/>
      <c r="AH772" s="326"/>
    </row>
    <row r="773" spans="1:34" ht="12.75" customHeight="1" x14ac:dyDescent="0.25">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c r="AE773" s="326"/>
      <c r="AF773" s="326"/>
      <c r="AG773" s="326"/>
      <c r="AH773" s="326"/>
    </row>
    <row r="774" spans="1:34" ht="12.75" customHeight="1" x14ac:dyDescent="0.25">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c r="AE774" s="326"/>
      <c r="AF774" s="326"/>
      <c r="AG774" s="326"/>
      <c r="AH774" s="326"/>
    </row>
    <row r="775" spans="1:34" ht="12.75" customHeight="1" x14ac:dyDescent="0.25">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c r="AE775" s="326"/>
      <c r="AF775" s="326"/>
      <c r="AG775" s="326"/>
      <c r="AH775" s="326"/>
    </row>
    <row r="776" spans="1:34" ht="12.75" customHeight="1" x14ac:dyDescent="0.25">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c r="AE776" s="326"/>
      <c r="AF776" s="326"/>
      <c r="AG776" s="326"/>
      <c r="AH776" s="326"/>
    </row>
    <row r="777" spans="1:34" ht="12.75" customHeight="1" x14ac:dyDescent="0.25">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c r="AE777" s="326"/>
      <c r="AF777" s="326"/>
      <c r="AG777" s="326"/>
      <c r="AH777" s="326"/>
    </row>
    <row r="778" spans="1:34" ht="12.75" customHeight="1" x14ac:dyDescent="0.25">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c r="AE778" s="326"/>
      <c r="AF778" s="326"/>
      <c r="AG778" s="326"/>
      <c r="AH778" s="326"/>
    </row>
    <row r="779" spans="1:34" ht="12.75" customHeight="1" x14ac:dyDescent="0.25">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c r="AE779" s="326"/>
      <c r="AF779" s="326"/>
      <c r="AG779" s="326"/>
      <c r="AH779" s="326"/>
    </row>
    <row r="780" spans="1:34" ht="12.75" customHeight="1" x14ac:dyDescent="0.25">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c r="AE780" s="326"/>
      <c r="AF780" s="326"/>
      <c r="AG780" s="326"/>
      <c r="AH780" s="326"/>
    </row>
    <row r="781" spans="1:34" ht="12.75" customHeight="1" x14ac:dyDescent="0.25">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c r="AE781" s="326"/>
      <c r="AF781" s="326"/>
      <c r="AG781" s="326"/>
      <c r="AH781" s="326"/>
    </row>
    <row r="782" spans="1:34" ht="12.75" customHeight="1" x14ac:dyDescent="0.25">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c r="AE782" s="326"/>
      <c r="AF782" s="326"/>
      <c r="AG782" s="326"/>
      <c r="AH782" s="326"/>
    </row>
    <row r="783" spans="1:34" ht="12.75" customHeight="1" x14ac:dyDescent="0.25">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c r="AE783" s="326"/>
      <c r="AF783" s="326"/>
      <c r="AG783" s="326"/>
      <c r="AH783" s="326"/>
    </row>
    <row r="784" spans="1:34" ht="12.75" customHeight="1" x14ac:dyDescent="0.25">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c r="AE784" s="326"/>
      <c r="AF784" s="326"/>
      <c r="AG784" s="326"/>
      <c r="AH784" s="326"/>
    </row>
    <row r="785" spans="1:34" ht="12.75" customHeight="1" x14ac:dyDescent="0.25">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c r="AE785" s="326"/>
      <c r="AF785" s="326"/>
      <c r="AG785" s="326"/>
      <c r="AH785" s="326"/>
    </row>
    <row r="786" spans="1:34" ht="12.75" customHeight="1" x14ac:dyDescent="0.25">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c r="AE786" s="326"/>
      <c r="AF786" s="326"/>
      <c r="AG786" s="326"/>
      <c r="AH786" s="326"/>
    </row>
    <row r="787" spans="1:34" ht="12.75" customHeight="1" x14ac:dyDescent="0.25">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c r="AE787" s="326"/>
      <c r="AF787" s="326"/>
      <c r="AG787" s="326"/>
      <c r="AH787" s="326"/>
    </row>
    <row r="788" spans="1:34" ht="12.75" customHeight="1" x14ac:dyDescent="0.25">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c r="AE788" s="326"/>
      <c r="AF788" s="326"/>
      <c r="AG788" s="326"/>
      <c r="AH788" s="326"/>
    </row>
    <row r="789" spans="1:34" ht="12.75" customHeight="1" x14ac:dyDescent="0.25">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c r="AE789" s="326"/>
      <c r="AF789" s="326"/>
      <c r="AG789" s="326"/>
      <c r="AH789" s="326"/>
    </row>
    <row r="790" spans="1:34" ht="12.75" customHeight="1" x14ac:dyDescent="0.25">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c r="AE790" s="326"/>
      <c r="AF790" s="326"/>
      <c r="AG790" s="326"/>
      <c r="AH790" s="326"/>
    </row>
    <row r="791" spans="1:34" ht="12.75" customHeight="1" x14ac:dyDescent="0.25">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c r="AE791" s="326"/>
      <c r="AF791" s="326"/>
      <c r="AG791" s="326"/>
      <c r="AH791" s="326"/>
    </row>
    <row r="792" spans="1:34" ht="12.75" customHeight="1" x14ac:dyDescent="0.25">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c r="AE792" s="326"/>
      <c r="AF792" s="326"/>
      <c r="AG792" s="326"/>
      <c r="AH792" s="326"/>
    </row>
    <row r="793" spans="1:34" ht="12.75" customHeight="1" x14ac:dyDescent="0.25">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c r="AE793" s="326"/>
      <c r="AF793" s="326"/>
      <c r="AG793" s="326"/>
      <c r="AH793" s="326"/>
    </row>
    <row r="794" spans="1:34" ht="12.75" customHeight="1" x14ac:dyDescent="0.25">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c r="AE794" s="326"/>
      <c r="AF794" s="326"/>
      <c r="AG794" s="326"/>
      <c r="AH794" s="326"/>
    </row>
    <row r="795" spans="1:34" ht="12.75" customHeight="1" x14ac:dyDescent="0.25">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c r="AE795" s="326"/>
      <c r="AF795" s="326"/>
      <c r="AG795" s="326"/>
      <c r="AH795" s="326"/>
    </row>
    <row r="796" spans="1:34" ht="12.75" customHeight="1" x14ac:dyDescent="0.25">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c r="AE796" s="326"/>
      <c r="AF796" s="326"/>
      <c r="AG796" s="326"/>
      <c r="AH796" s="326"/>
    </row>
    <row r="797" spans="1:34" ht="12.75" customHeight="1" x14ac:dyDescent="0.25">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c r="AE797" s="326"/>
      <c r="AF797" s="326"/>
      <c r="AG797" s="326"/>
      <c r="AH797" s="326"/>
    </row>
    <row r="798" spans="1:34" ht="12.75" customHeight="1" x14ac:dyDescent="0.25">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c r="AE798" s="326"/>
      <c r="AF798" s="326"/>
      <c r="AG798" s="326"/>
      <c r="AH798" s="326"/>
    </row>
    <row r="799" spans="1:34" ht="12.75" customHeight="1" x14ac:dyDescent="0.25">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c r="AE799" s="326"/>
      <c r="AF799" s="326"/>
      <c r="AG799" s="326"/>
      <c r="AH799" s="326"/>
    </row>
    <row r="800" spans="1:34" ht="12.75" customHeight="1" x14ac:dyDescent="0.25">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c r="AE800" s="326"/>
      <c r="AF800" s="326"/>
      <c r="AG800" s="326"/>
      <c r="AH800" s="326"/>
    </row>
    <row r="801" spans="1:34" ht="12.75" customHeight="1" x14ac:dyDescent="0.25">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c r="AE801" s="326"/>
      <c r="AF801" s="326"/>
      <c r="AG801" s="326"/>
      <c r="AH801" s="326"/>
    </row>
    <row r="802" spans="1:34" ht="12.75" customHeight="1" x14ac:dyDescent="0.25">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c r="AE802" s="326"/>
      <c r="AF802" s="326"/>
      <c r="AG802" s="326"/>
      <c r="AH802" s="326"/>
    </row>
    <row r="803" spans="1:34" ht="12.75" customHeight="1" x14ac:dyDescent="0.25">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c r="AE803" s="326"/>
      <c r="AF803" s="326"/>
      <c r="AG803" s="326"/>
      <c r="AH803" s="326"/>
    </row>
    <row r="804" spans="1:34" ht="12.75" customHeight="1" x14ac:dyDescent="0.25">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c r="AE804" s="326"/>
      <c r="AF804" s="326"/>
      <c r="AG804" s="326"/>
      <c r="AH804" s="326"/>
    </row>
    <row r="805" spans="1:34" ht="12.75" customHeight="1" x14ac:dyDescent="0.25">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c r="AE805" s="326"/>
      <c r="AF805" s="326"/>
      <c r="AG805" s="326"/>
      <c r="AH805" s="326"/>
    </row>
    <row r="806" spans="1:34" ht="12.75" customHeight="1" x14ac:dyDescent="0.25">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c r="AE806" s="326"/>
      <c r="AF806" s="326"/>
      <c r="AG806" s="326"/>
      <c r="AH806" s="326"/>
    </row>
    <row r="807" spans="1:34" ht="12.75" customHeight="1" x14ac:dyDescent="0.25">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c r="AE807" s="326"/>
      <c r="AF807" s="326"/>
      <c r="AG807" s="326"/>
      <c r="AH807" s="326"/>
    </row>
    <row r="808" spans="1:34" ht="12.75" customHeight="1" x14ac:dyDescent="0.25">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c r="AE808" s="326"/>
      <c r="AF808" s="326"/>
      <c r="AG808" s="326"/>
      <c r="AH808" s="326"/>
    </row>
    <row r="809" spans="1:34" ht="12.75" customHeight="1" x14ac:dyDescent="0.25">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c r="AE809" s="326"/>
      <c r="AF809" s="326"/>
      <c r="AG809" s="326"/>
      <c r="AH809" s="326"/>
    </row>
    <row r="810" spans="1:34" ht="12.75" customHeight="1" x14ac:dyDescent="0.25">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c r="AE810" s="326"/>
      <c r="AF810" s="326"/>
      <c r="AG810" s="326"/>
      <c r="AH810" s="326"/>
    </row>
    <row r="811" spans="1:34" ht="12.75" customHeight="1" x14ac:dyDescent="0.25">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c r="AE811" s="326"/>
      <c r="AF811" s="326"/>
      <c r="AG811" s="326"/>
      <c r="AH811" s="326"/>
    </row>
    <row r="812" spans="1:34" ht="12.75" customHeight="1" x14ac:dyDescent="0.25">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c r="AE812" s="326"/>
      <c r="AF812" s="326"/>
      <c r="AG812" s="326"/>
      <c r="AH812" s="326"/>
    </row>
    <row r="813" spans="1:34" ht="12.75" customHeight="1" x14ac:dyDescent="0.25">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c r="AE813" s="326"/>
      <c r="AF813" s="326"/>
      <c r="AG813" s="326"/>
      <c r="AH813" s="326"/>
    </row>
    <row r="814" spans="1:34" ht="12.75" customHeight="1" x14ac:dyDescent="0.25">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c r="AE814" s="326"/>
      <c r="AF814" s="326"/>
      <c r="AG814" s="326"/>
      <c r="AH814" s="326"/>
    </row>
    <row r="815" spans="1:34" ht="12.75" customHeight="1" x14ac:dyDescent="0.25">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c r="AE815" s="326"/>
      <c r="AF815" s="326"/>
      <c r="AG815" s="326"/>
      <c r="AH815" s="326"/>
    </row>
    <row r="816" spans="1:34" ht="12.75" customHeight="1" x14ac:dyDescent="0.25">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c r="AE816" s="326"/>
      <c r="AF816" s="326"/>
      <c r="AG816" s="326"/>
      <c r="AH816" s="326"/>
    </row>
    <row r="817" spans="1:34" ht="12.75" customHeight="1" x14ac:dyDescent="0.25">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c r="AE817" s="326"/>
      <c r="AF817" s="326"/>
      <c r="AG817" s="326"/>
      <c r="AH817" s="326"/>
    </row>
    <row r="818" spans="1:34" ht="12.75" customHeight="1" x14ac:dyDescent="0.25">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c r="AE818" s="326"/>
      <c r="AF818" s="326"/>
      <c r="AG818" s="326"/>
      <c r="AH818" s="326"/>
    </row>
    <row r="819" spans="1:34" ht="12.75" customHeight="1" x14ac:dyDescent="0.25">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c r="AE819" s="326"/>
      <c r="AF819" s="326"/>
      <c r="AG819" s="326"/>
      <c r="AH819" s="326"/>
    </row>
    <row r="820" spans="1:34" ht="12.75" customHeight="1" x14ac:dyDescent="0.25">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c r="AE820" s="326"/>
      <c r="AF820" s="326"/>
      <c r="AG820" s="326"/>
      <c r="AH820" s="326"/>
    </row>
    <row r="821" spans="1:34" ht="12.75" customHeight="1" x14ac:dyDescent="0.25">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c r="AE821" s="326"/>
      <c r="AF821" s="326"/>
      <c r="AG821" s="326"/>
      <c r="AH821" s="326"/>
    </row>
    <row r="822" spans="1:34" ht="12.75" customHeight="1" x14ac:dyDescent="0.25">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c r="AE822" s="326"/>
      <c r="AF822" s="326"/>
      <c r="AG822" s="326"/>
      <c r="AH822" s="326"/>
    </row>
    <row r="823" spans="1:34" ht="12.75" customHeight="1" x14ac:dyDescent="0.25">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c r="AE823" s="326"/>
      <c r="AF823" s="326"/>
      <c r="AG823" s="326"/>
      <c r="AH823" s="326"/>
    </row>
    <row r="824" spans="1:34" ht="12.75" customHeight="1" x14ac:dyDescent="0.25">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c r="AE824" s="326"/>
      <c r="AF824" s="326"/>
      <c r="AG824" s="326"/>
      <c r="AH824" s="326"/>
    </row>
    <row r="825" spans="1:34" ht="12.75" customHeight="1" x14ac:dyDescent="0.25">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c r="AE825" s="326"/>
      <c r="AF825" s="326"/>
      <c r="AG825" s="326"/>
      <c r="AH825" s="326"/>
    </row>
    <row r="826" spans="1:34" ht="12.75" customHeight="1" x14ac:dyDescent="0.25">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c r="AE826" s="326"/>
      <c r="AF826" s="326"/>
      <c r="AG826" s="326"/>
      <c r="AH826" s="326"/>
    </row>
    <row r="827" spans="1:34" ht="12.75" customHeight="1" x14ac:dyDescent="0.25">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c r="AE827" s="326"/>
      <c r="AF827" s="326"/>
      <c r="AG827" s="326"/>
      <c r="AH827" s="326"/>
    </row>
    <row r="828" spans="1:34" ht="12.75" customHeight="1" x14ac:dyDescent="0.25">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c r="AE828" s="326"/>
      <c r="AF828" s="326"/>
      <c r="AG828" s="326"/>
      <c r="AH828" s="326"/>
    </row>
    <row r="829" spans="1:34" ht="12.75" customHeight="1" x14ac:dyDescent="0.25">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c r="AE829" s="326"/>
      <c r="AF829" s="326"/>
      <c r="AG829" s="326"/>
      <c r="AH829" s="326"/>
    </row>
    <row r="830" spans="1:34" ht="12.75" customHeight="1" x14ac:dyDescent="0.25">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c r="AE830" s="326"/>
      <c r="AF830" s="326"/>
      <c r="AG830" s="326"/>
      <c r="AH830" s="326"/>
    </row>
    <row r="831" spans="1:34" ht="12.75" customHeight="1" x14ac:dyDescent="0.25">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c r="AE831" s="326"/>
      <c r="AF831" s="326"/>
      <c r="AG831" s="326"/>
      <c r="AH831" s="326"/>
    </row>
    <row r="832" spans="1:34" ht="12.75" customHeight="1" x14ac:dyDescent="0.25">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c r="AE832" s="326"/>
      <c r="AF832" s="326"/>
      <c r="AG832" s="326"/>
      <c r="AH832" s="326"/>
    </row>
    <row r="833" spans="1:34" ht="12.75" customHeight="1" x14ac:dyDescent="0.25">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326"/>
      <c r="AF833" s="326"/>
      <c r="AG833" s="326"/>
      <c r="AH833" s="326"/>
    </row>
    <row r="834" spans="1:34" ht="12.75" customHeight="1" x14ac:dyDescent="0.25">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c r="AE834" s="326"/>
      <c r="AF834" s="326"/>
      <c r="AG834" s="326"/>
      <c r="AH834" s="326"/>
    </row>
    <row r="835" spans="1:34" ht="12.75" customHeight="1" x14ac:dyDescent="0.25">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c r="AE835" s="326"/>
      <c r="AF835" s="326"/>
      <c r="AG835" s="326"/>
      <c r="AH835" s="326"/>
    </row>
    <row r="836" spans="1:34" ht="12.75" customHeight="1" x14ac:dyDescent="0.25">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c r="AE836" s="326"/>
      <c r="AF836" s="326"/>
      <c r="AG836" s="326"/>
      <c r="AH836" s="326"/>
    </row>
    <row r="837" spans="1:34" ht="12.75" customHeight="1" x14ac:dyDescent="0.25">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c r="AE837" s="326"/>
      <c r="AF837" s="326"/>
      <c r="AG837" s="326"/>
      <c r="AH837" s="326"/>
    </row>
    <row r="838" spans="1:34" ht="12.75" customHeight="1" x14ac:dyDescent="0.25">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c r="AE838" s="326"/>
      <c r="AF838" s="326"/>
      <c r="AG838" s="326"/>
      <c r="AH838" s="326"/>
    </row>
    <row r="839" spans="1:34" ht="12.75" customHeight="1" x14ac:dyDescent="0.25">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c r="AE839" s="326"/>
      <c r="AF839" s="326"/>
      <c r="AG839" s="326"/>
      <c r="AH839" s="326"/>
    </row>
    <row r="840" spans="1:34" ht="12.75" customHeight="1" x14ac:dyDescent="0.25">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c r="AE840" s="326"/>
      <c r="AF840" s="326"/>
      <c r="AG840" s="326"/>
      <c r="AH840" s="326"/>
    </row>
    <row r="841" spans="1:34" ht="12.75" customHeight="1" x14ac:dyDescent="0.25">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c r="AE841" s="326"/>
      <c r="AF841" s="326"/>
      <c r="AG841" s="326"/>
      <c r="AH841" s="326"/>
    </row>
    <row r="842" spans="1:34" ht="12.75" customHeight="1" x14ac:dyDescent="0.25">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c r="AE842" s="326"/>
      <c r="AF842" s="326"/>
      <c r="AG842" s="326"/>
      <c r="AH842" s="326"/>
    </row>
    <row r="843" spans="1:34" ht="12.75" customHeight="1" x14ac:dyDescent="0.25">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c r="AE843" s="326"/>
      <c r="AF843" s="326"/>
      <c r="AG843" s="326"/>
      <c r="AH843" s="326"/>
    </row>
    <row r="844" spans="1:34" ht="12.75" customHeight="1" x14ac:dyDescent="0.25">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c r="AE844" s="326"/>
      <c r="AF844" s="326"/>
      <c r="AG844" s="326"/>
      <c r="AH844" s="326"/>
    </row>
    <row r="845" spans="1:34" ht="12.75" customHeight="1" x14ac:dyDescent="0.25">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c r="AE845" s="326"/>
      <c r="AF845" s="326"/>
      <c r="AG845" s="326"/>
      <c r="AH845" s="326"/>
    </row>
    <row r="846" spans="1:34" ht="12.75" customHeight="1" x14ac:dyDescent="0.25">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c r="AE846" s="326"/>
      <c r="AF846" s="326"/>
      <c r="AG846" s="326"/>
      <c r="AH846" s="326"/>
    </row>
    <row r="847" spans="1:34" ht="12.75" customHeight="1" x14ac:dyDescent="0.25">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c r="AE847" s="326"/>
      <c r="AF847" s="326"/>
      <c r="AG847" s="326"/>
      <c r="AH847" s="326"/>
    </row>
    <row r="848" spans="1:34" ht="12.75" customHeight="1" x14ac:dyDescent="0.25">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c r="AE848" s="326"/>
      <c r="AF848" s="326"/>
      <c r="AG848" s="326"/>
      <c r="AH848" s="326"/>
    </row>
    <row r="849" spans="1:34" ht="12.75" customHeight="1" x14ac:dyDescent="0.25">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c r="AE849" s="326"/>
      <c r="AF849" s="326"/>
      <c r="AG849" s="326"/>
      <c r="AH849" s="326"/>
    </row>
    <row r="850" spans="1:34" ht="12.75" customHeight="1" x14ac:dyDescent="0.25">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c r="AE850" s="326"/>
      <c r="AF850" s="326"/>
      <c r="AG850" s="326"/>
      <c r="AH850" s="326"/>
    </row>
    <row r="851" spans="1:34" ht="12.75" customHeight="1" x14ac:dyDescent="0.25">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c r="AE851" s="326"/>
      <c r="AF851" s="326"/>
      <c r="AG851" s="326"/>
      <c r="AH851" s="326"/>
    </row>
    <row r="852" spans="1:34" ht="12.75" customHeight="1" x14ac:dyDescent="0.25">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c r="AE852" s="326"/>
      <c r="AF852" s="326"/>
      <c r="AG852" s="326"/>
      <c r="AH852" s="326"/>
    </row>
    <row r="853" spans="1:34" ht="12.75" customHeight="1" x14ac:dyDescent="0.25">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c r="AE853" s="326"/>
      <c r="AF853" s="326"/>
      <c r="AG853" s="326"/>
      <c r="AH853" s="326"/>
    </row>
    <row r="854" spans="1:34" ht="12.75" customHeight="1" x14ac:dyDescent="0.25">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c r="AE854" s="326"/>
      <c r="AF854" s="326"/>
      <c r="AG854" s="326"/>
      <c r="AH854" s="326"/>
    </row>
    <row r="855" spans="1:34" ht="12.75" customHeight="1" x14ac:dyDescent="0.25">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c r="AE855" s="326"/>
      <c r="AF855" s="326"/>
      <c r="AG855" s="326"/>
      <c r="AH855" s="326"/>
    </row>
    <row r="856" spans="1:34" ht="12.75" customHeight="1" x14ac:dyDescent="0.25">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c r="AE856" s="326"/>
      <c r="AF856" s="326"/>
      <c r="AG856" s="326"/>
      <c r="AH856" s="326"/>
    </row>
    <row r="857" spans="1:34" ht="12.75" customHeight="1" x14ac:dyDescent="0.25">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c r="AE857" s="326"/>
      <c r="AF857" s="326"/>
      <c r="AG857" s="326"/>
      <c r="AH857" s="326"/>
    </row>
    <row r="858" spans="1:34" ht="12.75" customHeight="1" x14ac:dyDescent="0.25">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c r="AE858" s="326"/>
      <c r="AF858" s="326"/>
      <c r="AG858" s="326"/>
      <c r="AH858" s="326"/>
    </row>
    <row r="859" spans="1:34" ht="12.75" customHeight="1" x14ac:dyDescent="0.25">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c r="AE859" s="326"/>
      <c r="AF859" s="326"/>
      <c r="AG859" s="326"/>
      <c r="AH859" s="326"/>
    </row>
    <row r="860" spans="1:34" ht="12.75" customHeight="1" x14ac:dyDescent="0.25">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c r="AE860" s="326"/>
      <c r="AF860" s="326"/>
      <c r="AG860" s="326"/>
      <c r="AH860" s="326"/>
    </row>
    <row r="861" spans="1:34" ht="12.75" customHeight="1" x14ac:dyDescent="0.25">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c r="AE861" s="326"/>
      <c r="AF861" s="326"/>
      <c r="AG861" s="326"/>
      <c r="AH861" s="326"/>
    </row>
    <row r="862" spans="1:34" ht="12.75" customHeight="1" x14ac:dyDescent="0.25">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c r="AE862" s="326"/>
      <c r="AF862" s="326"/>
      <c r="AG862" s="326"/>
      <c r="AH862" s="326"/>
    </row>
    <row r="863" spans="1:34" ht="12.75" customHeight="1" x14ac:dyDescent="0.25">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c r="AE863" s="326"/>
      <c r="AF863" s="326"/>
      <c r="AG863" s="326"/>
      <c r="AH863" s="326"/>
    </row>
    <row r="864" spans="1:34" ht="12.75" customHeight="1" x14ac:dyDescent="0.25">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c r="AE864" s="326"/>
      <c r="AF864" s="326"/>
      <c r="AG864" s="326"/>
      <c r="AH864" s="326"/>
    </row>
    <row r="865" spans="1:34" ht="12.75" customHeight="1" x14ac:dyDescent="0.25">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c r="AE865" s="326"/>
      <c r="AF865" s="326"/>
      <c r="AG865" s="326"/>
      <c r="AH865" s="326"/>
    </row>
    <row r="866" spans="1:34" ht="12.75" customHeight="1" x14ac:dyDescent="0.25">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c r="AE866" s="326"/>
      <c r="AF866" s="326"/>
      <c r="AG866" s="326"/>
      <c r="AH866" s="326"/>
    </row>
    <row r="867" spans="1:34" ht="12.75" customHeight="1" x14ac:dyDescent="0.25">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c r="AE867" s="326"/>
      <c r="AF867" s="326"/>
      <c r="AG867" s="326"/>
      <c r="AH867" s="326"/>
    </row>
    <row r="868" spans="1:34" ht="12.75" customHeight="1" x14ac:dyDescent="0.25">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c r="AE868" s="326"/>
      <c r="AF868" s="326"/>
      <c r="AG868" s="326"/>
      <c r="AH868" s="326"/>
    </row>
    <row r="869" spans="1:34" ht="12.75" customHeight="1" x14ac:dyDescent="0.25">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c r="AE869" s="326"/>
      <c r="AF869" s="326"/>
      <c r="AG869" s="326"/>
      <c r="AH869" s="326"/>
    </row>
    <row r="870" spans="1:34" ht="12.75" customHeight="1" x14ac:dyDescent="0.25">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c r="AE870" s="326"/>
      <c r="AF870" s="326"/>
      <c r="AG870" s="326"/>
      <c r="AH870" s="326"/>
    </row>
    <row r="871" spans="1:34" ht="12.75" customHeight="1" x14ac:dyDescent="0.25">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c r="AE871" s="326"/>
      <c r="AF871" s="326"/>
      <c r="AG871" s="326"/>
      <c r="AH871" s="326"/>
    </row>
    <row r="872" spans="1:34" ht="12.75" customHeight="1" x14ac:dyDescent="0.25">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c r="AE872" s="326"/>
      <c r="AF872" s="326"/>
      <c r="AG872" s="326"/>
      <c r="AH872" s="326"/>
    </row>
    <row r="873" spans="1:34" ht="12.75" customHeight="1" x14ac:dyDescent="0.25">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c r="AE873" s="326"/>
      <c r="AF873" s="326"/>
      <c r="AG873" s="326"/>
      <c r="AH873" s="326"/>
    </row>
    <row r="874" spans="1:34" ht="12.75" customHeight="1" x14ac:dyDescent="0.25">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c r="AE874" s="326"/>
      <c r="AF874" s="326"/>
      <c r="AG874" s="326"/>
      <c r="AH874" s="326"/>
    </row>
    <row r="875" spans="1:34" ht="12.75" customHeight="1" x14ac:dyDescent="0.25">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c r="AE875" s="326"/>
      <c r="AF875" s="326"/>
      <c r="AG875" s="326"/>
      <c r="AH875" s="326"/>
    </row>
    <row r="876" spans="1:34" ht="12.75" customHeight="1" x14ac:dyDescent="0.25">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c r="AE876" s="326"/>
      <c r="AF876" s="326"/>
      <c r="AG876" s="326"/>
      <c r="AH876" s="326"/>
    </row>
    <row r="877" spans="1:34" ht="12.75" customHeight="1" x14ac:dyDescent="0.25">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c r="AE877" s="326"/>
      <c r="AF877" s="326"/>
      <c r="AG877" s="326"/>
      <c r="AH877" s="326"/>
    </row>
    <row r="878" spans="1:34" ht="12.75" customHeight="1" x14ac:dyDescent="0.25">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c r="AE878" s="326"/>
      <c r="AF878" s="326"/>
      <c r="AG878" s="326"/>
      <c r="AH878" s="326"/>
    </row>
    <row r="879" spans="1:34" ht="12.75" customHeight="1" x14ac:dyDescent="0.25">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c r="AE879" s="326"/>
      <c r="AF879" s="326"/>
      <c r="AG879" s="326"/>
      <c r="AH879" s="326"/>
    </row>
    <row r="880" spans="1:34" ht="12.75" customHeight="1" x14ac:dyDescent="0.25">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c r="AE880" s="326"/>
      <c r="AF880" s="326"/>
      <c r="AG880" s="326"/>
      <c r="AH880" s="326"/>
    </row>
    <row r="881" spans="1:34" ht="12.75" customHeight="1" x14ac:dyDescent="0.25">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c r="AE881" s="326"/>
      <c r="AF881" s="326"/>
      <c r="AG881" s="326"/>
      <c r="AH881" s="326"/>
    </row>
    <row r="882" spans="1:34" ht="12.75" customHeight="1" x14ac:dyDescent="0.25">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c r="AE882" s="326"/>
      <c r="AF882" s="326"/>
      <c r="AG882" s="326"/>
      <c r="AH882" s="326"/>
    </row>
    <row r="883" spans="1:34" ht="12.75" customHeight="1" x14ac:dyDescent="0.25">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c r="AE883" s="326"/>
      <c r="AF883" s="326"/>
      <c r="AG883" s="326"/>
      <c r="AH883" s="326"/>
    </row>
    <row r="884" spans="1:34" ht="12.75" customHeight="1" x14ac:dyDescent="0.25">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c r="AE884" s="326"/>
      <c r="AF884" s="326"/>
      <c r="AG884" s="326"/>
      <c r="AH884" s="326"/>
    </row>
    <row r="885" spans="1:34" ht="12.75" customHeight="1" x14ac:dyDescent="0.25">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c r="AE885" s="326"/>
      <c r="AF885" s="326"/>
      <c r="AG885" s="326"/>
      <c r="AH885" s="326"/>
    </row>
    <row r="886" spans="1:34" ht="12.75" customHeight="1" x14ac:dyDescent="0.25">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c r="AE886" s="326"/>
      <c r="AF886" s="326"/>
      <c r="AG886" s="326"/>
      <c r="AH886" s="326"/>
    </row>
    <row r="887" spans="1:34" ht="12.75" customHeight="1" x14ac:dyDescent="0.25">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c r="AE887" s="326"/>
      <c r="AF887" s="326"/>
      <c r="AG887" s="326"/>
      <c r="AH887" s="326"/>
    </row>
    <row r="888" spans="1:34" ht="12.75" customHeight="1" x14ac:dyDescent="0.25">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c r="AE888" s="326"/>
      <c r="AF888" s="326"/>
      <c r="AG888" s="326"/>
      <c r="AH888" s="326"/>
    </row>
    <row r="889" spans="1:34" ht="12.75" customHeight="1" x14ac:dyDescent="0.25">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c r="AE889" s="326"/>
      <c r="AF889" s="326"/>
      <c r="AG889" s="326"/>
      <c r="AH889" s="326"/>
    </row>
    <row r="890" spans="1:34" ht="12.75" customHeight="1" x14ac:dyDescent="0.25">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c r="AE890" s="326"/>
      <c r="AF890" s="326"/>
      <c r="AG890" s="326"/>
      <c r="AH890" s="326"/>
    </row>
    <row r="891" spans="1:34" ht="12.75" customHeight="1" x14ac:dyDescent="0.25">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c r="AE891" s="326"/>
      <c r="AF891" s="326"/>
      <c r="AG891" s="326"/>
      <c r="AH891" s="326"/>
    </row>
    <row r="892" spans="1:34" ht="12.75" customHeight="1" x14ac:dyDescent="0.25">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c r="AE892" s="326"/>
      <c r="AF892" s="326"/>
      <c r="AG892" s="326"/>
      <c r="AH892" s="326"/>
    </row>
    <row r="893" spans="1:34" ht="12.75" customHeight="1" x14ac:dyDescent="0.25">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c r="AE893" s="326"/>
      <c r="AF893" s="326"/>
      <c r="AG893" s="326"/>
      <c r="AH893" s="326"/>
    </row>
    <row r="894" spans="1:34" ht="12.75" customHeight="1" x14ac:dyDescent="0.25">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c r="AE894" s="326"/>
      <c r="AF894" s="326"/>
      <c r="AG894" s="326"/>
      <c r="AH894" s="326"/>
    </row>
    <row r="895" spans="1:34" ht="12.75" customHeight="1" x14ac:dyDescent="0.25">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c r="AE895" s="326"/>
      <c r="AF895" s="326"/>
      <c r="AG895" s="326"/>
      <c r="AH895" s="326"/>
    </row>
    <row r="896" spans="1:34" ht="12.75" customHeight="1" x14ac:dyDescent="0.25">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c r="AE896" s="326"/>
      <c r="AF896" s="326"/>
      <c r="AG896" s="326"/>
      <c r="AH896" s="326"/>
    </row>
    <row r="897" spans="1:34" ht="12.75" customHeight="1" x14ac:dyDescent="0.25">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c r="AE897" s="326"/>
      <c r="AF897" s="326"/>
      <c r="AG897" s="326"/>
      <c r="AH897" s="326"/>
    </row>
    <row r="898" spans="1:34" ht="12.75" customHeight="1" x14ac:dyDescent="0.25">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c r="AE898" s="326"/>
      <c r="AF898" s="326"/>
      <c r="AG898" s="326"/>
      <c r="AH898" s="326"/>
    </row>
    <row r="899" spans="1:34" ht="12.75" customHeight="1" x14ac:dyDescent="0.25">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c r="AE899" s="326"/>
      <c r="AF899" s="326"/>
      <c r="AG899" s="326"/>
      <c r="AH899" s="326"/>
    </row>
    <row r="900" spans="1:34" ht="12.75" customHeight="1" x14ac:dyDescent="0.25">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c r="AE900" s="326"/>
      <c r="AF900" s="326"/>
      <c r="AG900" s="326"/>
      <c r="AH900" s="326"/>
    </row>
    <row r="901" spans="1:34" ht="12.75" customHeight="1" x14ac:dyDescent="0.25">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c r="AE901" s="326"/>
      <c r="AF901" s="326"/>
      <c r="AG901" s="326"/>
      <c r="AH901" s="326"/>
    </row>
    <row r="902" spans="1:34" ht="12.75" customHeight="1" x14ac:dyDescent="0.25">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c r="AE902" s="326"/>
      <c r="AF902" s="326"/>
      <c r="AG902" s="326"/>
      <c r="AH902" s="326"/>
    </row>
    <row r="903" spans="1:34" ht="12.75" customHeight="1" x14ac:dyDescent="0.25">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c r="AE903" s="326"/>
      <c r="AF903" s="326"/>
      <c r="AG903" s="326"/>
      <c r="AH903" s="326"/>
    </row>
    <row r="904" spans="1:34" ht="12.75" customHeight="1" x14ac:dyDescent="0.25">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c r="AE904" s="326"/>
      <c r="AF904" s="326"/>
      <c r="AG904" s="326"/>
      <c r="AH904" s="326"/>
    </row>
    <row r="905" spans="1:34" ht="12.75" customHeight="1" x14ac:dyDescent="0.25">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c r="AE905" s="326"/>
      <c r="AF905" s="326"/>
      <c r="AG905" s="326"/>
      <c r="AH905" s="326"/>
    </row>
    <row r="906" spans="1:34" ht="12.75" customHeight="1" x14ac:dyDescent="0.25">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c r="AE906" s="326"/>
      <c r="AF906" s="326"/>
      <c r="AG906" s="326"/>
      <c r="AH906" s="326"/>
    </row>
    <row r="907" spans="1:34" ht="12.75" customHeight="1" x14ac:dyDescent="0.25">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c r="AE907" s="326"/>
      <c r="AF907" s="326"/>
      <c r="AG907" s="326"/>
      <c r="AH907" s="326"/>
    </row>
    <row r="908" spans="1:34" ht="12.75" customHeight="1" x14ac:dyDescent="0.25">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c r="AE908" s="326"/>
      <c r="AF908" s="326"/>
      <c r="AG908" s="326"/>
      <c r="AH908" s="326"/>
    </row>
    <row r="909" spans="1:34" ht="12.75" customHeight="1" x14ac:dyDescent="0.25">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c r="AE909" s="326"/>
      <c r="AF909" s="326"/>
      <c r="AG909" s="326"/>
      <c r="AH909" s="326"/>
    </row>
    <row r="910" spans="1:34" ht="12.75" customHeight="1" x14ac:dyDescent="0.25">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c r="AE910" s="326"/>
      <c r="AF910" s="326"/>
      <c r="AG910" s="326"/>
      <c r="AH910" s="326"/>
    </row>
    <row r="911" spans="1:34" ht="12.75" customHeight="1" x14ac:dyDescent="0.25">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c r="AE911" s="326"/>
      <c r="AF911" s="326"/>
      <c r="AG911" s="326"/>
      <c r="AH911" s="326"/>
    </row>
    <row r="912" spans="1:34" ht="12.75" customHeight="1" x14ac:dyDescent="0.25">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c r="AE912" s="326"/>
      <c r="AF912" s="326"/>
      <c r="AG912" s="326"/>
      <c r="AH912" s="326"/>
    </row>
    <row r="913" spans="1:34" ht="12.75" customHeight="1" x14ac:dyDescent="0.25">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c r="AE913" s="326"/>
      <c r="AF913" s="326"/>
      <c r="AG913" s="326"/>
      <c r="AH913" s="326"/>
    </row>
    <row r="914" spans="1:34" ht="12.75" customHeight="1" x14ac:dyDescent="0.25">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c r="AE914" s="326"/>
      <c r="AF914" s="326"/>
      <c r="AG914" s="326"/>
      <c r="AH914" s="326"/>
    </row>
    <row r="915" spans="1:34" ht="12.75" customHeight="1" x14ac:dyDescent="0.25">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c r="AE915" s="326"/>
      <c r="AF915" s="326"/>
      <c r="AG915" s="326"/>
      <c r="AH915" s="326"/>
    </row>
    <row r="916" spans="1:34" ht="12.75" customHeight="1" x14ac:dyDescent="0.25">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c r="AE916" s="326"/>
      <c r="AF916" s="326"/>
      <c r="AG916" s="326"/>
      <c r="AH916" s="326"/>
    </row>
    <row r="917" spans="1:34" ht="12.75" customHeight="1" x14ac:dyDescent="0.25">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c r="AE917" s="326"/>
      <c r="AF917" s="326"/>
      <c r="AG917" s="326"/>
      <c r="AH917" s="326"/>
    </row>
    <row r="918" spans="1:34" ht="12.75" customHeight="1" x14ac:dyDescent="0.25">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c r="AE918" s="326"/>
      <c r="AF918" s="326"/>
      <c r="AG918" s="326"/>
      <c r="AH918" s="326"/>
    </row>
    <row r="919" spans="1:34" ht="12.75" customHeight="1" x14ac:dyDescent="0.25">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c r="AE919" s="326"/>
      <c r="AF919" s="326"/>
      <c r="AG919" s="326"/>
      <c r="AH919" s="326"/>
    </row>
    <row r="920" spans="1:34" ht="12.75" customHeight="1" x14ac:dyDescent="0.25">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c r="AE920" s="326"/>
      <c r="AF920" s="326"/>
      <c r="AG920" s="326"/>
      <c r="AH920" s="326"/>
    </row>
    <row r="921" spans="1:34" ht="12.75" customHeight="1" x14ac:dyDescent="0.25">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c r="AE921" s="326"/>
      <c r="AF921" s="326"/>
      <c r="AG921" s="326"/>
      <c r="AH921" s="326"/>
    </row>
    <row r="922" spans="1:34" ht="12.75" customHeight="1" x14ac:dyDescent="0.25">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c r="AE922" s="326"/>
      <c r="AF922" s="326"/>
      <c r="AG922" s="326"/>
      <c r="AH922" s="326"/>
    </row>
    <row r="923" spans="1:34" ht="12.75" customHeight="1" x14ac:dyDescent="0.25">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c r="AE923" s="326"/>
      <c r="AF923" s="326"/>
      <c r="AG923" s="326"/>
      <c r="AH923" s="326"/>
    </row>
    <row r="924" spans="1:34" ht="12.75" customHeight="1" x14ac:dyDescent="0.25">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c r="AE924" s="326"/>
      <c r="AF924" s="326"/>
      <c r="AG924" s="326"/>
      <c r="AH924" s="326"/>
    </row>
    <row r="925" spans="1:34" ht="12.75" customHeight="1" x14ac:dyDescent="0.25">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c r="AE925" s="326"/>
      <c r="AF925" s="326"/>
      <c r="AG925" s="326"/>
      <c r="AH925" s="326"/>
    </row>
    <row r="926" spans="1:34" ht="12.75" customHeight="1" x14ac:dyDescent="0.25">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c r="AE926" s="326"/>
      <c r="AF926" s="326"/>
      <c r="AG926" s="326"/>
      <c r="AH926" s="326"/>
    </row>
    <row r="927" spans="1:34" ht="12.75" customHeight="1" x14ac:dyDescent="0.25">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c r="AE927" s="326"/>
      <c r="AF927" s="326"/>
      <c r="AG927" s="326"/>
      <c r="AH927" s="326"/>
    </row>
    <row r="928" spans="1:34" ht="12.75" customHeight="1" x14ac:dyDescent="0.25">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c r="AE928" s="326"/>
      <c r="AF928" s="326"/>
      <c r="AG928" s="326"/>
      <c r="AH928" s="326"/>
    </row>
    <row r="929" spans="1:34" ht="12.75" customHeight="1" x14ac:dyDescent="0.25">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c r="AE929" s="326"/>
      <c r="AF929" s="326"/>
      <c r="AG929" s="326"/>
      <c r="AH929" s="326"/>
    </row>
    <row r="930" spans="1:34" ht="12.75" customHeight="1" x14ac:dyDescent="0.25">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c r="AE930" s="326"/>
      <c r="AF930" s="326"/>
      <c r="AG930" s="326"/>
      <c r="AH930" s="326"/>
    </row>
    <row r="931" spans="1:34" ht="12.75" customHeight="1" x14ac:dyDescent="0.25">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c r="AE931" s="326"/>
      <c r="AF931" s="326"/>
      <c r="AG931" s="326"/>
      <c r="AH931" s="326"/>
    </row>
    <row r="932" spans="1:34" ht="12.75" customHeight="1" x14ac:dyDescent="0.25">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c r="AE932" s="326"/>
      <c r="AF932" s="326"/>
      <c r="AG932" s="326"/>
      <c r="AH932" s="326"/>
    </row>
    <row r="933" spans="1:34" ht="12.75" customHeight="1" x14ac:dyDescent="0.25">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c r="AE933" s="326"/>
      <c r="AF933" s="326"/>
      <c r="AG933" s="326"/>
      <c r="AH933" s="326"/>
    </row>
    <row r="934" spans="1:34" ht="12.75" customHeight="1" x14ac:dyDescent="0.25">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c r="AE934" s="326"/>
      <c r="AF934" s="326"/>
      <c r="AG934" s="326"/>
      <c r="AH934" s="326"/>
    </row>
    <row r="935" spans="1:34" ht="12.75" customHeight="1" x14ac:dyDescent="0.25">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c r="AE935" s="326"/>
      <c r="AF935" s="326"/>
      <c r="AG935" s="326"/>
      <c r="AH935" s="326"/>
    </row>
    <row r="936" spans="1:34" ht="12.75" customHeight="1" x14ac:dyDescent="0.25">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c r="AE936" s="326"/>
      <c r="AF936" s="326"/>
      <c r="AG936" s="326"/>
      <c r="AH936" s="326"/>
    </row>
    <row r="937" spans="1:34" ht="12.75" customHeight="1" x14ac:dyDescent="0.25">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c r="AE937" s="326"/>
      <c r="AF937" s="326"/>
      <c r="AG937" s="326"/>
      <c r="AH937" s="326"/>
    </row>
    <row r="938" spans="1:34" ht="12.75" customHeight="1" x14ac:dyDescent="0.25">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c r="AE938" s="326"/>
      <c r="AF938" s="326"/>
      <c r="AG938" s="326"/>
      <c r="AH938" s="326"/>
    </row>
    <row r="939" spans="1:34" ht="12.75" customHeight="1" x14ac:dyDescent="0.25">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c r="AE939" s="326"/>
      <c r="AF939" s="326"/>
      <c r="AG939" s="326"/>
      <c r="AH939" s="326"/>
    </row>
    <row r="940" spans="1:34" ht="12.75" customHeight="1" x14ac:dyDescent="0.25">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c r="AE940" s="326"/>
      <c r="AF940" s="326"/>
      <c r="AG940" s="326"/>
      <c r="AH940" s="326"/>
    </row>
    <row r="941" spans="1:34" ht="12.75" customHeight="1" x14ac:dyDescent="0.25">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c r="AE941" s="326"/>
      <c r="AF941" s="326"/>
      <c r="AG941" s="326"/>
      <c r="AH941" s="326"/>
    </row>
    <row r="942" spans="1:34" ht="12.75" customHeight="1" x14ac:dyDescent="0.25">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c r="AE942" s="326"/>
      <c r="AF942" s="326"/>
      <c r="AG942" s="326"/>
      <c r="AH942" s="326"/>
    </row>
    <row r="943" spans="1:34" ht="12.75" customHeight="1" x14ac:dyDescent="0.25">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c r="AE943" s="326"/>
      <c r="AF943" s="326"/>
      <c r="AG943" s="326"/>
      <c r="AH943" s="326"/>
    </row>
    <row r="944" spans="1:34" ht="12.75" customHeight="1" x14ac:dyDescent="0.25">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c r="AE944" s="326"/>
      <c r="AF944" s="326"/>
      <c r="AG944" s="326"/>
      <c r="AH944" s="326"/>
    </row>
    <row r="945" spans="1:34" ht="12.75" customHeight="1" x14ac:dyDescent="0.25">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c r="AE945" s="326"/>
      <c r="AF945" s="326"/>
      <c r="AG945" s="326"/>
      <c r="AH945" s="326"/>
    </row>
    <row r="946" spans="1:34" ht="12.75" customHeight="1" x14ac:dyDescent="0.25">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c r="AE946" s="326"/>
      <c r="AF946" s="326"/>
      <c r="AG946" s="326"/>
      <c r="AH946" s="326"/>
    </row>
    <row r="947" spans="1:34" ht="12.75" customHeight="1" x14ac:dyDescent="0.25">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c r="AE947" s="326"/>
      <c r="AF947" s="326"/>
      <c r="AG947" s="326"/>
      <c r="AH947" s="326"/>
    </row>
    <row r="948" spans="1:34" ht="12.75" customHeight="1" x14ac:dyDescent="0.25">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c r="AE948" s="326"/>
      <c r="AF948" s="326"/>
      <c r="AG948" s="326"/>
      <c r="AH948" s="326"/>
    </row>
    <row r="949" spans="1:34" ht="12.75" customHeight="1" x14ac:dyDescent="0.25">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c r="AE949" s="326"/>
      <c r="AF949" s="326"/>
      <c r="AG949" s="326"/>
      <c r="AH949" s="326"/>
    </row>
    <row r="950" spans="1:34" ht="12.75" customHeight="1" x14ac:dyDescent="0.25">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c r="AE950" s="326"/>
      <c r="AF950" s="326"/>
      <c r="AG950" s="326"/>
      <c r="AH950" s="326"/>
    </row>
    <row r="951" spans="1:34" ht="12.75" customHeight="1" x14ac:dyDescent="0.25">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c r="AE951" s="326"/>
      <c r="AF951" s="326"/>
      <c r="AG951" s="326"/>
      <c r="AH951" s="326"/>
    </row>
    <row r="952" spans="1:34" ht="12.75" customHeight="1" x14ac:dyDescent="0.25">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c r="AE952" s="326"/>
      <c r="AF952" s="326"/>
      <c r="AG952" s="326"/>
      <c r="AH952" s="326"/>
    </row>
    <row r="953" spans="1:34" ht="12.75" customHeight="1" x14ac:dyDescent="0.25">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c r="AE953" s="326"/>
      <c r="AF953" s="326"/>
      <c r="AG953" s="326"/>
      <c r="AH953" s="326"/>
    </row>
    <row r="954" spans="1:34" ht="12.75" customHeight="1" x14ac:dyDescent="0.25">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c r="AE954" s="326"/>
      <c r="AF954" s="326"/>
      <c r="AG954" s="326"/>
      <c r="AH954" s="326"/>
    </row>
    <row r="955" spans="1:34" ht="12.75" customHeight="1" x14ac:dyDescent="0.25">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c r="AE955" s="326"/>
      <c r="AF955" s="326"/>
      <c r="AG955" s="326"/>
      <c r="AH955" s="326"/>
    </row>
    <row r="956" spans="1:34" ht="12.75" customHeight="1" x14ac:dyDescent="0.25">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c r="AE956" s="326"/>
      <c r="AF956" s="326"/>
      <c r="AG956" s="326"/>
      <c r="AH956" s="326"/>
    </row>
    <row r="957" spans="1:34" ht="12.75" customHeight="1" x14ac:dyDescent="0.25">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c r="AE957" s="326"/>
      <c r="AF957" s="326"/>
      <c r="AG957" s="326"/>
      <c r="AH957" s="326"/>
    </row>
    <row r="958" spans="1:34" ht="12.75" customHeight="1" x14ac:dyDescent="0.25">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c r="AE958" s="326"/>
      <c r="AF958" s="326"/>
      <c r="AG958" s="326"/>
      <c r="AH958" s="326"/>
    </row>
    <row r="959" spans="1:34" ht="12.75" customHeight="1" x14ac:dyDescent="0.25">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c r="AE959" s="326"/>
      <c r="AF959" s="326"/>
      <c r="AG959" s="326"/>
      <c r="AH959" s="326"/>
    </row>
    <row r="960" spans="1:34" ht="12.75" customHeight="1" x14ac:dyDescent="0.25">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c r="AE960" s="326"/>
      <c r="AF960" s="326"/>
      <c r="AG960" s="326"/>
      <c r="AH960" s="326"/>
    </row>
    <row r="961" spans="1:34" ht="12.75" customHeight="1" x14ac:dyDescent="0.25">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c r="AE961" s="326"/>
      <c r="AF961" s="326"/>
      <c r="AG961" s="326"/>
      <c r="AH961" s="326"/>
    </row>
    <row r="962" spans="1:34" ht="12.75" customHeight="1" x14ac:dyDescent="0.25">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c r="AE962" s="326"/>
      <c r="AF962" s="326"/>
      <c r="AG962" s="326"/>
      <c r="AH962" s="326"/>
    </row>
    <row r="963" spans="1:34" ht="12.75" customHeight="1" x14ac:dyDescent="0.25">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c r="AE963" s="326"/>
      <c r="AF963" s="326"/>
      <c r="AG963" s="326"/>
      <c r="AH963" s="326"/>
    </row>
    <row r="964" spans="1:34" ht="12.75" customHeight="1" x14ac:dyDescent="0.25">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c r="AE964" s="326"/>
      <c r="AF964" s="326"/>
      <c r="AG964" s="326"/>
      <c r="AH964" s="326"/>
    </row>
    <row r="965" spans="1:34" ht="12.75" customHeight="1" x14ac:dyDescent="0.25">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c r="AE965" s="326"/>
      <c r="AF965" s="326"/>
      <c r="AG965" s="326"/>
      <c r="AH965" s="326"/>
    </row>
    <row r="966" spans="1:34" ht="12.75" customHeight="1" x14ac:dyDescent="0.25">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c r="AE966" s="326"/>
      <c r="AF966" s="326"/>
      <c r="AG966" s="326"/>
      <c r="AH966" s="326"/>
    </row>
    <row r="967" spans="1:34" ht="12.75" customHeight="1" x14ac:dyDescent="0.25">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c r="AE967" s="326"/>
      <c r="AF967" s="326"/>
      <c r="AG967" s="326"/>
      <c r="AH967" s="326"/>
    </row>
    <row r="968" spans="1:34" ht="12.75" customHeight="1" x14ac:dyDescent="0.25">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c r="AE968" s="326"/>
      <c r="AF968" s="326"/>
      <c r="AG968" s="326"/>
      <c r="AH968" s="326"/>
    </row>
    <row r="969" spans="1:34" ht="12.75" customHeight="1" x14ac:dyDescent="0.25">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c r="AE969" s="326"/>
      <c r="AF969" s="326"/>
      <c r="AG969" s="326"/>
      <c r="AH969" s="326"/>
    </row>
    <row r="970" spans="1:34" ht="12.75" customHeight="1" x14ac:dyDescent="0.25">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c r="AE970" s="326"/>
      <c r="AF970" s="326"/>
      <c r="AG970" s="326"/>
      <c r="AH970" s="326"/>
    </row>
    <row r="971" spans="1:34" ht="12.75" customHeight="1" x14ac:dyDescent="0.25">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c r="AE971" s="326"/>
      <c r="AF971" s="326"/>
      <c r="AG971" s="326"/>
      <c r="AH971" s="326"/>
    </row>
    <row r="972" spans="1:34" ht="12.75" customHeight="1" x14ac:dyDescent="0.25">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c r="AE972" s="326"/>
      <c r="AF972" s="326"/>
      <c r="AG972" s="326"/>
      <c r="AH972" s="326"/>
    </row>
    <row r="973" spans="1:34" ht="12.75" customHeight="1" x14ac:dyDescent="0.25">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c r="AE973" s="326"/>
      <c r="AF973" s="326"/>
      <c r="AG973" s="326"/>
      <c r="AH973" s="326"/>
    </row>
    <row r="974" spans="1:34" ht="12.75" customHeight="1" x14ac:dyDescent="0.25">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c r="AE974" s="326"/>
      <c r="AF974" s="326"/>
      <c r="AG974" s="326"/>
      <c r="AH974" s="326"/>
    </row>
    <row r="975" spans="1:34" ht="12.75" customHeight="1" x14ac:dyDescent="0.25">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c r="AE975" s="326"/>
      <c r="AF975" s="326"/>
      <c r="AG975" s="326"/>
      <c r="AH975" s="326"/>
    </row>
    <row r="976" spans="1:34" ht="12.75" customHeight="1" x14ac:dyDescent="0.25">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c r="AE976" s="326"/>
      <c r="AF976" s="326"/>
      <c r="AG976" s="326"/>
      <c r="AH976" s="326"/>
    </row>
    <row r="977" spans="1:34" ht="12.75" customHeight="1" x14ac:dyDescent="0.25">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c r="AE977" s="326"/>
      <c r="AF977" s="326"/>
      <c r="AG977" s="326"/>
      <c r="AH977" s="326"/>
    </row>
    <row r="978" spans="1:34" ht="12.75" customHeight="1" x14ac:dyDescent="0.25">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c r="AE978" s="326"/>
      <c r="AF978" s="326"/>
      <c r="AG978" s="326"/>
      <c r="AH978" s="326"/>
    </row>
    <row r="979" spans="1:34" ht="12.75" customHeight="1" x14ac:dyDescent="0.25">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c r="AE979" s="326"/>
      <c r="AF979" s="326"/>
      <c r="AG979" s="326"/>
      <c r="AH979" s="326"/>
    </row>
    <row r="980" spans="1:34" ht="12.75" customHeight="1" x14ac:dyDescent="0.25">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c r="AE980" s="326"/>
      <c r="AF980" s="326"/>
      <c r="AG980" s="326"/>
      <c r="AH980" s="326"/>
    </row>
    <row r="981" spans="1:34" ht="12.75" customHeight="1" x14ac:dyDescent="0.25">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c r="AE981" s="326"/>
      <c r="AF981" s="326"/>
      <c r="AG981" s="326"/>
      <c r="AH981" s="326"/>
    </row>
    <row r="982" spans="1:34" ht="12.75" customHeight="1" x14ac:dyDescent="0.25">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c r="AE982" s="326"/>
      <c r="AF982" s="326"/>
      <c r="AG982" s="326"/>
      <c r="AH982" s="326"/>
    </row>
    <row r="983" spans="1:34" ht="12.75" customHeight="1" x14ac:dyDescent="0.25">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c r="AE983" s="326"/>
      <c r="AF983" s="326"/>
      <c r="AG983" s="326"/>
      <c r="AH983" s="326"/>
    </row>
    <row r="984" spans="1:34" ht="12.75" customHeight="1" x14ac:dyDescent="0.25">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c r="AE984" s="326"/>
      <c r="AF984" s="326"/>
      <c r="AG984" s="326"/>
      <c r="AH984" s="326"/>
    </row>
    <row r="985" spans="1:34" ht="12.75" customHeight="1" x14ac:dyDescent="0.25">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c r="AE985" s="326"/>
      <c r="AF985" s="326"/>
      <c r="AG985" s="326"/>
      <c r="AH985" s="326"/>
    </row>
    <row r="986" spans="1:34" ht="12.75" customHeight="1" x14ac:dyDescent="0.25">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c r="AE986" s="326"/>
      <c r="AF986" s="326"/>
      <c r="AG986" s="326"/>
      <c r="AH986" s="326"/>
    </row>
    <row r="987" spans="1:34" ht="12.75" customHeight="1" x14ac:dyDescent="0.25">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c r="AE987" s="326"/>
      <c r="AF987" s="326"/>
      <c r="AG987" s="326"/>
      <c r="AH987" s="326"/>
    </row>
    <row r="988" spans="1:34" ht="12.75" customHeight="1" x14ac:dyDescent="0.25">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c r="AE988" s="326"/>
      <c r="AF988" s="326"/>
      <c r="AG988" s="326"/>
      <c r="AH988" s="326"/>
    </row>
    <row r="989" spans="1:34" ht="12.75" customHeight="1" x14ac:dyDescent="0.25">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c r="AE989" s="326"/>
      <c r="AF989" s="326"/>
      <c r="AG989" s="326"/>
      <c r="AH989" s="326"/>
    </row>
    <row r="990" spans="1:34" ht="12.75" customHeight="1" x14ac:dyDescent="0.25">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c r="AE990" s="326"/>
      <c r="AF990" s="326"/>
      <c r="AG990" s="326"/>
      <c r="AH990" s="326"/>
    </row>
    <row r="991" spans="1:34" ht="12.75" customHeight="1" x14ac:dyDescent="0.25">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c r="AE991" s="326"/>
      <c r="AF991" s="326"/>
      <c r="AG991" s="326"/>
      <c r="AH991" s="326"/>
    </row>
    <row r="992" spans="1:34" ht="12.75" customHeight="1" x14ac:dyDescent="0.25">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c r="AE992" s="326"/>
      <c r="AF992" s="326"/>
      <c r="AG992" s="326"/>
      <c r="AH992" s="326"/>
    </row>
    <row r="993" spans="1:34" ht="12.75" customHeight="1" x14ac:dyDescent="0.25">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c r="AE993" s="326"/>
      <c r="AF993" s="326"/>
      <c r="AG993" s="326"/>
      <c r="AH993" s="326"/>
    </row>
    <row r="994" spans="1:34" ht="12.75" customHeight="1" x14ac:dyDescent="0.25">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c r="AE994" s="326"/>
      <c r="AF994" s="326"/>
      <c r="AG994" s="326"/>
      <c r="AH994" s="326"/>
    </row>
    <row r="995" spans="1:34" ht="12.75" customHeight="1" x14ac:dyDescent="0.25">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c r="AE995" s="326"/>
      <c r="AF995" s="326"/>
      <c r="AG995" s="326"/>
      <c r="AH995" s="326"/>
    </row>
    <row r="996" spans="1:34" ht="12.75" customHeight="1" x14ac:dyDescent="0.25">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c r="AE996" s="326"/>
      <c r="AF996" s="326"/>
      <c r="AG996" s="326"/>
      <c r="AH996" s="326"/>
    </row>
    <row r="997" spans="1:34" ht="12.75" customHeight="1" x14ac:dyDescent="0.25">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c r="AE997" s="326"/>
      <c r="AF997" s="326"/>
      <c r="AG997" s="326"/>
      <c r="AH997" s="326"/>
    </row>
    <row r="998" spans="1:34" ht="12.75" customHeight="1" x14ac:dyDescent="0.25">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c r="AE998" s="326"/>
      <c r="AF998" s="326"/>
      <c r="AG998" s="326"/>
      <c r="AH998" s="326"/>
    </row>
    <row r="999" spans="1:34" ht="12.75" customHeight="1" x14ac:dyDescent="0.25">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c r="AE999" s="326"/>
      <c r="AF999" s="326"/>
      <c r="AG999" s="326"/>
      <c r="AH999" s="326"/>
    </row>
    <row r="1000" spans="1:34" ht="12.75" customHeight="1" x14ac:dyDescent="0.25">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c r="AE1000" s="326"/>
      <c r="AF1000" s="326"/>
      <c r="AG1000" s="326"/>
      <c r="AH1000" s="326"/>
    </row>
  </sheetData>
  <mergeCells count="95">
    <mergeCell ref="B2:D6"/>
    <mergeCell ref="F2:AB6"/>
    <mergeCell ref="AG6:AH6"/>
    <mergeCell ref="C7:D7"/>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row>
    <row r="2" spans="1:30" ht="12.75" customHeight="1" x14ac:dyDescent="0.25">
      <c r="A2" s="326"/>
      <c r="B2" s="616"/>
      <c r="C2" s="617"/>
      <c r="D2" s="618"/>
      <c r="E2" s="25"/>
      <c r="F2" s="623" t="s">
        <v>120</v>
      </c>
      <c r="G2" s="617"/>
      <c r="H2" s="617"/>
      <c r="I2" s="617"/>
      <c r="J2" s="617"/>
      <c r="K2" s="617"/>
      <c r="L2" s="617"/>
      <c r="M2" s="617"/>
      <c r="N2" s="617"/>
      <c r="O2" s="617"/>
      <c r="P2" s="617"/>
      <c r="Q2" s="617"/>
      <c r="R2" s="617"/>
      <c r="S2" s="617"/>
      <c r="T2" s="617"/>
      <c r="U2" s="617"/>
      <c r="V2" s="617"/>
      <c r="W2" s="617"/>
      <c r="X2" s="617"/>
      <c r="Y2" s="617"/>
      <c r="Z2" s="617"/>
      <c r="AA2" s="617"/>
      <c r="AB2" s="618"/>
      <c r="AC2" s="326"/>
      <c r="AD2" s="326"/>
    </row>
    <row r="3" spans="1:30" ht="12.75" customHeight="1" x14ac:dyDescent="0.25">
      <c r="A3" s="326"/>
      <c r="B3" s="619"/>
      <c r="C3" s="573"/>
      <c r="D3" s="611"/>
      <c r="E3" s="26"/>
      <c r="F3" s="599"/>
      <c r="G3" s="573"/>
      <c r="H3" s="573"/>
      <c r="I3" s="573"/>
      <c r="J3" s="573"/>
      <c r="K3" s="573"/>
      <c r="L3" s="573"/>
      <c r="M3" s="573"/>
      <c r="N3" s="573"/>
      <c r="O3" s="573"/>
      <c r="P3" s="573"/>
      <c r="Q3" s="573"/>
      <c r="R3" s="573"/>
      <c r="S3" s="573"/>
      <c r="T3" s="573"/>
      <c r="U3" s="573"/>
      <c r="V3" s="573"/>
      <c r="W3" s="573"/>
      <c r="X3" s="573"/>
      <c r="Y3" s="573"/>
      <c r="Z3" s="573"/>
      <c r="AA3" s="573"/>
      <c r="AB3" s="611"/>
      <c r="AC3" s="326"/>
      <c r="AD3" s="326"/>
    </row>
    <row r="4" spans="1:30" ht="12.75" customHeight="1" x14ac:dyDescent="0.25">
      <c r="A4" s="326"/>
      <c r="B4" s="619"/>
      <c r="C4" s="573"/>
      <c r="D4" s="611"/>
      <c r="E4" s="26"/>
      <c r="F4" s="599"/>
      <c r="G4" s="573"/>
      <c r="H4" s="573"/>
      <c r="I4" s="573"/>
      <c r="J4" s="573"/>
      <c r="K4" s="573"/>
      <c r="L4" s="573"/>
      <c r="M4" s="573"/>
      <c r="N4" s="573"/>
      <c r="O4" s="573"/>
      <c r="P4" s="573"/>
      <c r="Q4" s="573"/>
      <c r="R4" s="573"/>
      <c r="S4" s="573"/>
      <c r="T4" s="573"/>
      <c r="U4" s="573"/>
      <c r="V4" s="573"/>
      <c r="W4" s="573"/>
      <c r="X4" s="573"/>
      <c r="Y4" s="573"/>
      <c r="Z4" s="573"/>
      <c r="AA4" s="573"/>
      <c r="AB4" s="611"/>
      <c r="AC4" s="326"/>
      <c r="AD4" s="326"/>
    </row>
    <row r="5" spans="1:30" ht="12.75" customHeight="1" x14ac:dyDescent="0.25">
      <c r="A5" s="326"/>
      <c r="B5" s="619"/>
      <c r="C5" s="573"/>
      <c r="D5" s="611"/>
      <c r="E5" s="26"/>
      <c r="F5" s="599"/>
      <c r="G5" s="573"/>
      <c r="H5" s="573"/>
      <c r="I5" s="573"/>
      <c r="J5" s="573"/>
      <c r="K5" s="573"/>
      <c r="L5" s="573"/>
      <c r="M5" s="573"/>
      <c r="N5" s="573"/>
      <c r="O5" s="573"/>
      <c r="P5" s="573"/>
      <c r="Q5" s="573"/>
      <c r="R5" s="573"/>
      <c r="S5" s="573"/>
      <c r="T5" s="573"/>
      <c r="U5" s="573"/>
      <c r="V5" s="573"/>
      <c r="W5" s="573"/>
      <c r="X5" s="573"/>
      <c r="Y5" s="573"/>
      <c r="Z5" s="573"/>
      <c r="AA5" s="573"/>
      <c r="AB5" s="611"/>
      <c r="AC5" s="326"/>
      <c r="AD5" s="326"/>
    </row>
    <row r="6" spans="1:30" ht="37.5" customHeight="1" x14ac:dyDescent="0.25">
      <c r="A6" s="326"/>
      <c r="B6" s="620"/>
      <c r="C6" s="621"/>
      <c r="D6" s="622"/>
      <c r="E6" s="327"/>
      <c r="F6" s="621"/>
      <c r="G6" s="621"/>
      <c r="H6" s="621"/>
      <c r="I6" s="621"/>
      <c r="J6" s="621"/>
      <c r="K6" s="621"/>
      <c r="L6" s="621"/>
      <c r="M6" s="621"/>
      <c r="N6" s="621"/>
      <c r="O6" s="621"/>
      <c r="P6" s="621"/>
      <c r="Q6" s="621"/>
      <c r="R6" s="621"/>
      <c r="S6" s="621"/>
      <c r="T6" s="621"/>
      <c r="U6" s="621"/>
      <c r="V6" s="621"/>
      <c r="W6" s="621"/>
      <c r="X6" s="621"/>
      <c r="Y6" s="621"/>
      <c r="Z6" s="621"/>
      <c r="AA6" s="621"/>
      <c r="AB6" s="622"/>
      <c r="AC6" s="326"/>
      <c r="AD6" s="326"/>
    </row>
    <row r="7" spans="1:30" ht="15" customHeight="1" x14ac:dyDescent="0.25">
      <c r="A7" s="326"/>
      <c r="B7" s="27"/>
      <c r="C7" s="624"/>
      <c r="D7" s="617"/>
      <c r="E7" s="28"/>
      <c r="F7" s="29"/>
      <c r="G7" s="29"/>
      <c r="H7" s="29"/>
      <c r="I7" s="29"/>
      <c r="J7" s="29"/>
      <c r="K7" s="29"/>
      <c r="L7" s="29"/>
      <c r="M7" s="29"/>
      <c r="N7" s="29"/>
      <c r="O7" s="29"/>
      <c r="P7" s="29"/>
      <c r="Q7" s="29"/>
      <c r="R7" s="29"/>
      <c r="S7" s="29"/>
      <c r="T7" s="29"/>
      <c r="U7" s="29"/>
      <c r="V7" s="29"/>
      <c r="W7" s="29"/>
      <c r="X7" s="29"/>
      <c r="Y7" s="29"/>
      <c r="Z7" s="29"/>
      <c r="AA7" s="29"/>
      <c r="AB7" s="30"/>
      <c r="AC7" s="326"/>
      <c r="AD7" s="326"/>
    </row>
    <row r="8" spans="1:30" ht="15" customHeight="1" x14ac:dyDescent="0.25">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row>
    <row r="9" spans="1:30" ht="15" customHeight="1" x14ac:dyDescent="0.25">
      <c r="A9" s="326"/>
      <c r="B9" s="31"/>
      <c r="C9" s="600"/>
      <c r="D9" s="599"/>
      <c r="E9" s="599"/>
      <c r="F9" s="599"/>
      <c r="G9" s="333"/>
      <c r="H9" s="326"/>
      <c r="I9" s="326"/>
      <c r="J9" s="326"/>
      <c r="K9" s="326"/>
      <c r="L9" s="326"/>
      <c r="M9" s="326"/>
      <c r="N9" s="326"/>
      <c r="O9" s="326"/>
      <c r="P9" s="326"/>
      <c r="Q9" s="326"/>
      <c r="R9" s="326"/>
      <c r="S9" s="326"/>
      <c r="T9" s="326"/>
      <c r="U9" s="326"/>
      <c r="V9" s="326"/>
      <c r="W9" s="326"/>
      <c r="X9" s="326"/>
      <c r="Y9" s="326"/>
      <c r="Z9" s="326"/>
      <c r="AA9" s="326"/>
      <c r="AB9" s="334"/>
      <c r="AC9" s="326"/>
      <c r="AD9" s="326"/>
    </row>
    <row r="10" spans="1:30" ht="30" customHeight="1" x14ac:dyDescent="0.25">
      <c r="A10" s="326"/>
      <c r="B10" s="31"/>
      <c r="C10" s="600" t="s">
        <v>123</v>
      </c>
      <c r="D10" s="599"/>
      <c r="E10" s="601" t="s">
        <v>984</v>
      </c>
      <c r="F10" s="603"/>
      <c r="G10" s="603"/>
      <c r="H10" s="603"/>
      <c r="I10" s="603"/>
      <c r="J10" s="603"/>
      <c r="K10" s="603"/>
      <c r="L10" s="603"/>
      <c r="M10" s="603"/>
      <c r="N10" s="603"/>
      <c r="O10" s="603"/>
      <c r="P10" s="603"/>
      <c r="Q10" s="603"/>
      <c r="R10" s="603"/>
      <c r="S10" s="603"/>
      <c r="T10" s="603"/>
      <c r="U10" s="603"/>
      <c r="V10" s="603"/>
      <c r="W10" s="603"/>
      <c r="X10" s="603"/>
      <c r="Y10" s="603"/>
      <c r="Z10" s="603"/>
      <c r="AA10" s="591"/>
      <c r="AB10" s="335"/>
      <c r="AC10" s="326"/>
      <c r="AD10" s="326"/>
    </row>
    <row r="11" spans="1:30" ht="15" customHeight="1" x14ac:dyDescent="0.25">
      <c r="A11" s="326"/>
      <c r="B11" s="31"/>
      <c r="C11" s="600"/>
      <c r="D11" s="599"/>
      <c r="E11" s="599"/>
      <c r="F11" s="599"/>
      <c r="G11" s="326"/>
      <c r="H11" s="326"/>
      <c r="I11" s="326"/>
      <c r="J11" s="326"/>
      <c r="K11" s="326"/>
      <c r="L11" s="326"/>
      <c r="M11" s="326"/>
      <c r="N11" s="326"/>
      <c r="O11" s="326"/>
      <c r="P11" s="326"/>
      <c r="Q11" s="326"/>
      <c r="R11" s="326"/>
      <c r="S11" s="326"/>
      <c r="T11" s="326"/>
      <c r="U11" s="326"/>
      <c r="V11" s="326"/>
      <c r="W11" s="326"/>
      <c r="X11" s="326"/>
      <c r="Y11" s="326"/>
      <c r="Z11" s="326"/>
      <c r="AA11" s="598"/>
      <c r="AB11" s="611"/>
      <c r="AC11" s="326"/>
      <c r="AD11" s="326"/>
    </row>
    <row r="12" spans="1:30" ht="29.25" customHeight="1" x14ac:dyDescent="0.25">
      <c r="A12" s="326"/>
      <c r="B12" s="31"/>
      <c r="C12" s="614" t="s">
        <v>125</v>
      </c>
      <c r="D12" s="615"/>
      <c r="E12" s="612" t="s">
        <v>965</v>
      </c>
      <c r="F12" s="613"/>
      <c r="G12" s="613"/>
      <c r="H12" s="613"/>
      <c r="I12" s="613"/>
      <c r="J12" s="613"/>
      <c r="K12" s="613"/>
      <c r="L12" s="613"/>
      <c r="M12" s="613"/>
      <c r="N12" s="613"/>
      <c r="O12" s="613"/>
      <c r="P12" s="613"/>
      <c r="Q12" s="613"/>
      <c r="R12" s="613"/>
      <c r="S12" s="613"/>
      <c r="T12" s="613"/>
      <c r="U12" s="613"/>
      <c r="V12" s="613"/>
      <c r="W12" s="613"/>
      <c r="X12" s="613"/>
      <c r="Y12" s="613"/>
      <c r="Z12" s="613"/>
      <c r="AA12" s="613"/>
      <c r="AB12" s="36"/>
      <c r="AC12" s="326"/>
      <c r="AD12" s="326"/>
    </row>
    <row r="13" spans="1:30" ht="15" customHeight="1" x14ac:dyDescent="0.25">
      <c r="A13" s="326"/>
      <c r="B13" s="31"/>
      <c r="C13" s="598"/>
      <c r="D13" s="599"/>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row>
    <row r="14" spans="1:30" ht="15" customHeight="1" x14ac:dyDescent="0.25">
      <c r="A14" s="326"/>
      <c r="B14" s="31"/>
      <c r="C14" s="600" t="s">
        <v>985</v>
      </c>
      <c r="D14" s="599"/>
      <c r="E14" s="616" t="s">
        <v>986</v>
      </c>
      <c r="F14" s="617"/>
      <c r="G14" s="617"/>
      <c r="H14" s="617"/>
      <c r="I14" s="617"/>
      <c r="J14" s="617"/>
      <c r="K14" s="617"/>
      <c r="L14" s="617"/>
      <c r="M14" s="617"/>
      <c r="N14" s="617"/>
      <c r="O14" s="617"/>
      <c r="P14" s="617"/>
      <c r="Q14" s="617"/>
      <c r="R14" s="617"/>
      <c r="S14" s="617"/>
      <c r="T14" s="617"/>
      <c r="U14" s="617"/>
      <c r="V14" s="617"/>
      <c r="W14" s="617"/>
      <c r="X14" s="617"/>
      <c r="Y14" s="617"/>
      <c r="Z14" s="617"/>
      <c r="AA14" s="618"/>
      <c r="AB14" s="334"/>
      <c r="AC14" s="326"/>
      <c r="AD14" s="326"/>
    </row>
    <row r="15" spans="1:30" ht="15.75" customHeight="1" x14ac:dyDescent="0.25">
      <c r="A15" s="326"/>
      <c r="B15" s="31"/>
      <c r="C15" s="336"/>
      <c r="D15" s="336"/>
      <c r="E15" s="620"/>
      <c r="F15" s="621"/>
      <c r="G15" s="621"/>
      <c r="H15" s="621"/>
      <c r="I15" s="621"/>
      <c r="J15" s="621"/>
      <c r="K15" s="621"/>
      <c r="L15" s="621"/>
      <c r="M15" s="621"/>
      <c r="N15" s="621"/>
      <c r="O15" s="621"/>
      <c r="P15" s="621"/>
      <c r="Q15" s="621"/>
      <c r="R15" s="621"/>
      <c r="S15" s="621"/>
      <c r="T15" s="621"/>
      <c r="U15" s="621"/>
      <c r="V15" s="621"/>
      <c r="W15" s="621"/>
      <c r="X15" s="621"/>
      <c r="Y15" s="621"/>
      <c r="Z15" s="621"/>
      <c r="AA15" s="622"/>
      <c r="AB15" s="334"/>
      <c r="AC15" s="326"/>
      <c r="AD15" s="326"/>
    </row>
    <row r="16" spans="1:30" ht="15" customHeight="1" x14ac:dyDescent="0.25">
      <c r="A16" s="326"/>
      <c r="B16" s="31"/>
      <c r="C16" s="336"/>
      <c r="D16" s="336"/>
      <c r="E16" s="336"/>
      <c r="F16" s="326"/>
      <c r="G16" s="326"/>
      <c r="H16" s="326"/>
      <c r="I16" s="326"/>
      <c r="J16" s="326"/>
      <c r="K16" s="326"/>
      <c r="L16" s="326"/>
      <c r="M16" s="326"/>
      <c r="N16" s="326"/>
      <c r="O16" s="326"/>
      <c r="P16" s="326"/>
      <c r="Q16" s="326"/>
      <c r="R16" s="326"/>
      <c r="S16" s="326"/>
      <c r="T16" s="326"/>
      <c r="U16" s="326"/>
      <c r="V16" s="326"/>
      <c r="W16" s="326"/>
      <c r="X16" s="326"/>
      <c r="Y16" s="326"/>
      <c r="Z16" s="326"/>
      <c r="AA16" s="326"/>
      <c r="AB16" s="334"/>
      <c r="AC16" s="326"/>
      <c r="AD16" s="326"/>
    </row>
    <row r="17" spans="1:30" ht="15" customHeight="1" x14ac:dyDescent="0.25">
      <c r="A17" s="326"/>
      <c r="B17" s="31"/>
      <c r="C17" s="600" t="s">
        <v>987</v>
      </c>
      <c r="D17" s="599"/>
      <c r="E17" s="616" t="s">
        <v>988</v>
      </c>
      <c r="F17" s="617"/>
      <c r="G17" s="617"/>
      <c r="H17" s="617"/>
      <c r="I17" s="617"/>
      <c r="J17" s="617"/>
      <c r="K17" s="617"/>
      <c r="L17" s="617"/>
      <c r="M17" s="617"/>
      <c r="N17" s="617"/>
      <c r="O17" s="617"/>
      <c r="P17" s="617"/>
      <c r="Q17" s="617"/>
      <c r="R17" s="617"/>
      <c r="S17" s="617"/>
      <c r="T17" s="617"/>
      <c r="U17" s="617"/>
      <c r="V17" s="617"/>
      <c r="W17" s="617"/>
      <c r="X17" s="617"/>
      <c r="Y17" s="617"/>
      <c r="Z17" s="617"/>
      <c r="AA17" s="618"/>
      <c r="AB17" s="334"/>
      <c r="AC17" s="326"/>
      <c r="AD17" s="326"/>
    </row>
    <row r="18" spans="1:30" ht="15" customHeight="1" x14ac:dyDescent="0.25">
      <c r="A18" s="326"/>
      <c r="B18" s="31"/>
      <c r="C18" s="336"/>
      <c r="D18" s="336"/>
      <c r="E18" s="620"/>
      <c r="F18" s="621"/>
      <c r="G18" s="621"/>
      <c r="H18" s="621"/>
      <c r="I18" s="621"/>
      <c r="J18" s="621"/>
      <c r="K18" s="621"/>
      <c r="L18" s="621"/>
      <c r="M18" s="621"/>
      <c r="N18" s="621"/>
      <c r="O18" s="621"/>
      <c r="P18" s="621"/>
      <c r="Q18" s="621"/>
      <c r="R18" s="621"/>
      <c r="S18" s="621"/>
      <c r="T18" s="621"/>
      <c r="U18" s="621"/>
      <c r="V18" s="621"/>
      <c r="W18" s="621"/>
      <c r="X18" s="621"/>
      <c r="Y18" s="621"/>
      <c r="Z18" s="621"/>
      <c r="AA18" s="622"/>
      <c r="AB18" s="334"/>
      <c r="AC18" s="326"/>
      <c r="AD18" s="326"/>
    </row>
    <row r="19" spans="1:30" ht="15" customHeight="1" x14ac:dyDescent="0.25">
      <c r="A19" s="326"/>
      <c r="B19" s="31"/>
      <c r="C19" s="336"/>
      <c r="D19" s="336"/>
      <c r="E19" s="336"/>
      <c r="F19" s="326"/>
      <c r="G19" s="326"/>
      <c r="H19" s="326"/>
      <c r="I19" s="326"/>
      <c r="J19" s="326"/>
      <c r="K19" s="326"/>
      <c r="L19" s="326"/>
      <c r="M19" s="326"/>
      <c r="N19" s="326"/>
      <c r="O19" s="326"/>
      <c r="P19" s="326"/>
      <c r="Q19" s="326"/>
      <c r="R19" s="326"/>
      <c r="S19" s="326"/>
      <c r="T19" s="326"/>
      <c r="U19" s="326"/>
      <c r="V19" s="326"/>
      <c r="W19" s="326"/>
      <c r="X19" s="326"/>
      <c r="Y19" s="326"/>
      <c r="Z19" s="326"/>
      <c r="AA19" s="326"/>
      <c r="AB19" s="334"/>
      <c r="AC19" s="326"/>
      <c r="AD19" s="326"/>
    </row>
    <row r="20" spans="1:30" ht="15" customHeight="1" x14ac:dyDescent="0.25">
      <c r="A20" s="326"/>
      <c r="B20" s="31"/>
      <c r="C20" s="336"/>
      <c r="D20" s="336"/>
      <c r="E20" s="336"/>
      <c r="F20" s="326"/>
      <c r="G20" s="326"/>
      <c r="H20" s="326"/>
      <c r="I20" s="326"/>
      <c r="J20" s="326"/>
      <c r="K20" s="326"/>
      <c r="L20" s="326"/>
      <c r="M20" s="326"/>
      <c r="N20" s="326"/>
      <c r="O20" s="326"/>
      <c r="P20" s="326"/>
      <c r="Q20" s="326"/>
      <c r="R20" s="326"/>
      <c r="S20" s="326"/>
      <c r="T20" s="326"/>
      <c r="U20" s="326"/>
      <c r="V20" s="326"/>
      <c r="W20" s="326"/>
      <c r="X20" s="326"/>
      <c r="Y20" s="326"/>
      <c r="Z20" s="326"/>
      <c r="AA20" s="326"/>
      <c r="AB20" s="334"/>
      <c r="AC20" s="326"/>
      <c r="AD20" s="326"/>
    </row>
    <row r="21" spans="1:30" ht="15" customHeight="1" x14ac:dyDescent="0.25">
      <c r="A21" s="326"/>
      <c r="B21" s="31"/>
      <c r="C21" s="600" t="s">
        <v>127</v>
      </c>
      <c r="D21" s="599"/>
      <c r="E21" s="337"/>
      <c r="F21" s="598"/>
      <c r="G21" s="599"/>
      <c r="H21" s="599"/>
      <c r="I21" s="599"/>
      <c r="J21" s="599"/>
      <c r="K21" s="599"/>
      <c r="L21" s="599"/>
      <c r="M21" s="599"/>
      <c r="N21" s="599"/>
      <c r="O21" s="599"/>
      <c r="P21" s="599"/>
      <c r="Q21" s="599"/>
      <c r="R21" s="599"/>
      <c r="S21" s="599"/>
      <c r="T21" s="599"/>
      <c r="U21" s="599"/>
      <c r="V21" s="599"/>
      <c r="W21" s="599"/>
      <c r="X21" s="599"/>
      <c r="Y21" s="599"/>
      <c r="Z21" s="599"/>
      <c r="AA21" s="599"/>
      <c r="AB21" s="611"/>
      <c r="AC21" s="326"/>
      <c r="AD21" s="326"/>
    </row>
    <row r="22" spans="1:30" ht="29.25" customHeight="1" x14ac:dyDescent="0.25">
      <c r="A22" s="326"/>
      <c r="B22" s="31"/>
      <c r="C22" s="601" t="s">
        <v>989</v>
      </c>
      <c r="D22" s="603"/>
      <c r="E22" s="603"/>
      <c r="F22" s="603"/>
      <c r="G22" s="603"/>
      <c r="H22" s="603"/>
      <c r="I22" s="603"/>
      <c r="J22" s="603"/>
      <c r="K22" s="603"/>
      <c r="L22" s="603"/>
      <c r="M22" s="603"/>
      <c r="N22" s="603"/>
      <c r="O22" s="603"/>
      <c r="P22" s="603"/>
      <c r="Q22" s="603"/>
      <c r="R22" s="603"/>
      <c r="S22" s="603"/>
      <c r="T22" s="603"/>
      <c r="U22" s="603"/>
      <c r="V22" s="603"/>
      <c r="W22" s="603"/>
      <c r="X22" s="603"/>
      <c r="Y22" s="603"/>
      <c r="Z22" s="603"/>
      <c r="AA22" s="591"/>
      <c r="AB22" s="338"/>
      <c r="AC22" s="326"/>
      <c r="AD22" s="326"/>
    </row>
    <row r="23" spans="1:30" ht="15" customHeight="1" x14ac:dyDescent="0.25">
      <c r="A23" s="326"/>
      <c r="B23" s="31"/>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8"/>
      <c r="AC23" s="326"/>
      <c r="AD23" s="326"/>
    </row>
    <row r="24" spans="1:30" ht="15" customHeight="1" x14ac:dyDescent="0.25">
      <c r="A24" s="326"/>
      <c r="B24" s="31"/>
      <c r="C24" s="340" t="s">
        <v>128</v>
      </c>
      <c r="D24" s="340"/>
      <c r="E24" s="326"/>
      <c r="F24" s="326"/>
      <c r="G24" s="326"/>
      <c r="H24" s="326"/>
      <c r="I24" s="326"/>
      <c r="J24" s="339"/>
      <c r="K24" s="339"/>
      <c r="L24" s="339"/>
      <c r="M24" s="339"/>
      <c r="N24" s="339"/>
      <c r="O24" s="339"/>
      <c r="P24" s="339"/>
      <c r="Q24" s="339"/>
      <c r="R24" s="339" t="s">
        <v>129</v>
      </c>
      <c r="S24" s="339"/>
      <c r="T24" s="339"/>
      <c r="U24" s="339"/>
      <c r="V24" s="339"/>
      <c r="W24" s="339"/>
      <c r="X24" s="339"/>
      <c r="Y24" s="339"/>
      <c r="Z24" s="339"/>
      <c r="AA24" s="339"/>
      <c r="AB24" s="338"/>
      <c r="AC24" s="326"/>
      <c r="AD24" s="326"/>
    </row>
    <row r="25" spans="1:30" ht="15" customHeight="1" x14ac:dyDescent="0.25">
      <c r="A25" s="326"/>
      <c r="B25" s="31"/>
      <c r="C25" s="616" t="s">
        <v>990</v>
      </c>
      <c r="D25" s="617"/>
      <c r="E25" s="617"/>
      <c r="F25" s="617"/>
      <c r="G25" s="617"/>
      <c r="H25" s="617"/>
      <c r="I25" s="617"/>
      <c r="J25" s="617"/>
      <c r="K25" s="617"/>
      <c r="L25" s="617"/>
      <c r="M25" s="617"/>
      <c r="N25" s="617"/>
      <c r="O25" s="617"/>
      <c r="P25" s="618"/>
      <c r="Q25" s="326"/>
      <c r="R25" s="602"/>
      <c r="S25" s="603"/>
      <c r="T25" s="603"/>
      <c r="U25" s="603"/>
      <c r="V25" s="603"/>
      <c r="W25" s="603"/>
      <c r="X25" s="603"/>
      <c r="Y25" s="603"/>
      <c r="Z25" s="603"/>
      <c r="AA25" s="591"/>
      <c r="AB25" s="334"/>
      <c r="AC25" s="326"/>
      <c r="AD25" s="326"/>
    </row>
    <row r="26" spans="1:30" ht="15" customHeight="1" x14ac:dyDescent="0.25">
      <c r="A26" s="326"/>
      <c r="B26" s="31"/>
      <c r="C26" s="619"/>
      <c r="D26" s="573"/>
      <c r="E26" s="573"/>
      <c r="F26" s="573"/>
      <c r="G26" s="573"/>
      <c r="H26" s="573"/>
      <c r="I26" s="573"/>
      <c r="J26" s="573"/>
      <c r="K26" s="573"/>
      <c r="L26" s="573"/>
      <c r="M26" s="573"/>
      <c r="N26" s="573"/>
      <c r="O26" s="573"/>
      <c r="P26" s="611"/>
      <c r="Q26" s="326"/>
      <c r="R26" s="326"/>
      <c r="S26" s="326"/>
      <c r="T26" s="326"/>
      <c r="U26" s="326"/>
      <c r="V26" s="326"/>
      <c r="W26" s="326"/>
      <c r="X26" s="326"/>
      <c r="Y26" s="326"/>
      <c r="Z26" s="326"/>
      <c r="AA26" s="326"/>
      <c r="AB26" s="334"/>
      <c r="AC26" s="326"/>
      <c r="AD26" s="326"/>
    </row>
    <row r="27" spans="1:30" ht="15" customHeight="1" x14ac:dyDescent="0.25">
      <c r="A27" s="326"/>
      <c r="B27" s="31"/>
      <c r="C27" s="619"/>
      <c r="D27" s="573"/>
      <c r="E27" s="573"/>
      <c r="F27" s="573"/>
      <c r="G27" s="573"/>
      <c r="H27" s="573"/>
      <c r="I27" s="573"/>
      <c r="J27" s="573"/>
      <c r="K27" s="573"/>
      <c r="L27" s="573"/>
      <c r="M27" s="573"/>
      <c r="N27" s="573"/>
      <c r="O27" s="573"/>
      <c r="P27" s="611"/>
      <c r="Q27" s="336"/>
      <c r="R27" s="339" t="s">
        <v>130</v>
      </c>
      <c r="S27" s="339"/>
      <c r="T27" s="339"/>
      <c r="U27" s="339"/>
      <c r="V27" s="339"/>
      <c r="W27" s="336"/>
      <c r="X27" s="336"/>
      <c r="Y27" s="336"/>
      <c r="Z27" s="326"/>
      <c r="AA27" s="336"/>
      <c r="AB27" s="334"/>
      <c r="AC27" s="326"/>
      <c r="AD27" s="326"/>
    </row>
    <row r="28" spans="1:30" ht="15" customHeight="1" x14ac:dyDescent="0.25">
      <c r="A28" s="326"/>
      <c r="B28" s="31"/>
      <c r="C28" s="619"/>
      <c r="D28" s="573"/>
      <c r="E28" s="573"/>
      <c r="F28" s="573"/>
      <c r="G28" s="573"/>
      <c r="H28" s="573"/>
      <c r="I28" s="573"/>
      <c r="J28" s="573"/>
      <c r="K28" s="573"/>
      <c r="L28" s="573"/>
      <c r="M28" s="573"/>
      <c r="N28" s="573"/>
      <c r="O28" s="573"/>
      <c r="P28" s="611"/>
      <c r="Q28" s="326"/>
      <c r="R28" s="37"/>
      <c r="S28" s="326" t="s">
        <v>15</v>
      </c>
      <c r="T28" s="326"/>
      <c r="U28" s="37"/>
      <c r="V28" s="326" t="s">
        <v>27</v>
      </c>
      <c r="W28" s="326"/>
      <c r="X28" s="37"/>
      <c r="Y28" s="341" t="s">
        <v>46</v>
      </c>
      <c r="Z28" s="326"/>
      <c r="AA28" s="326"/>
      <c r="AB28" s="334"/>
      <c r="AC28" s="326"/>
      <c r="AD28" s="326"/>
    </row>
    <row r="29" spans="1:30" ht="15" customHeight="1" x14ac:dyDescent="0.25">
      <c r="A29" s="326"/>
      <c r="B29" s="31"/>
      <c r="C29" s="619"/>
      <c r="D29" s="573"/>
      <c r="E29" s="573"/>
      <c r="F29" s="573"/>
      <c r="G29" s="573"/>
      <c r="H29" s="573"/>
      <c r="I29" s="573"/>
      <c r="J29" s="573"/>
      <c r="K29" s="573"/>
      <c r="L29" s="573"/>
      <c r="M29" s="573"/>
      <c r="N29" s="573"/>
      <c r="O29" s="573"/>
      <c r="P29" s="611"/>
      <c r="Q29" s="326"/>
      <c r="R29" s="326"/>
      <c r="S29" s="326"/>
      <c r="T29" s="326"/>
      <c r="U29" s="326"/>
      <c r="V29" s="326"/>
      <c r="W29" s="326"/>
      <c r="X29" s="326"/>
      <c r="Y29" s="326"/>
      <c r="Z29" s="326"/>
      <c r="AA29" s="326"/>
      <c r="AB29" s="334"/>
      <c r="AC29" s="326"/>
      <c r="AD29" s="326"/>
    </row>
    <row r="30" spans="1:30" ht="15" customHeight="1" x14ac:dyDescent="0.25">
      <c r="A30" s="326"/>
      <c r="B30" s="31"/>
      <c r="C30" s="620"/>
      <c r="D30" s="621"/>
      <c r="E30" s="621"/>
      <c r="F30" s="621"/>
      <c r="G30" s="621"/>
      <c r="H30" s="621"/>
      <c r="I30" s="621"/>
      <c r="J30" s="621"/>
      <c r="K30" s="621"/>
      <c r="L30" s="621"/>
      <c r="M30" s="621"/>
      <c r="N30" s="621"/>
      <c r="O30" s="621"/>
      <c r="P30" s="622"/>
      <c r="Q30" s="326"/>
      <c r="R30" s="339" t="s">
        <v>131</v>
      </c>
      <c r="S30" s="326"/>
      <c r="T30" s="326"/>
      <c r="U30" s="326"/>
      <c r="V30" s="326"/>
      <c r="W30" s="609" t="s">
        <v>33</v>
      </c>
      <c r="X30" s="603"/>
      <c r="Y30" s="603"/>
      <c r="Z30" s="603"/>
      <c r="AA30" s="591"/>
      <c r="AB30" s="334"/>
      <c r="AC30" s="326"/>
      <c r="AD30" s="326"/>
    </row>
    <row r="31" spans="1:30" ht="15" customHeight="1" x14ac:dyDescent="0.25">
      <c r="A31" s="326"/>
      <c r="B31" s="31"/>
      <c r="C31" s="336"/>
      <c r="D31" s="336"/>
      <c r="E31" s="336"/>
      <c r="F31" s="336"/>
      <c r="G31" s="336"/>
      <c r="H31" s="326"/>
      <c r="I31" s="326"/>
      <c r="J31" s="326"/>
      <c r="K31" s="326"/>
      <c r="L31" s="326"/>
      <c r="M31" s="326"/>
      <c r="N31" s="326"/>
      <c r="O31" s="326"/>
      <c r="P31" s="326"/>
      <c r="Q31" s="326"/>
      <c r="R31" s="339"/>
      <c r="S31" s="326"/>
      <c r="T31" s="326"/>
      <c r="U31" s="326"/>
      <c r="V31" s="326"/>
      <c r="W31" s="326"/>
      <c r="X31" s="326"/>
      <c r="Y31" s="326"/>
      <c r="Z31" s="326"/>
      <c r="AA31" s="326"/>
      <c r="AB31" s="334"/>
      <c r="AC31" s="326"/>
      <c r="AD31" s="326"/>
    </row>
    <row r="32" spans="1:30" ht="15" customHeight="1" x14ac:dyDescent="0.25">
      <c r="A32" s="326"/>
      <c r="B32" s="31"/>
      <c r="C32" s="339" t="s">
        <v>132</v>
      </c>
      <c r="D32" s="336"/>
      <c r="E32" s="336"/>
      <c r="F32" s="336"/>
      <c r="G32" s="336"/>
      <c r="H32" s="336"/>
      <c r="I32" s="326"/>
      <c r="J32" s="326"/>
      <c r="K32" s="326"/>
      <c r="L32" s="326"/>
      <c r="M32" s="326"/>
      <c r="N32" s="326"/>
      <c r="O32" s="326"/>
      <c r="P32" s="326"/>
      <c r="Q32" s="326"/>
      <c r="R32" s="326"/>
      <c r="S32" s="326"/>
      <c r="T32" s="326"/>
      <c r="U32" s="326"/>
      <c r="V32" s="326"/>
      <c r="W32" s="326"/>
      <c r="X32" s="326"/>
      <c r="Y32" s="326"/>
      <c r="Z32" s="326"/>
      <c r="AA32" s="326"/>
      <c r="AB32" s="334"/>
      <c r="AC32" s="326"/>
      <c r="AD32" s="326"/>
    </row>
    <row r="33" spans="1:30" ht="39.75" customHeight="1" x14ac:dyDescent="0.25">
      <c r="A33" s="326"/>
      <c r="B33" s="31"/>
      <c r="C33" s="1089" t="s">
        <v>957</v>
      </c>
      <c r="D33" s="603"/>
      <c r="E33" s="603"/>
      <c r="F33" s="603"/>
      <c r="G33" s="603"/>
      <c r="H33" s="603"/>
      <c r="I33" s="603"/>
      <c r="J33" s="603"/>
      <c r="K33" s="603"/>
      <c r="L33" s="603"/>
      <c r="M33" s="603"/>
      <c r="N33" s="603"/>
      <c r="O33" s="603"/>
      <c r="P33" s="603"/>
      <c r="Q33" s="603"/>
      <c r="R33" s="603"/>
      <c r="S33" s="603"/>
      <c r="T33" s="603"/>
      <c r="U33" s="603"/>
      <c r="V33" s="603"/>
      <c r="W33" s="603"/>
      <c r="X33" s="603"/>
      <c r="Y33" s="603"/>
      <c r="Z33" s="603"/>
      <c r="AA33" s="591"/>
      <c r="AB33" s="334"/>
      <c r="AC33" s="326"/>
      <c r="AD33" s="326"/>
    </row>
    <row r="34" spans="1:30" ht="15" customHeight="1" x14ac:dyDescent="0.25">
      <c r="A34" s="326"/>
      <c r="B34" s="31"/>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42"/>
      <c r="AC34" s="326"/>
      <c r="AD34" s="326"/>
    </row>
    <row r="35" spans="1:30" ht="15" customHeight="1" x14ac:dyDescent="0.25">
      <c r="A35" s="326"/>
      <c r="B35" s="31"/>
      <c r="C35" s="330" t="s">
        <v>134</v>
      </c>
      <c r="D35" s="336"/>
      <c r="E35" s="336"/>
      <c r="F35" s="336"/>
      <c r="G35" s="336"/>
      <c r="H35" s="336"/>
      <c r="I35" s="336"/>
      <c r="J35" s="336"/>
      <c r="K35" s="336"/>
      <c r="L35" s="336"/>
      <c r="M35" s="330" t="s">
        <v>134</v>
      </c>
      <c r="N35" s="336"/>
      <c r="O35" s="336"/>
      <c r="P35" s="336"/>
      <c r="Q35" s="336"/>
      <c r="R35" s="336"/>
      <c r="S35" s="336"/>
      <c r="T35" s="336"/>
      <c r="U35" s="336"/>
      <c r="V35" s="336"/>
      <c r="W35" s="336"/>
      <c r="X35" s="336"/>
      <c r="Y35" s="336"/>
      <c r="Z35" s="336"/>
      <c r="AA35" s="336"/>
      <c r="AB35" s="342"/>
      <c r="AC35" s="326"/>
      <c r="AD35" s="326"/>
    </row>
    <row r="36" spans="1:30" ht="29.25" customHeight="1" x14ac:dyDescent="0.25">
      <c r="A36" s="326"/>
      <c r="B36" s="31"/>
      <c r="C36" s="609" t="s">
        <v>958</v>
      </c>
      <c r="D36" s="603"/>
      <c r="E36" s="603"/>
      <c r="F36" s="603"/>
      <c r="G36" s="603"/>
      <c r="H36" s="603"/>
      <c r="I36" s="603"/>
      <c r="J36" s="603"/>
      <c r="K36" s="591"/>
      <c r="L36" s="336"/>
      <c r="M36" s="609"/>
      <c r="N36" s="603"/>
      <c r="O36" s="603"/>
      <c r="P36" s="603"/>
      <c r="Q36" s="603"/>
      <c r="R36" s="603"/>
      <c r="S36" s="603"/>
      <c r="T36" s="603"/>
      <c r="U36" s="603"/>
      <c r="V36" s="603"/>
      <c r="W36" s="603"/>
      <c r="X36" s="603"/>
      <c r="Y36" s="603"/>
      <c r="Z36" s="603"/>
      <c r="AA36" s="591"/>
      <c r="AB36" s="342"/>
      <c r="AC36" s="326"/>
      <c r="AD36" s="326"/>
    </row>
    <row r="37" spans="1:30" ht="15" customHeight="1" x14ac:dyDescent="0.25">
      <c r="A37" s="326"/>
      <c r="B37" s="31"/>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34"/>
      <c r="AC37" s="326"/>
      <c r="AD37" s="326"/>
    </row>
    <row r="38" spans="1:30" ht="15" customHeight="1" x14ac:dyDescent="0.25">
      <c r="A38" s="326"/>
      <c r="B38" s="31"/>
      <c r="C38" s="343" t="s">
        <v>137</v>
      </c>
      <c r="D38" s="343"/>
      <c r="E38" s="343"/>
      <c r="F38" s="343"/>
      <c r="G38" s="344"/>
      <c r="H38" s="345"/>
      <c r="I38" s="345"/>
      <c r="J38" s="345"/>
      <c r="K38" s="345"/>
      <c r="L38" s="345"/>
      <c r="M38" s="345"/>
      <c r="N38" s="345"/>
      <c r="O38" s="345"/>
      <c r="P38" s="345"/>
      <c r="Q38" s="345"/>
      <c r="R38" s="345"/>
      <c r="S38" s="345"/>
      <c r="T38" s="345"/>
      <c r="U38" s="345"/>
      <c r="V38" s="345"/>
      <c r="W38" s="345"/>
      <c r="X38" s="345"/>
      <c r="Y38" s="345"/>
      <c r="Z38" s="345"/>
      <c r="AA38" s="345"/>
      <c r="AB38" s="334"/>
      <c r="AC38" s="326"/>
      <c r="AD38" s="326"/>
    </row>
    <row r="39" spans="1:30" ht="90" customHeight="1" x14ac:dyDescent="0.25">
      <c r="A39" s="326"/>
      <c r="B39" s="31"/>
      <c r="C39" s="608" t="s">
        <v>959</v>
      </c>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591"/>
      <c r="AB39" s="334"/>
      <c r="AC39" s="326"/>
      <c r="AD39" s="326"/>
    </row>
    <row r="40" spans="1:30" ht="15" customHeight="1" x14ac:dyDescent="0.25">
      <c r="A40" s="326"/>
      <c r="B40" s="31"/>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34"/>
      <c r="AC40" s="326"/>
      <c r="AD40" s="326"/>
    </row>
    <row r="41" spans="1:30" ht="15.75" customHeight="1" x14ac:dyDescent="0.25">
      <c r="A41" s="326"/>
      <c r="B41" s="31"/>
      <c r="C41" s="607" t="s">
        <v>139</v>
      </c>
      <c r="D41" s="599"/>
      <c r="E41" s="339"/>
      <c r="F41" s="601" t="s">
        <v>34</v>
      </c>
      <c r="G41" s="591"/>
      <c r="H41" s="339"/>
      <c r="I41" s="326"/>
      <c r="J41" s="346" t="s">
        <v>140</v>
      </c>
      <c r="K41" s="601">
        <v>2</v>
      </c>
      <c r="L41" s="603"/>
      <c r="M41" s="603"/>
      <c r="N41" s="591"/>
      <c r="O41" s="339"/>
      <c r="P41" s="339"/>
      <c r="Q41" s="330" t="s">
        <v>141</v>
      </c>
      <c r="R41" s="326"/>
      <c r="S41" s="339"/>
      <c r="T41" s="339"/>
      <c r="U41" s="339"/>
      <c r="V41" s="339"/>
      <c r="W41" s="601" t="s">
        <v>20</v>
      </c>
      <c r="X41" s="603"/>
      <c r="Y41" s="603"/>
      <c r="Z41" s="603"/>
      <c r="AA41" s="591"/>
      <c r="AB41" s="338"/>
      <c r="AC41" s="326"/>
      <c r="AD41" s="326"/>
    </row>
    <row r="42" spans="1:30" ht="15.75" customHeight="1" x14ac:dyDescent="0.25">
      <c r="A42" s="326"/>
      <c r="B42" s="31"/>
      <c r="C42" s="326"/>
      <c r="D42" s="326"/>
      <c r="E42" s="326"/>
      <c r="F42" s="341"/>
      <c r="G42" s="341"/>
      <c r="H42" s="341"/>
      <c r="I42" s="341"/>
      <c r="J42" s="341"/>
      <c r="K42" s="341"/>
      <c r="L42" s="341"/>
      <c r="M42" s="326"/>
      <c r="N42" s="326"/>
      <c r="O42" s="326"/>
      <c r="P42" s="326"/>
      <c r="Q42" s="326"/>
      <c r="R42" s="326"/>
      <c r="S42" s="326"/>
      <c r="T42" s="326"/>
      <c r="U42" s="326"/>
      <c r="V42" s="326"/>
      <c r="W42" s="326"/>
      <c r="X42" s="326"/>
      <c r="Y42" s="326"/>
      <c r="Z42" s="326"/>
      <c r="AA42" s="326"/>
      <c r="AB42" s="334"/>
      <c r="AC42" s="326"/>
      <c r="AD42" s="326"/>
    </row>
    <row r="43" spans="1:30" ht="32.25" customHeight="1" x14ac:dyDescent="0.25">
      <c r="A43" s="326"/>
      <c r="B43" s="31"/>
      <c r="C43" s="326"/>
      <c r="D43" s="346" t="s">
        <v>142</v>
      </c>
      <c r="E43" s="339"/>
      <c r="F43" s="608" t="s">
        <v>991</v>
      </c>
      <c r="G43" s="603"/>
      <c r="H43" s="603"/>
      <c r="I43" s="603"/>
      <c r="J43" s="603"/>
      <c r="K43" s="603"/>
      <c r="L43" s="603"/>
      <c r="M43" s="591"/>
      <c r="N43" s="326"/>
      <c r="O43" s="346" t="s">
        <v>144</v>
      </c>
      <c r="P43" s="609">
        <v>0</v>
      </c>
      <c r="Q43" s="603"/>
      <c r="R43" s="603"/>
      <c r="S43" s="603"/>
      <c r="T43" s="603"/>
      <c r="U43" s="603"/>
      <c r="V43" s="603"/>
      <c r="W43" s="603"/>
      <c r="X43" s="603"/>
      <c r="Y43" s="603"/>
      <c r="Z43" s="603"/>
      <c r="AA43" s="591"/>
      <c r="AB43" s="334"/>
      <c r="AC43" s="326"/>
      <c r="AD43" s="326"/>
    </row>
    <row r="44" spans="1:30" ht="15.75" customHeight="1" x14ac:dyDescent="0.25">
      <c r="A44" s="326"/>
      <c r="B44" s="31"/>
      <c r="C44" s="339"/>
      <c r="D44" s="339"/>
      <c r="E44" s="339"/>
      <c r="F44" s="341"/>
      <c r="G44" s="341"/>
      <c r="H44" s="341"/>
      <c r="I44" s="341"/>
      <c r="J44" s="341"/>
      <c r="K44" s="341"/>
      <c r="L44" s="341"/>
      <c r="M44" s="339"/>
      <c r="N44" s="339"/>
      <c r="O44" s="339"/>
      <c r="P44" s="339"/>
      <c r="Q44" s="339"/>
      <c r="R44" s="339"/>
      <c r="S44" s="339"/>
      <c r="T44" s="339"/>
      <c r="U44" s="339"/>
      <c r="V44" s="339"/>
      <c r="W44" s="339"/>
      <c r="X44" s="339"/>
      <c r="Y44" s="339"/>
      <c r="Z44" s="339"/>
      <c r="AA44" s="339"/>
      <c r="AB44" s="338"/>
      <c r="AC44" s="326"/>
      <c r="AD44" s="326"/>
    </row>
    <row r="45" spans="1:30" ht="15.75" customHeight="1" x14ac:dyDescent="0.25">
      <c r="A45" s="326"/>
      <c r="B45" s="31"/>
      <c r="C45" s="326"/>
      <c r="D45" s="346" t="s">
        <v>145</v>
      </c>
      <c r="E45" s="326"/>
      <c r="F45" s="602" t="s">
        <v>146</v>
      </c>
      <c r="G45" s="591"/>
      <c r="H45" s="326"/>
      <c r="I45" s="326"/>
      <c r="J45" s="339" t="s">
        <v>147</v>
      </c>
      <c r="K45" s="326"/>
      <c r="L45" s="602" t="s">
        <v>148</v>
      </c>
      <c r="M45" s="603"/>
      <c r="N45" s="591"/>
      <c r="O45" s="339"/>
      <c r="P45" s="339"/>
      <c r="Q45" s="326"/>
      <c r="R45" s="339" t="s">
        <v>149</v>
      </c>
      <c r="S45" s="339"/>
      <c r="T45" s="339"/>
      <c r="U45" s="339"/>
      <c r="V45" s="339"/>
      <c r="W45" s="610"/>
      <c r="X45" s="603"/>
      <c r="Y45" s="603"/>
      <c r="Z45" s="603"/>
      <c r="AA45" s="591"/>
      <c r="AB45" s="338"/>
      <c r="AC45" s="326"/>
      <c r="AD45" s="326"/>
    </row>
    <row r="46" spans="1:30" ht="15.75" customHeight="1" x14ac:dyDescent="0.25">
      <c r="A46" s="326"/>
      <c r="B46" s="31"/>
      <c r="C46" s="326"/>
      <c r="D46" s="326"/>
      <c r="E46" s="326"/>
      <c r="F46" s="29"/>
      <c r="G46" s="326"/>
      <c r="H46" s="326"/>
      <c r="I46" s="330"/>
      <c r="J46" s="330"/>
      <c r="K46" s="330"/>
      <c r="L46" s="330"/>
      <c r="M46" s="330"/>
      <c r="N46" s="330"/>
      <c r="O46" s="330"/>
      <c r="P46" s="330"/>
      <c r="Q46" s="330"/>
      <c r="R46" s="330"/>
      <c r="S46" s="330"/>
      <c r="T46" s="330"/>
      <c r="U46" s="330"/>
      <c r="V46" s="330"/>
      <c r="W46" s="330"/>
      <c r="X46" s="330"/>
      <c r="Y46" s="330"/>
      <c r="Z46" s="330"/>
      <c r="AA46" s="330"/>
      <c r="AB46" s="331"/>
      <c r="AC46" s="326"/>
      <c r="AD46" s="326"/>
    </row>
    <row r="47" spans="1:30" ht="15.75" customHeight="1" x14ac:dyDescent="0.25">
      <c r="A47" s="326"/>
      <c r="B47" s="31"/>
      <c r="C47" s="347" t="s">
        <v>150</v>
      </c>
      <c r="D47" s="604">
        <v>2024</v>
      </c>
      <c r="E47" s="605"/>
      <c r="F47" s="606"/>
      <c r="G47" s="35"/>
      <c r="H47" s="330"/>
      <c r="I47" s="330"/>
      <c r="J47" s="330"/>
      <c r="K47" s="330"/>
      <c r="L47" s="330"/>
      <c r="M47" s="330"/>
      <c r="N47" s="330"/>
      <c r="O47" s="330"/>
      <c r="P47" s="330"/>
      <c r="Q47" s="598"/>
      <c r="R47" s="599"/>
      <c r="S47" s="599"/>
      <c r="T47" s="599"/>
      <c r="U47" s="599"/>
      <c r="V47" s="330"/>
      <c r="W47" s="330"/>
      <c r="X47" s="600"/>
      <c r="Y47" s="599"/>
      <c r="Z47" s="599"/>
      <c r="AA47" s="599"/>
      <c r="AB47" s="338"/>
      <c r="AC47" s="326"/>
      <c r="AD47" s="326"/>
    </row>
    <row r="48" spans="1:30" ht="5.25" customHeight="1" x14ac:dyDescent="0.25">
      <c r="A48" s="326"/>
      <c r="B48" s="31"/>
      <c r="C48" s="339"/>
      <c r="D48" s="38"/>
      <c r="E48" s="38"/>
      <c r="F48" s="38"/>
      <c r="G48" s="326"/>
      <c r="H48" s="330"/>
      <c r="I48" s="330"/>
      <c r="J48" s="330"/>
      <c r="K48" s="330"/>
      <c r="L48" s="330"/>
      <c r="M48" s="330"/>
      <c r="N48" s="330"/>
      <c r="O48" s="330"/>
      <c r="P48" s="330"/>
      <c r="Q48" s="336"/>
      <c r="R48" s="336"/>
      <c r="S48" s="336"/>
      <c r="T48" s="336"/>
      <c r="U48" s="336"/>
      <c r="V48" s="330"/>
      <c r="W48" s="330"/>
      <c r="X48" s="332"/>
      <c r="Y48" s="332"/>
      <c r="Z48" s="332"/>
      <c r="AA48" s="332"/>
      <c r="AB48" s="338"/>
      <c r="AC48" s="326"/>
      <c r="AD48" s="326"/>
    </row>
    <row r="49" spans="1:30" ht="15.75" customHeight="1" x14ac:dyDescent="0.25">
      <c r="A49" s="326"/>
      <c r="B49" s="31"/>
      <c r="C49" s="339" t="s">
        <v>140</v>
      </c>
      <c r="D49" s="609">
        <v>1.2</v>
      </c>
      <c r="E49" s="603"/>
      <c r="F49" s="591"/>
      <c r="G49" s="326"/>
      <c r="H49" s="330"/>
      <c r="I49" s="330"/>
      <c r="J49" s="330"/>
      <c r="K49" s="330"/>
      <c r="L49" s="330"/>
      <c r="M49" s="330"/>
      <c r="N49" s="330"/>
      <c r="O49" s="330"/>
      <c r="P49" s="330"/>
      <c r="Q49" s="598"/>
      <c r="R49" s="599"/>
      <c r="S49" s="599"/>
      <c r="T49" s="599"/>
      <c r="U49" s="599"/>
      <c r="V49" s="330"/>
      <c r="W49" s="330"/>
      <c r="X49" s="600"/>
      <c r="Y49" s="599"/>
      <c r="Z49" s="599"/>
      <c r="AA49" s="599"/>
      <c r="AB49" s="331"/>
      <c r="AC49" s="326"/>
      <c r="AD49" s="326"/>
    </row>
    <row r="50" spans="1:30" ht="15.75" customHeight="1" x14ac:dyDescent="0.25">
      <c r="A50" s="326"/>
      <c r="B50" s="31"/>
      <c r="C50" s="326"/>
      <c r="D50" s="326"/>
      <c r="E50" s="326"/>
      <c r="F50" s="326"/>
      <c r="G50" s="326"/>
      <c r="H50" s="326"/>
      <c r="I50" s="330"/>
      <c r="J50" s="330"/>
      <c r="K50" s="339"/>
      <c r="L50" s="339"/>
      <c r="M50" s="339"/>
      <c r="N50" s="339"/>
      <c r="O50" s="339"/>
      <c r="P50" s="339"/>
      <c r="Q50" s="339"/>
      <c r="R50" s="339"/>
      <c r="S50" s="339"/>
      <c r="T50" s="339"/>
      <c r="U50" s="339"/>
      <c r="V50" s="339"/>
      <c r="W50" s="339"/>
      <c r="X50" s="339"/>
      <c r="Y50" s="339"/>
      <c r="Z50" s="339"/>
      <c r="AA50" s="339"/>
      <c r="AB50" s="331"/>
      <c r="AC50" s="326"/>
      <c r="AD50" s="326"/>
    </row>
    <row r="51" spans="1:30" ht="15.75" customHeight="1" x14ac:dyDescent="0.25">
      <c r="A51" s="326"/>
      <c r="B51" s="31"/>
      <c r="C51" s="339"/>
      <c r="D51" s="601" t="s">
        <v>151</v>
      </c>
      <c r="E51" s="603"/>
      <c r="F51" s="603"/>
      <c r="G51" s="603"/>
      <c r="H51" s="603"/>
      <c r="I51" s="603"/>
      <c r="J51" s="603"/>
      <c r="K51" s="603"/>
      <c r="L51" s="603"/>
      <c r="M51" s="603"/>
      <c r="N51" s="603"/>
      <c r="O51" s="603"/>
      <c r="P51" s="603"/>
      <c r="Q51" s="603"/>
      <c r="R51" s="603"/>
      <c r="S51" s="603"/>
      <c r="T51" s="603"/>
      <c r="U51" s="603"/>
      <c r="V51" s="603"/>
      <c r="W51" s="603"/>
      <c r="X51" s="603"/>
      <c r="Y51" s="591"/>
      <c r="Z51" s="340"/>
      <c r="AA51" s="340"/>
      <c r="AB51" s="348"/>
      <c r="AC51" s="326"/>
      <c r="AD51" s="326"/>
    </row>
    <row r="52" spans="1:30" ht="15.75" customHeight="1" x14ac:dyDescent="0.25">
      <c r="A52" s="326"/>
      <c r="B52" s="31"/>
      <c r="C52" s="326"/>
      <c r="D52" s="640" t="s">
        <v>152</v>
      </c>
      <c r="E52" s="603"/>
      <c r="F52" s="603"/>
      <c r="G52" s="603"/>
      <c r="H52" s="591"/>
      <c r="I52" s="636" t="s">
        <v>153</v>
      </c>
      <c r="J52" s="603"/>
      <c r="K52" s="603"/>
      <c r="L52" s="603"/>
      <c r="M52" s="603"/>
      <c r="N52" s="603"/>
      <c r="O52" s="603"/>
      <c r="P52" s="591"/>
      <c r="Q52" s="637" t="s">
        <v>154</v>
      </c>
      <c r="R52" s="603"/>
      <c r="S52" s="603"/>
      <c r="T52" s="603"/>
      <c r="U52" s="603"/>
      <c r="V52" s="603"/>
      <c r="W52" s="603"/>
      <c r="X52" s="603"/>
      <c r="Y52" s="591"/>
      <c r="Z52" s="340"/>
      <c r="AA52" s="340"/>
      <c r="AB52" s="348"/>
      <c r="AC52" s="326"/>
      <c r="AD52" s="326"/>
    </row>
    <row r="53" spans="1:30" ht="15.75" customHeight="1" x14ac:dyDescent="0.25">
      <c r="A53" s="349"/>
      <c r="B53" s="39"/>
      <c r="C53" s="40"/>
      <c r="D53" s="641" t="s">
        <v>155</v>
      </c>
      <c r="E53" s="603"/>
      <c r="F53" s="603"/>
      <c r="G53" s="603"/>
      <c r="H53" s="591"/>
      <c r="I53" s="638" t="s">
        <v>156</v>
      </c>
      <c r="J53" s="603"/>
      <c r="K53" s="603"/>
      <c r="L53" s="603"/>
      <c r="M53" s="603"/>
      <c r="N53" s="603"/>
      <c r="O53" s="603"/>
      <c r="P53" s="591"/>
      <c r="Q53" s="639" t="s">
        <v>157</v>
      </c>
      <c r="R53" s="603"/>
      <c r="S53" s="603"/>
      <c r="T53" s="603"/>
      <c r="U53" s="603"/>
      <c r="V53" s="603"/>
      <c r="W53" s="603"/>
      <c r="X53" s="603"/>
      <c r="Y53" s="591"/>
      <c r="Z53" s="349"/>
      <c r="AA53" s="349"/>
      <c r="AB53" s="350"/>
      <c r="AC53" s="349"/>
      <c r="AD53" s="349"/>
    </row>
    <row r="54" spans="1:30" ht="15.75" customHeight="1" x14ac:dyDescent="0.25">
      <c r="A54" s="326"/>
      <c r="B54" s="31"/>
      <c r="C54" s="351"/>
      <c r="D54" s="351"/>
      <c r="E54" s="351"/>
      <c r="F54" s="351"/>
      <c r="G54" s="352"/>
      <c r="H54" s="352"/>
      <c r="I54" s="352"/>
      <c r="J54" s="352"/>
      <c r="K54" s="352"/>
      <c r="L54" s="352"/>
      <c r="M54" s="352"/>
      <c r="N54" s="352"/>
      <c r="O54" s="352"/>
      <c r="P54" s="352"/>
      <c r="Q54" s="352"/>
      <c r="R54" s="352"/>
      <c r="S54" s="352"/>
      <c r="T54" s="352"/>
      <c r="U54" s="352"/>
      <c r="V54" s="352"/>
      <c r="W54" s="352"/>
      <c r="X54" s="352"/>
      <c r="Y54" s="352"/>
      <c r="Z54" s="351"/>
      <c r="AA54" s="351"/>
      <c r="AB54" s="335"/>
      <c r="AC54" s="326"/>
      <c r="AD54" s="326"/>
    </row>
    <row r="55" spans="1:30" ht="15.75" customHeight="1" x14ac:dyDescent="0.25">
      <c r="A55" s="353"/>
      <c r="B55" s="41"/>
      <c r="C55" s="629" t="s">
        <v>158</v>
      </c>
      <c r="D55" s="603"/>
      <c r="E55" s="603"/>
      <c r="F55" s="591"/>
      <c r="G55" s="634" t="s">
        <v>159</v>
      </c>
      <c r="H55" s="635" t="s">
        <v>160</v>
      </c>
      <c r="I55" s="617"/>
      <c r="J55" s="617"/>
      <c r="K55" s="617"/>
      <c r="L55" s="617"/>
      <c r="M55" s="617"/>
      <c r="N55" s="617"/>
      <c r="O55" s="617"/>
      <c r="P55" s="617"/>
      <c r="Q55" s="617"/>
      <c r="R55" s="617"/>
      <c r="S55" s="617"/>
      <c r="T55" s="617"/>
      <c r="U55" s="617"/>
      <c r="V55" s="617"/>
      <c r="W55" s="617"/>
      <c r="X55" s="617"/>
      <c r="Y55" s="617"/>
      <c r="Z55" s="617"/>
      <c r="AA55" s="618"/>
      <c r="AB55" s="348"/>
      <c r="AC55" s="353"/>
      <c r="AD55" s="353"/>
    </row>
    <row r="56" spans="1:30" ht="15.75" customHeight="1" x14ac:dyDescent="0.25">
      <c r="A56" s="353"/>
      <c r="B56" s="41"/>
      <c r="C56" s="42" t="s">
        <v>161</v>
      </c>
      <c r="D56" s="43" t="s">
        <v>992</v>
      </c>
      <c r="E56" s="629" t="s">
        <v>162</v>
      </c>
      <c r="F56" s="591"/>
      <c r="G56" s="575"/>
      <c r="H56" s="620"/>
      <c r="I56" s="621"/>
      <c r="J56" s="621"/>
      <c r="K56" s="621"/>
      <c r="L56" s="621"/>
      <c r="M56" s="621"/>
      <c r="N56" s="621"/>
      <c r="O56" s="621"/>
      <c r="P56" s="621"/>
      <c r="Q56" s="621"/>
      <c r="R56" s="621"/>
      <c r="S56" s="621"/>
      <c r="T56" s="621"/>
      <c r="U56" s="621"/>
      <c r="V56" s="621"/>
      <c r="W56" s="621"/>
      <c r="X56" s="621"/>
      <c r="Y56" s="621"/>
      <c r="Z56" s="621"/>
      <c r="AA56" s="622"/>
      <c r="AB56" s="348"/>
      <c r="AC56" s="353"/>
      <c r="AD56" s="353"/>
    </row>
    <row r="57" spans="1:30" ht="15.75" customHeight="1" x14ac:dyDescent="0.25">
      <c r="A57" s="353"/>
      <c r="B57" s="41"/>
      <c r="C57" s="44">
        <v>2024</v>
      </c>
      <c r="D57" s="45">
        <v>45474</v>
      </c>
      <c r="E57" s="628">
        <v>45656</v>
      </c>
      <c r="F57" s="591"/>
      <c r="G57" s="46">
        <v>0.5</v>
      </c>
      <c r="H57" s="633"/>
      <c r="I57" s="603"/>
      <c r="J57" s="603"/>
      <c r="K57" s="603"/>
      <c r="L57" s="603"/>
      <c r="M57" s="603"/>
      <c r="N57" s="603"/>
      <c r="O57" s="603"/>
      <c r="P57" s="603"/>
      <c r="Q57" s="603"/>
      <c r="R57" s="603"/>
      <c r="S57" s="603"/>
      <c r="T57" s="603"/>
      <c r="U57" s="603"/>
      <c r="V57" s="603"/>
      <c r="W57" s="603"/>
      <c r="X57" s="603"/>
      <c r="Y57" s="603"/>
      <c r="Z57" s="603"/>
      <c r="AA57" s="591"/>
      <c r="AB57" s="348"/>
      <c r="AC57" s="353"/>
      <c r="AD57" s="353"/>
    </row>
    <row r="58" spans="1:30" ht="15.75" customHeight="1" x14ac:dyDescent="0.25">
      <c r="A58" s="353"/>
      <c r="B58" s="41"/>
      <c r="C58" s="44">
        <v>2025</v>
      </c>
      <c r="D58" s="45">
        <v>45658</v>
      </c>
      <c r="E58" s="628">
        <v>46021</v>
      </c>
      <c r="F58" s="591"/>
      <c r="G58" s="46">
        <v>0.8</v>
      </c>
      <c r="H58" s="633"/>
      <c r="I58" s="603"/>
      <c r="J58" s="603"/>
      <c r="K58" s="603"/>
      <c r="L58" s="603"/>
      <c r="M58" s="603"/>
      <c r="N58" s="603"/>
      <c r="O58" s="603"/>
      <c r="P58" s="603"/>
      <c r="Q58" s="603"/>
      <c r="R58" s="603"/>
      <c r="S58" s="603"/>
      <c r="T58" s="603"/>
      <c r="U58" s="603"/>
      <c r="V58" s="603"/>
      <c r="W58" s="603"/>
      <c r="X58" s="603"/>
      <c r="Y58" s="603"/>
      <c r="Z58" s="603"/>
      <c r="AA58" s="591"/>
      <c r="AB58" s="348"/>
      <c r="AC58" s="353"/>
      <c r="AD58" s="353"/>
    </row>
    <row r="59" spans="1:30" ht="15.75" customHeight="1" x14ac:dyDescent="0.25">
      <c r="A59" s="353"/>
      <c r="B59" s="41"/>
      <c r="C59" s="44">
        <v>2026</v>
      </c>
      <c r="D59" s="45">
        <v>46023</v>
      </c>
      <c r="E59" s="628">
        <v>46386</v>
      </c>
      <c r="F59" s="591"/>
      <c r="G59" s="46">
        <v>0.4</v>
      </c>
      <c r="H59" s="633"/>
      <c r="I59" s="603"/>
      <c r="J59" s="603"/>
      <c r="K59" s="603"/>
      <c r="L59" s="603"/>
      <c r="M59" s="603"/>
      <c r="N59" s="603"/>
      <c r="O59" s="603"/>
      <c r="P59" s="603"/>
      <c r="Q59" s="603"/>
      <c r="R59" s="603"/>
      <c r="S59" s="603"/>
      <c r="T59" s="603"/>
      <c r="U59" s="603"/>
      <c r="V59" s="603"/>
      <c r="W59" s="603"/>
      <c r="X59" s="603"/>
      <c r="Y59" s="603"/>
      <c r="Z59" s="603"/>
      <c r="AA59" s="591"/>
      <c r="AB59" s="348"/>
      <c r="AC59" s="353"/>
      <c r="AD59" s="353"/>
    </row>
    <row r="60" spans="1:30" ht="15.75" customHeight="1" x14ac:dyDescent="0.25">
      <c r="A60" s="353"/>
      <c r="B60" s="41"/>
      <c r="C60" s="44">
        <v>2027</v>
      </c>
      <c r="D60" s="45">
        <v>46388</v>
      </c>
      <c r="E60" s="628">
        <v>46751</v>
      </c>
      <c r="F60" s="591"/>
      <c r="G60" s="46">
        <v>0.3</v>
      </c>
      <c r="H60" s="633"/>
      <c r="I60" s="603"/>
      <c r="J60" s="603"/>
      <c r="K60" s="603"/>
      <c r="L60" s="603"/>
      <c r="M60" s="603"/>
      <c r="N60" s="603"/>
      <c r="O60" s="603"/>
      <c r="P60" s="603"/>
      <c r="Q60" s="603"/>
      <c r="R60" s="603"/>
      <c r="S60" s="603"/>
      <c r="T60" s="603"/>
      <c r="U60" s="603"/>
      <c r="V60" s="603"/>
      <c r="W60" s="603"/>
      <c r="X60" s="603"/>
      <c r="Y60" s="603"/>
      <c r="Z60" s="603"/>
      <c r="AA60" s="591"/>
      <c r="AB60" s="348"/>
      <c r="AC60" s="353"/>
      <c r="AD60" s="353"/>
    </row>
    <row r="61" spans="1:30" ht="15.75" customHeight="1" x14ac:dyDescent="0.25">
      <c r="A61" s="353"/>
      <c r="B61" s="41"/>
      <c r="C61" s="44"/>
      <c r="D61" s="44"/>
      <c r="E61" s="629"/>
      <c r="F61" s="591"/>
      <c r="G61" s="43"/>
      <c r="H61" s="629"/>
      <c r="I61" s="603"/>
      <c r="J61" s="603"/>
      <c r="K61" s="603"/>
      <c r="L61" s="603"/>
      <c r="M61" s="603"/>
      <c r="N61" s="603"/>
      <c r="O61" s="603"/>
      <c r="P61" s="603"/>
      <c r="Q61" s="603"/>
      <c r="R61" s="603"/>
      <c r="S61" s="603"/>
      <c r="T61" s="603"/>
      <c r="U61" s="603"/>
      <c r="V61" s="603"/>
      <c r="W61" s="603"/>
      <c r="X61" s="603"/>
      <c r="Y61" s="603"/>
      <c r="Z61" s="603"/>
      <c r="AA61" s="591"/>
      <c r="AB61" s="348"/>
      <c r="AC61" s="353"/>
      <c r="AD61" s="353"/>
    </row>
    <row r="62" spans="1:30" ht="15.75" customHeight="1" x14ac:dyDescent="0.25">
      <c r="A62" s="326"/>
      <c r="B62" s="31"/>
      <c r="C62" s="326"/>
      <c r="D62" s="326"/>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34"/>
      <c r="AC62" s="326"/>
      <c r="AD62" s="326"/>
    </row>
    <row r="63" spans="1:30" ht="15.75" customHeight="1" x14ac:dyDescent="0.25">
      <c r="A63" s="326"/>
      <c r="B63" s="31"/>
      <c r="C63" s="607" t="s">
        <v>163</v>
      </c>
      <c r="D63" s="599"/>
      <c r="E63" s="339"/>
      <c r="F63" s="330" t="s">
        <v>164</v>
      </c>
      <c r="G63" s="47"/>
      <c r="H63" s="341"/>
      <c r="I63" s="330" t="s">
        <v>165</v>
      </c>
      <c r="J63" s="326"/>
      <c r="K63" s="602"/>
      <c r="L63" s="591"/>
      <c r="M63" s="339"/>
      <c r="N63" s="326"/>
      <c r="O63" s="326"/>
      <c r="P63" s="326"/>
      <c r="Q63" s="326"/>
      <c r="R63" s="326"/>
      <c r="S63" s="326"/>
      <c r="T63" s="326"/>
      <c r="U63" s="326"/>
      <c r="V63" s="326"/>
      <c r="W63" s="326"/>
      <c r="X63" s="326"/>
      <c r="Y63" s="326"/>
      <c r="Z63" s="326"/>
      <c r="AA63" s="326"/>
      <c r="AB63" s="334"/>
      <c r="AC63" s="326"/>
      <c r="AD63" s="326"/>
    </row>
    <row r="64" spans="1:30" ht="15.75" customHeight="1" x14ac:dyDescent="0.25">
      <c r="A64" s="326"/>
      <c r="B64" s="354"/>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345"/>
      <c r="AA64" s="345"/>
      <c r="AB64" s="355"/>
      <c r="AC64" s="326"/>
      <c r="AD64" s="326"/>
    </row>
    <row r="65" spans="1:30" ht="15.75" customHeight="1" x14ac:dyDescent="0.25">
      <c r="A65" s="326"/>
      <c r="B65" s="627" t="s">
        <v>166</v>
      </c>
      <c r="C65" s="603"/>
      <c r="D65" s="603"/>
      <c r="E65" s="603"/>
      <c r="F65" s="603"/>
      <c r="G65" s="603"/>
      <c r="H65" s="603"/>
      <c r="I65" s="603"/>
      <c r="J65" s="603"/>
      <c r="K65" s="603"/>
      <c r="L65" s="603"/>
      <c r="M65" s="603"/>
      <c r="N65" s="603"/>
      <c r="O65" s="603"/>
      <c r="P65" s="603"/>
      <c r="Q65" s="603"/>
      <c r="R65" s="603"/>
      <c r="S65" s="603"/>
      <c r="T65" s="603"/>
      <c r="U65" s="603"/>
      <c r="V65" s="603"/>
      <c r="W65" s="603"/>
      <c r="X65" s="603"/>
      <c r="Y65" s="603"/>
      <c r="Z65" s="603"/>
      <c r="AA65" s="603"/>
      <c r="AB65" s="591"/>
      <c r="AC65" s="326"/>
      <c r="AD65" s="326"/>
    </row>
    <row r="66" spans="1:30" ht="15.75" customHeight="1" x14ac:dyDescent="0.25">
      <c r="A66" s="326"/>
      <c r="B66" s="48"/>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49"/>
      <c r="AC66" s="326"/>
      <c r="AD66" s="326"/>
    </row>
    <row r="67" spans="1:30" ht="29.25" customHeight="1" x14ac:dyDescent="0.25">
      <c r="A67" s="326"/>
      <c r="B67" s="629" t="s">
        <v>161</v>
      </c>
      <c r="C67" s="591"/>
      <c r="D67" s="43"/>
      <c r="E67" s="629" t="s">
        <v>167</v>
      </c>
      <c r="F67" s="591"/>
      <c r="G67" s="43"/>
      <c r="H67" s="601" t="s">
        <v>168</v>
      </c>
      <c r="I67" s="591"/>
      <c r="J67" s="629"/>
      <c r="K67" s="591"/>
      <c r="L67" s="632"/>
      <c r="M67" s="599"/>
      <c r="N67" s="43" t="s">
        <v>169</v>
      </c>
      <c r="O67" s="629"/>
      <c r="P67" s="603"/>
      <c r="Q67" s="591"/>
      <c r="R67" s="629" t="s">
        <v>170</v>
      </c>
      <c r="S67" s="603"/>
      <c r="T67" s="591"/>
      <c r="U67" s="629"/>
      <c r="V67" s="603"/>
      <c r="W67" s="591"/>
      <c r="X67" s="629" t="s">
        <v>171</v>
      </c>
      <c r="Y67" s="591"/>
      <c r="Z67" s="629"/>
      <c r="AA67" s="603"/>
      <c r="AB67" s="591"/>
      <c r="AC67" s="326"/>
      <c r="AD67" s="326"/>
    </row>
    <row r="68" spans="1:30" ht="15.75" customHeight="1" x14ac:dyDescent="0.25">
      <c r="A68" s="326"/>
      <c r="B68" s="48"/>
      <c r="C68" s="356"/>
      <c r="D68" s="356"/>
      <c r="E68" s="356"/>
      <c r="F68" s="349"/>
      <c r="G68" s="357"/>
      <c r="H68" s="358"/>
      <c r="I68" s="358"/>
      <c r="J68" s="349"/>
      <c r="K68" s="349"/>
      <c r="L68" s="349"/>
      <c r="M68" s="349"/>
      <c r="N68" s="358"/>
      <c r="O68" s="349"/>
      <c r="P68" s="349"/>
      <c r="Q68" s="349"/>
      <c r="R68" s="349"/>
      <c r="S68" s="358"/>
      <c r="T68" s="336"/>
      <c r="U68" s="336"/>
      <c r="V68" s="326"/>
      <c r="W68" s="358"/>
      <c r="X68" s="346"/>
      <c r="Y68" s="346"/>
      <c r="Z68" s="50"/>
      <c r="AA68" s="28"/>
      <c r="AB68" s="51"/>
      <c r="AC68" s="326"/>
      <c r="AD68" s="326"/>
    </row>
    <row r="69" spans="1:30" ht="15.75" customHeight="1" x14ac:dyDescent="0.25">
      <c r="A69" s="326"/>
      <c r="B69" s="627" t="s">
        <v>172</v>
      </c>
      <c r="C69" s="591"/>
      <c r="D69" s="630"/>
      <c r="E69" s="621"/>
      <c r="F69" s="621"/>
      <c r="G69" s="621"/>
      <c r="H69" s="621"/>
      <c r="I69" s="621"/>
      <c r="J69" s="621"/>
      <c r="K69" s="621"/>
      <c r="L69" s="621"/>
      <c r="M69" s="621"/>
      <c r="N69" s="621"/>
      <c r="O69" s="621"/>
      <c r="P69" s="621"/>
      <c r="Q69" s="621"/>
      <c r="R69" s="621"/>
      <c r="S69" s="621"/>
      <c r="T69" s="621"/>
      <c r="U69" s="621"/>
      <c r="V69" s="621"/>
      <c r="W69" s="621"/>
      <c r="X69" s="621"/>
      <c r="Y69" s="621"/>
      <c r="Z69" s="621"/>
      <c r="AA69" s="621"/>
      <c r="AB69" s="622"/>
      <c r="AC69" s="326"/>
      <c r="AD69" s="326"/>
    </row>
    <row r="70" spans="1:30" ht="15.75" customHeight="1" x14ac:dyDescent="0.25">
      <c r="A70" s="326"/>
      <c r="B70" s="48"/>
      <c r="C70" s="356"/>
      <c r="D70" s="356"/>
      <c r="E70" s="356"/>
      <c r="F70" s="349"/>
      <c r="G70" s="357"/>
      <c r="H70" s="358"/>
      <c r="I70" s="358"/>
      <c r="J70" s="349"/>
      <c r="K70" s="349"/>
      <c r="L70" s="349"/>
      <c r="M70" s="349"/>
      <c r="N70" s="358"/>
      <c r="O70" s="349"/>
      <c r="P70" s="349"/>
      <c r="Q70" s="349"/>
      <c r="R70" s="349"/>
      <c r="S70" s="358"/>
      <c r="T70" s="336"/>
      <c r="U70" s="336"/>
      <c r="V70" s="326"/>
      <c r="W70" s="358"/>
      <c r="X70" s="346"/>
      <c r="Y70" s="346"/>
      <c r="Z70" s="50"/>
      <c r="AA70" s="28"/>
      <c r="AB70" s="51"/>
      <c r="AC70" s="326"/>
      <c r="AD70" s="326"/>
    </row>
    <row r="71" spans="1:30" ht="15.75" customHeight="1" x14ac:dyDescent="0.25">
      <c r="A71" s="326"/>
      <c r="B71" s="627" t="s">
        <v>173</v>
      </c>
      <c r="C71" s="591"/>
      <c r="D71" s="631"/>
      <c r="E71" s="621"/>
      <c r="F71" s="621"/>
      <c r="G71" s="621"/>
      <c r="H71" s="621"/>
      <c r="I71" s="621"/>
      <c r="J71" s="621"/>
      <c r="K71" s="621"/>
      <c r="L71" s="621"/>
      <c r="M71" s="621"/>
      <c r="N71" s="621"/>
      <c r="O71" s="621"/>
      <c r="P71" s="621"/>
      <c r="Q71" s="621"/>
      <c r="R71" s="621"/>
      <c r="S71" s="621"/>
      <c r="T71" s="621"/>
      <c r="U71" s="621"/>
      <c r="V71" s="621"/>
      <c r="W71" s="621"/>
      <c r="X71" s="621"/>
      <c r="Y71" s="621"/>
      <c r="Z71" s="621"/>
      <c r="AA71" s="621"/>
      <c r="AB71" s="622"/>
      <c r="AC71" s="326"/>
      <c r="AD71" s="326"/>
    </row>
    <row r="72" spans="1:30" ht="15.75" customHeight="1" x14ac:dyDescent="0.25">
      <c r="A72" s="326"/>
      <c r="B72" s="48"/>
      <c r="C72" s="356"/>
      <c r="D72" s="356"/>
      <c r="E72" s="356"/>
      <c r="F72" s="349"/>
      <c r="G72" s="357"/>
      <c r="H72" s="358"/>
      <c r="I72" s="358"/>
      <c r="J72" s="349"/>
      <c r="K72" s="349"/>
      <c r="L72" s="349"/>
      <c r="M72" s="349"/>
      <c r="N72" s="358"/>
      <c r="O72" s="349"/>
      <c r="P72" s="349"/>
      <c r="Q72" s="349"/>
      <c r="R72" s="349"/>
      <c r="S72" s="358"/>
      <c r="T72" s="336"/>
      <c r="U72" s="336"/>
      <c r="V72" s="326"/>
      <c r="W72" s="358"/>
      <c r="X72" s="346"/>
      <c r="Y72" s="346"/>
      <c r="Z72" s="346"/>
      <c r="AA72" s="336"/>
      <c r="AB72" s="342"/>
      <c r="AC72" s="326"/>
      <c r="AD72" s="326"/>
    </row>
    <row r="73" spans="1:30" ht="15.75" customHeight="1" x14ac:dyDescent="0.25">
      <c r="A73" s="326"/>
      <c r="B73" s="627" t="s">
        <v>174</v>
      </c>
      <c r="C73" s="591"/>
      <c r="D73" s="631"/>
      <c r="E73" s="621"/>
      <c r="F73" s="621"/>
      <c r="G73" s="621"/>
      <c r="H73" s="621"/>
      <c r="I73" s="621"/>
      <c r="J73" s="621"/>
      <c r="K73" s="621"/>
      <c r="L73" s="621"/>
      <c r="M73" s="621"/>
      <c r="N73" s="621"/>
      <c r="O73" s="621"/>
      <c r="P73" s="621"/>
      <c r="Q73" s="621"/>
      <c r="R73" s="621"/>
      <c r="S73" s="621"/>
      <c r="T73" s="621"/>
      <c r="U73" s="621"/>
      <c r="V73" s="621"/>
      <c r="W73" s="621"/>
      <c r="X73" s="621"/>
      <c r="Y73" s="621"/>
      <c r="Z73" s="621"/>
      <c r="AA73" s="621"/>
      <c r="AB73" s="622"/>
      <c r="AC73" s="326"/>
      <c r="AD73" s="326"/>
    </row>
    <row r="74" spans="1:30" ht="15.75" customHeight="1" x14ac:dyDescent="0.25">
      <c r="A74" s="326"/>
      <c r="B74" s="48"/>
      <c r="C74" s="356"/>
      <c r="D74" s="356"/>
      <c r="E74" s="356"/>
      <c r="F74" s="349"/>
      <c r="G74" s="357"/>
      <c r="H74" s="358"/>
      <c r="I74" s="358"/>
      <c r="J74" s="349"/>
      <c r="K74" s="349"/>
      <c r="L74" s="349"/>
      <c r="M74" s="349"/>
      <c r="N74" s="358"/>
      <c r="O74" s="349"/>
      <c r="P74" s="349"/>
      <c r="Q74" s="349"/>
      <c r="R74" s="349"/>
      <c r="S74" s="358"/>
      <c r="T74" s="336"/>
      <c r="U74" s="336"/>
      <c r="V74" s="326"/>
      <c r="W74" s="358"/>
      <c r="X74" s="346"/>
      <c r="Y74" s="346"/>
      <c r="Z74" s="50"/>
      <c r="AA74" s="28"/>
      <c r="AB74" s="51"/>
      <c r="AC74" s="326"/>
      <c r="AD74" s="326"/>
    </row>
    <row r="75" spans="1:30" ht="15.75" customHeight="1" x14ac:dyDescent="0.25">
      <c r="A75" s="326"/>
      <c r="B75" s="627" t="s">
        <v>175</v>
      </c>
      <c r="C75" s="591"/>
      <c r="D75" s="631"/>
      <c r="E75" s="621"/>
      <c r="F75" s="621"/>
      <c r="G75" s="621"/>
      <c r="H75" s="621"/>
      <c r="I75" s="621"/>
      <c r="J75" s="621"/>
      <c r="K75" s="621"/>
      <c r="L75" s="621"/>
      <c r="M75" s="621"/>
      <c r="N75" s="621"/>
      <c r="O75" s="621"/>
      <c r="P75" s="621"/>
      <c r="Q75" s="621"/>
      <c r="R75" s="621"/>
      <c r="S75" s="621"/>
      <c r="T75" s="621"/>
      <c r="U75" s="621"/>
      <c r="V75" s="621"/>
      <c r="W75" s="621"/>
      <c r="X75" s="621"/>
      <c r="Y75" s="621"/>
      <c r="Z75" s="621"/>
      <c r="AA75" s="621"/>
      <c r="AB75" s="622"/>
      <c r="AC75" s="326"/>
      <c r="AD75" s="326"/>
    </row>
    <row r="76" spans="1:30" ht="15.75" customHeight="1" x14ac:dyDescent="0.25">
      <c r="A76" s="326"/>
      <c r="B76" s="48"/>
      <c r="C76" s="356"/>
      <c r="D76" s="356"/>
      <c r="E76" s="356"/>
      <c r="F76" s="349"/>
      <c r="G76" s="357"/>
      <c r="H76" s="358"/>
      <c r="I76" s="358"/>
      <c r="J76" s="349"/>
      <c r="K76" s="349"/>
      <c r="L76" s="349"/>
      <c r="M76" s="349"/>
      <c r="N76" s="358"/>
      <c r="O76" s="349"/>
      <c r="P76" s="349"/>
      <c r="Q76" s="349"/>
      <c r="R76" s="349"/>
      <c r="S76" s="358"/>
      <c r="T76" s="336"/>
      <c r="U76" s="336"/>
      <c r="V76" s="326"/>
      <c r="W76" s="358"/>
      <c r="X76" s="346"/>
      <c r="Y76" s="346"/>
      <c r="Z76" s="50"/>
      <c r="AA76" s="28"/>
      <c r="AB76" s="51"/>
      <c r="AC76" s="326"/>
      <c r="AD76" s="326"/>
    </row>
    <row r="77" spans="1:30" ht="15.75" customHeight="1" x14ac:dyDescent="0.25">
      <c r="A77" s="326"/>
      <c r="B77" s="627" t="s">
        <v>176</v>
      </c>
      <c r="C77" s="591"/>
      <c r="D77" s="631"/>
      <c r="E77" s="621"/>
      <c r="F77" s="621"/>
      <c r="G77" s="621"/>
      <c r="H77" s="621"/>
      <c r="I77" s="621"/>
      <c r="J77" s="621"/>
      <c r="K77" s="621"/>
      <c r="L77" s="621"/>
      <c r="M77" s="621"/>
      <c r="N77" s="621"/>
      <c r="O77" s="621"/>
      <c r="P77" s="621"/>
      <c r="Q77" s="621"/>
      <c r="R77" s="621"/>
      <c r="S77" s="621"/>
      <c r="T77" s="621"/>
      <c r="U77" s="621"/>
      <c r="V77" s="621"/>
      <c r="W77" s="621"/>
      <c r="X77" s="621"/>
      <c r="Y77" s="621"/>
      <c r="Z77" s="621"/>
      <c r="AA77" s="621"/>
      <c r="AB77" s="622"/>
      <c r="AC77" s="326"/>
      <c r="AD77" s="326"/>
    </row>
    <row r="78" spans="1:30" ht="15.75" customHeight="1" x14ac:dyDescent="0.25">
      <c r="A78" s="326"/>
      <c r="B78" s="48"/>
      <c r="C78" s="356"/>
      <c r="D78" s="356"/>
      <c r="E78" s="356"/>
      <c r="F78" s="349"/>
      <c r="G78" s="357"/>
      <c r="H78" s="358"/>
      <c r="I78" s="358"/>
      <c r="J78" s="349"/>
      <c r="K78" s="349"/>
      <c r="L78" s="349"/>
      <c r="M78" s="349"/>
      <c r="N78" s="358"/>
      <c r="O78" s="349"/>
      <c r="P78" s="349"/>
      <c r="Q78" s="349"/>
      <c r="R78" s="349"/>
      <c r="S78" s="358"/>
      <c r="T78" s="336"/>
      <c r="U78" s="336"/>
      <c r="V78" s="326"/>
      <c r="W78" s="358"/>
      <c r="X78" s="346"/>
      <c r="Y78" s="346"/>
      <c r="Z78" s="50"/>
      <c r="AA78" s="28"/>
      <c r="AB78" s="51"/>
      <c r="AC78" s="326"/>
      <c r="AD78" s="326"/>
    </row>
    <row r="79" spans="1:30" ht="15.75" customHeight="1" x14ac:dyDescent="0.25">
      <c r="A79" s="326"/>
      <c r="B79" s="627" t="s">
        <v>177</v>
      </c>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591"/>
      <c r="AC79" s="326"/>
      <c r="AD79" s="326"/>
    </row>
    <row r="80" spans="1:30" ht="15.75" customHeight="1" x14ac:dyDescent="0.25">
      <c r="A80" s="326"/>
      <c r="B80" s="601" t="s">
        <v>122</v>
      </c>
      <c r="C80" s="591"/>
      <c r="D80" s="52" t="s">
        <v>178</v>
      </c>
      <c r="E80" s="601" t="s">
        <v>179</v>
      </c>
      <c r="F80" s="591"/>
      <c r="G80" s="601" t="s">
        <v>177</v>
      </c>
      <c r="H80" s="603"/>
      <c r="I80" s="603"/>
      <c r="J80" s="603"/>
      <c r="K80" s="603"/>
      <c r="L80" s="603"/>
      <c r="M80" s="603"/>
      <c r="N80" s="603"/>
      <c r="O80" s="591"/>
      <c r="P80" s="601" t="s">
        <v>180</v>
      </c>
      <c r="Q80" s="603"/>
      <c r="R80" s="603"/>
      <c r="S80" s="603"/>
      <c r="T80" s="603"/>
      <c r="U80" s="603"/>
      <c r="V80" s="603"/>
      <c r="W80" s="603"/>
      <c r="X80" s="603"/>
      <c r="Y80" s="603"/>
      <c r="Z80" s="603"/>
      <c r="AA80" s="603"/>
      <c r="AB80" s="591"/>
      <c r="AC80" s="326"/>
      <c r="AD80" s="326"/>
    </row>
    <row r="81" spans="1:30" ht="15.75" customHeight="1" x14ac:dyDescent="0.25">
      <c r="A81" s="326"/>
      <c r="B81" s="601"/>
      <c r="C81" s="591"/>
      <c r="D81" s="37"/>
      <c r="E81" s="601"/>
      <c r="F81" s="591"/>
      <c r="G81" s="626"/>
      <c r="H81" s="603"/>
      <c r="I81" s="603"/>
      <c r="J81" s="603"/>
      <c r="K81" s="603"/>
      <c r="L81" s="603"/>
      <c r="M81" s="603"/>
      <c r="N81" s="603"/>
      <c r="O81" s="591"/>
      <c r="P81" s="626"/>
      <c r="Q81" s="603"/>
      <c r="R81" s="603"/>
      <c r="S81" s="603"/>
      <c r="T81" s="603"/>
      <c r="U81" s="603"/>
      <c r="V81" s="603"/>
      <c r="W81" s="603"/>
      <c r="X81" s="603"/>
      <c r="Y81" s="603"/>
      <c r="Z81" s="603"/>
      <c r="AA81" s="603"/>
      <c r="AB81" s="591"/>
      <c r="AC81" s="326"/>
      <c r="AD81" s="326"/>
    </row>
    <row r="82" spans="1:30" ht="15.75" customHeight="1" x14ac:dyDescent="0.25">
      <c r="A82" s="326"/>
      <c r="B82" s="601"/>
      <c r="C82" s="591"/>
      <c r="D82" s="37"/>
      <c r="E82" s="601"/>
      <c r="F82" s="591"/>
      <c r="G82" s="626"/>
      <c r="H82" s="603"/>
      <c r="I82" s="603"/>
      <c r="J82" s="603"/>
      <c r="K82" s="603"/>
      <c r="L82" s="603"/>
      <c r="M82" s="603"/>
      <c r="N82" s="603"/>
      <c r="O82" s="591"/>
      <c r="P82" s="626"/>
      <c r="Q82" s="603"/>
      <c r="R82" s="603"/>
      <c r="S82" s="603"/>
      <c r="T82" s="603"/>
      <c r="U82" s="603"/>
      <c r="V82" s="603"/>
      <c r="W82" s="603"/>
      <c r="X82" s="603"/>
      <c r="Y82" s="603"/>
      <c r="Z82" s="603"/>
      <c r="AA82" s="603"/>
      <c r="AB82" s="591"/>
      <c r="AC82" s="326"/>
      <c r="AD82" s="326"/>
    </row>
    <row r="83" spans="1:30" ht="26.25" customHeight="1" x14ac:dyDescent="0.25">
      <c r="A83" s="326"/>
      <c r="B83" s="625" t="s">
        <v>181</v>
      </c>
      <c r="C83" s="603"/>
      <c r="D83" s="603"/>
      <c r="E83" s="603"/>
      <c r="F83" s="603"/>
      <c r="G83" s="603"/>
      <c r="H83" s="603"/>
      <c r="I83" s="603"/>
      <c r="J83" s="603"/>
      <c r="K83" s="603"/>
      <c r="L83" s="603"/>
      <c r="M83" s="603"/>
      <c r="N83" s="603"/>
      <c r="O83" s="603"/>
      <c r="P83" s="603"/>
      <c r="Q83" s="603"/>
      <c r="R83" s="603"/>
      <c r="S83" s="603"/>
      <c r="T83" s="603"/>
      <c r="U83" s="603"/>
      <c r="V83" s="603"/>
      <c r="W83" s="603"/>
      <c r="X83" s="603"/>
      <c r="Y83" s="603"/>
      <c r="Z83" s="603"/>
      <c r="AA83" s="603"/>
      <c r="AB83" s="591"/>
      <c r="AC83" s="326"/>
      <c r="AD83" s="359"/>
    </row>
    <row r="84" spans="1:30" ht="12.75" customHeight="1" x14ac:dyDescent="0.25">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row>
    <row r="85" spans="1:30" ht="12.75" customHeight="1" x14ac:dyDescent="0.25">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row>
    <row r="86" spans="1:30" ht="12.75" customHeight="1" x14ac:dyDescent="0.25">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row>
    <row r="87" spans="1:30" ht="12.75" customHeight="1" x14ac:dyDescent="0.25">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row>
    <row r="88" spans="1:30" ht="12.75" customHeight="1" x14ac:dyDescent="0.25">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row>
    <row r="89" spans="1:30" ht="12.75" customHeight="1" x14ac:dyDescent="0.25">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row>
    <row r="90" spans="1:30" ht="12.75" customHeight="1" x14ac:dyDescent="0.25">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row>
    <row r="91" spans="1:30" ht="12.75" customHeight="1" x14ac:dyDescent="0.25">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row>
    <row r="92" spans="1:30" ht="12.75" customHeight="1" x14ac:dyDescent="0.25">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row>
    <row r="93" spans="1:30" ht="12.75" customHeight="1" x14ac:dyDescent="0.25">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row>
    <row r="94" spans="1:30" ht="12.75" customHeight="1" x14ac:dyDescent="0.25">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row>
    <row r="95" spans="1:30" ht="12.75" customHeight="1" x14ac:dyDescent="0.25">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row>
    <row r="96" spans="1:30" ht="12.75" customHeight="1" x14ac:dyDescent="0.25">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row>
    <row r="97" spans="1:30" ht="12.75" customHeight="1" x14ac:dyDescent="0.25">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row>
    <row r="98" spans="1:30" ht="12.75" customHeight="1" x14ac:dyDescent="0.25">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row>
    <row r="99" spans="1:30" ht="12.75" customHeight="1" x14ac:dyDescent="0.25">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row>
    <row r="100" spans="1:30" ht="12.75" customHeight="1" x14ac:dyDescent="0.25">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row>
    <row r="101" spans="1:30" ht="12.75" customHeight="1" x14ac:dyDescent="0.25">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row>
    <row r="102" spans="1:30" ht="12.75" customHeight="1" x14ac:dyDescent="0.25">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row>
    <row r="103" spans="1:30" ht="12.75" customHeight="1" x14ac:dyDescent="0.25">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row>
    <row r="104" spans="1:30" ht="12.75" customHeight="1" x14ac:dyDescent="0.25">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row>
    <row r="105" spans="1:30" ht="12.75" customHeight="1" x14ac:dyDescent="0.25">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row>
    <row r="106" spans="1:30" ht="12.75" customHeight="1" x14ac:dyDescent="0.25">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row>
    <row r="107" spans="1:30" ht="12.75" customHeight="1" x14ac:dyDescent="0.25">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row>
    <row r="108" spans="1:30" ht="12.75" customHeight="1" x14ac:dyDescent="0.25">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row>
    <row r="109" spans="1:30" ht="12.75" customHeight="1" x14ac:dyDescent="0.25">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row>
    <row r="110" spans="1:30" ht="12.75" customHeight="1" x14ac:dyDescent="0.25">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row>
    <row r="111" spans="1:30" ht="12.75" customHeight="1" x14ac:dyDescent="0.25">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row>
    <row r="112" spans="1:30" ht="12.75" customHeight="1" x14ac:dyDescent="0.25">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row>
    <row r="113" spans="1:30" ht="12.75" customHeight="1" x14ac:dyDescent="0.25">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row>
    <row r="114" spans="1:30" ht="12.75" customHeight="1" x14ac:dyDescent="0.25">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row>
    <row r="115" spans="1:30" ht="12.75" customHeight="1" x14ac:dyDescent="0.25">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row>
    <row r="116" spans="1:30" ht="12.75" customHeight="1" x14ac:dyDescent="0.25">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row>
    <row r="117" spans="1:30" ht="12.75" customHeight="1" x14ac:dyDescent="0.25">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row>
    <row r="118" spans="1:30" ht="12.75" customHeight="1" x14ac:dyDescent="0.25">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row>
    <row r="119" spans="1:30" ht="12.75" customHeight="1" x14ac:dyDescent="0.25">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row>
    <row r="120" spans="1:30" ht="12.75" customHeight="1" x14ac:dyDescent="0.25">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row>
    <row r="121" spans="1:30" ht="12.75" customHeight="1" x14ac:dyDescent="0.25">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row>
    <row r="122" spans="1:30" ht="12.75" customHeight="1" x14ac:dyDescent="0.25">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row>
    <row r="123" spans="1:30" ht="12.75" customHeight="1" x14ac:dyDescent="0.25">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row>
    <row r="124" spans="1:30" ht="12.75" customHeight="1" x14ac:dyDescent="0.25">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row>
    <row r="125" spans="1:30" ht="12.75" customHeight="1" x14ac:dyDescent="0.25">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row>
    <row r="126" spans="1:30" ht="12.75" customHeight="1" x14ac:dyDescent="0.25">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row>
    <row r="127" spans="1:30" ht="12.75" customHeight="1" x14ac:dyDescent="0.25">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row>
    <row r="128" spans="1:30" ht="12.75" customHeight="1" x14ac:dyDescent="0.25">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row>
    <row r="129" spans="1:30" ht="12.75" customHeight="1" x14ac:dyDescent="0.25">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row>
    <row r="130" spans="1:30" ht="12.75" customHeight="1" x14ac:dyDescent="0.25">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row>
    <row r="131" spans="1:30" ht="12.75" customHeight="1" x14ac:dyDescent="0.25">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row>
    <row r="132" spans="1:30" ht="12.75" customHeight="1" x14ac:dyDescent="0.25">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row>
    <row r="133" spans="1:30" ht="12.75" customHeight="1" x14ac:dyDescent="0.25">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row>
    <row r="134" spans="1:30" ht="12.75" customHeight="1" x14ac:dyDescent="0.25">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row>
    <row r="135" spans="1:30" ht="12.75" customHeight="1" x14ac:dyDescent="0.25">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row>
    <row r="136" spans="1:30" ht="12.75" customHeight="1" x14ac:dyDescent="0.25">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row>
    <row r="137" spans="1:30" ht="12.75" customHeight="1" x14ac:dyDescent="0.25">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row>
    <row r="138" spans="1:30" ht="12.75" customHeight="1" x14ac:dyDescent="0.25">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row>
    <row r="139" spans="1:30" ht="12.75" customHeight="1" x14ac:dyDescent="0.25">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row>
    <row r="140" spans="1:30" ht="12.75" customHeight="1" x14ac:dyDescent="0.25">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row>
    <row r="141" spans="1:30" ht="12.75" customHeight="1" x14ac:dyDescent="0.25">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row>
    <row r="142" spans="1:30" ht="12.75" customHeight="1" x14ac:dyDescent="0.25">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row>
    <row r="143" spans="1:30" ht="12.75" customHeight="1" x14ac:dyDescent="0.25">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row>
    <row r="144" spans="1:30" ht="12.75" customHeight="1" x14ac:dyDescent="0.25">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row>
    <row r="145" spans="1:30" ht="12.75" customHeight="1" x14ac:dyDescent="0.25">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row>
    <row r="146" spans="1:30" ht="12.75" customHeight="1" x14ac:dyDescent="0.25">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row>
    <row r="147" spans="1:30" ht="12.75" customHeight="1" x14ac:dyDescent="0.25">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row>
    <row r="148" spans="1:30" ht="12.75" customHeight="1" x14ac:dyDescent="0.25">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row>
    <row r="149" spans="1:30" ht="12.75" customHeight="1" x14ac:dyDescent="0.25">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row>
    <row r="150" spans="1:30" ht="12.75" customHeight="1" x14ac:dyDescent="0.25">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row>
    <row r="151" spans="1:30" ht="12.75" customHeight="1" x14ac:dyDescent="0.25">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row>
    <row r="152" spans="1:30" ht="12.75" customHeight="1" x14ac:dyDescent="0.25">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row>
    <row r="153" spans="1:30" ht="12.75" customHeight="1" x14ac:dyDescent="0.25">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row>
    <row r="154" spans="1:30" ht="12.75" customHeight="1" x14ac:dyDescent="0.25">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row>
    <row r="155" spans="1:30" ht="12.75" customHeight="1" x14ac:dyDescent="0.25">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row>
    <row r="156" spans="1:30" ht="12.75" customHeight="1" x14ac:dyDescent="0.25">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row>
    <row r="157" spans="1:30" ht="12.75" customHeight="1" x14ac:dyDescent="0.25">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row>
    <row r="158" spans="1:30" ht="12.75" customHeight="1" x14ac:dyDescent="0.25">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row>
    <row r="159" spans="1:30" ht="12.75" customHeight="1" x14ac:dyDescent="0.25">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row>
    <row r="160" spans="1:30" ht="12.75" customHeight="1" x14ac:dyDescent="0.25">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row>
    <row r="161" spans="1:30" ht="12.75" customHeight="1" x14ac:dyDescent="0.25">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row>
    <row r="162" spans="1:30" ht="12.75" customHeight="1" x14ac:dyDescent="0.25">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row>
    <row r="163" spans="1:30" ht="12.75" customHeight="1" x14ac:dyDescent="0.25">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row>
    <row r="164" spans="1:30" ht="12.75" customHeight="1" x14ac:dyDescent="0.25">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row>
    <row r="165" spans="1:30" ht="12.75" customHeight="1" x14ac:dyDescent="0.25">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row>
    <row r="166" spans="1:30" ht="12.75" customHeight="1" x14ac:dyDescent="0.25">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row>
    <row r="167" spans="1:30" ht="12.75" customHeight="1" x14ac:dyDescent="0.25">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row>
    <row r="168" spans="1:30" ht="12.75" customHeight="1" x14ac:dyDescent="0.25">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row>
    <row r="169" spans="1:30" ht="12.75" customHeight="1" x14ac:dyDescent="0.25">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row>
    <row r="170" spans="1:30" ht="12.75" customHeight="1" x14ac:dyDescent="0.25">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row>
    <row r="171" spans="1:30" ht="12.75" customHeight="1" x14ac:dyDescent="0.25">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row>
    <row r="172" spans="1:30" ht="12.75" customHeight="1" x14ac:dyDescent="0.25">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row>
    <row r="173" spans="1:30" ht="12.75" customHeight="1" x14ac:dyDescent="0.25">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row>
    <row r="174" spans="1:30" ht="12.75" customHeight="1" x14ac:dyDescent="0.25">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row>
    <row r="175" spans="1:30" ht="12.75" customHeight="1" x14ac:dyDescent="0.25">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row>
    <row r="176" spans="1:30" ht="12.75" customHeight="1" x14ac:dyDescent="0.25">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row>
    <row r="177" spans="1:30" ht="12.75" customHeight="1" x14ac:dyDescent="0.25">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row>
    <row r="178" spans="1:30" ht="12.75" customHeight="1" x14ac:dyDescent="0.25">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row>
    <row r="179" spans="1:30" ht="12.75" customHeight="1" x14ac:dyDescent="0.25">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row>
    <row r="180" spans="1:30" ht="12.75" customHeight="1" x14ac:dyDescent="0.25">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row>
    <row r="181" spans="1:30" ht="12.75" customHeight="1" x14ac:dyDescent="0.25">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row>
    <row r="182" spans="1:30" ht="12.75" customHeight="1" x14ac:dyDescent="0.25">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row>
    <row r="183" spans="1:30" ht="12.75" customHeight="1" x14ac:dyDescent="0.25">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row>
    <row r="184" spans="1:30" ht="12.75" customHeight="1" x14ac:dyDescent="0.25">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row>
    <row r="185" spans="1:30" ht="12.75" customHeight="1" x14ac:dyDescent="0.25">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row>
    <row r="186" spans="1:30" ht="12.75" customHeight="1" x14ac:dyDescent="0.25">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row>
    <row r="187" spans="1:30" ht="12.75" customHeight="1" x14ac:dyDescent="0.25">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row>
    <row r="188" spans="1:30" ht="12.75" customHeight="1" x14ac:dyDescent="0.25">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row>
    <row r="189" spans="1:30" ht="12.75" customHeight="1" x14ac:dyDescent="0.25">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row>
    <row r="190" spans="1:30" ht="12.75" customHeight="1" x14ac:dyDescent="0.25">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row>
    <row r="191" spans="1:30" ht="12.75" customHeight="1" x14ac:dyDescent="0.25">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row>
    <row r="192" spans="1:30" ht="12.75" customHeight="1" x14ac:dyDescent="0.25">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row>
    <row r="193" spans="1:30" ht="12.75" customHeight="1" x14ac:dyDescent="0.25">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row>
    <row r="194" spans="1:30" ht="12.75" customHeight="1" x14ac:dyDescent="0.25">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row>
    <row r="195" spans="1:30" ht="12.75" customHeight="1" x14ac:dyDescent="0.25">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row>
    <row r="196" spans="1:30" ht="12.75" customHeight="1" x14ac:dyDescent="0.25">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row>
    <row r="197" spans="1:30" ht="12.75" customHeight="1" x14ac:dyDescent="0.25">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row>
    <row r="198" spans="1:30" ht="12.75" customHeight="1" x14ac:dyDescent="0.25">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row>
    <row r="199" spans="1:30" ht="12.75" customHeight="1" x14ac:dyDescent="0.25">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row>
    <row r="200" spans="1:30" ht="12.75" customHeight="1" x14ac:dyDescent="0.25">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row>
    <row r="201" spans="1:30" ht="12.75" customHeight="1" x14ac:dyDescent="0.25">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row>
    <row r="202" spans="1:30" ht="12.75" customHeight="1" x14ac:dyDescent="0.25">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row>
    <row r="203" spans="1:30" ht="12.75" customHeight="1" x14ac:dyDescent="0.25">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row>
    <row r="204" spans="1:30" ht="12.75" customHeight="1" x14ac:dyDescent="0.25">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row>
    <row r="205" spans="1:30" ht="12.75" customHeight="1" x14ac:dyDescent="0.25">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row>
    <row r="206" spans="1:30" ht="12.75" customHeight="1" x14ac:dyDescent="0.25">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row>
    <row r="207" spans="1:30" ht="12.75" customHeight="1" x14ac:dyDescent="0.25">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row>
    <row r="208" spans="1:30" ht="12.75" customHeight="1" x14ac:dyDescent="0.25">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row>
    <row r="209" spans="1:30" ht="12.75" customHeight="1" x14ac:dyDescent="0.25">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row>
    <row r="210" spans="1:30" ht="12.75" customHeight="1" x14ac:dyDescent="0.25">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row>
    <row r="211" spans="1:30" ht="12.75" customHeight="1" x14ac:dyDescent="0.25">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row>
    <row r="212" spans="1:30" ht="12.75" customHeight="1" x14ac:dyDescent="0.25">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row>
    <row r="213" spans="1:30" ht="12.75" customHeight="1" x14ac:dyDescent="0.25">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row>
    <row r="214" spans="1:30" ht="12.75" customHeight="1" x14ac:dyDescent="0.25">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row>
    <row r="215" spans="1:30" ht="12.75" customHeight="1" x14ac:dyDescent="0.25">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row>
    <row r="216" spans="1:30" ht="12.75" customHeight="1" x14ac:dyDescent="0.25">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row>
    <row r="217" spans="1:30" ht="12.75" customHeight="1" x14ac:dyDescent="0.25">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row>
    <row r="218" spans="1:30" ht="12.75" customHeight="1" x14ac:dyDescent="0.25">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row>
    <row r="219" spans="1:30" ht="12.75" customHeight="1" x14ac:dyDescent="0.25">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row>
    <row r="220" spans="1:30" ht="12.75" customHeight="1" x14ac:dyDescent="0.25">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row>
    <row r="221" spans="1:30" ht="12.75" customHeight="1" x14ac:dyDescent="0.25">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row>
    <row r="222" spans="1:30" ht="12.75" customHeight="1" x14ac:dyDescent="0.25">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row>
    <row r="223" spans="1:30" ht="12.75" customHeight="1" x14ac:dyDescent="0.25">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row>
    <row r="224" spans="1:30" ht="12.75" customHeight="1" x14ac:dyDescent="0.25">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row>
    <row r="225" spans="1:30" ht="12.75" customHeight="1" x14ac:dyDescent="0.25">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row>
    <row r="226" spans="1:30" ht="12.75" customHeight="1" x14ac:dyDescent="0.25">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row>
    <row r="227" spans="1:30" ht="12.75" customHeight="1" x14ac:dyDescent="0.25">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row>
    <row r="228" spans="1:30" ht="12.75" customHeight="1" x14ac:dyDescent="0.25">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row>
    <row r="229" spans="1:30" ht="12.75" customHeight="1" x14ac:dyDescent="0.25">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row>
    <row r="230" spans="1:30" ht="12.75" customHeight="1" x14ac:dyDescent="0.25">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row>
    <row r="231" spans="1:30" ht="12.75" customHeight="1" x14ac:dyDescent="0.25">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row>
    <row r="232" spans="1:30" ht="12.75" customHeight="1" x14ac:dyDescent="0.25">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row>
    <row r="233" spans="1:30" ht="12.75" customHeight="1" x14ac:dyDescent="0.25">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row>
    <row r="234" spans="1:30" ht="12.75" customHeight="1" x14ac:dyDescent="0.25">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row>
    <row r="235" spans="1:30" ht="12.75" customHeight="1" x14ac:dyDescent="0.25">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row>
    <row r="236" spans="1:30" ht="12.75" customHeight="1" x14ac:dyDescent="0.25">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row>
    <row r="237" spans="1:30" ht="12.75" customHeight="1" x14ac:dyDescent="0.25">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row>
    <row r="238" spans="1:30" ht="12.75" customHeight="1" x14ac:dyDescent="0.25">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row>
    <row r="239" spans="1:30" ht="12.75" customHeight="1" x14ac:dyDescent="0.25">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row>
    <row r="240" spans="1:30" ht="12.75" customHeight="1" x14ac:dyDescent="0.25">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row>
    <row r="241" spans="1:30" ht="12.75" customHeight="1" x14ac:dyDescent="0.25">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row>
    <row r="242" spans="1:30" ht="12.75" customHeight="1" x14ac:dyDescent="0.25">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row>
    <row r="243" spans="1:30" ht="12.75" customHeight="1" x14ac:dyDescent="0.25">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row>
    <row r="244" spans="1:30" ht="12.75" customHeight="1" x14ac:dyDescent="0.25">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row>
    <row r="245" spans="1:30" ht="12.75" customHeight="1" x14ac:dyDescent="0.25">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row>
    <row r="246" spans="1:30" ht="12.75" customHeight="1" x14ac:dyDescent="0.25">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row>
    <row r="247" spans="1:30" ht="12.75" customHeight="1" x14ac:dyDescent="0.25">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row>
    <row r="248" spans="1:30" ht="12.75" customHeight="1" x14ac:dyDescent="0.25">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row>
    <row r="249" spans="1:30" ht="12.75" customHeight="1" x14ac:dyDescent="0.25">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row>
    <row r="250" spans="1:30" ht="12.75" customHeight="1" x14ac:dyDescent="0.25">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row>
    <row r="251" spans="1:30" ht="12.75" customHeight="1" x14ac:dyDescent="0.25">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row>
    <row r="252" spans="1:30" ht="12.75" customHeight="1" x14ac:dyDescent="0.25">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row>
    <row r="253" spans="1:30" ht="12.75" customHeight="1" x14ac:dyDescent="0.25">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row>
    <row r="254" spans="1:30" ht="12.75" customHeight="1" x14ac:dyDescent="0.25">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row>
    <row r="255" spans="1:30" ht="12.75" customHeight="1" x14ac:dyDescent="0.25">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row>
    <row r="256" spans="1:30" ht="12.75" customHeight="1" x14ac:dyDescent="0.25">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row>
    <row r="257" spans="1:30" ht="12.75" customHeight="1" x14ac:dyDescent="0.25">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row>
    <row r="258" spans="1:30" ht="12.75" customHeight="1" x14ac:dyDescent="0.25">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row>
    <row r="259" spans="1:30" ht="12.75" customHeight="1" x14ac:dyDescent="0.25">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row>
    <row r="260" spans="1:30" ht="12.75" customHeight="1" x14ac:dyDescent="0.25">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row>
    <row r="261" spans="1:30" ht="12.75" customHeight="1" x14ac:dyDescent="0.25">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row>
    <row r="262" spans="1:30" ht="12.75" customHeight="1" x14ac:dyDescent="0.25">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row>
    <row r="263" spans="1:30" ht="12.75" customHeight="1" x14ac:dyDescent="0.25">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row>
    <row r="264" spans="1:30" ht="12.75" customHeight="1" x14ac:dyDescent="0.25">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row>
    <row r="265" spans="1:30" ht="12.75" customHeight="1" x14ac:dyDescent="0.25">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row>
    <row r="266" spans="1:30" ht="12.75" customHeight="1" x14ac:dyDescent="0.25">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row>
    <row r="267" spans="1:30" ht="12.75" customHeight="1" x14ac:dyDescent="0.25">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row>
    <row r="268" spans="1:30" ht="12.75" customHeight="1" x14ac:dyDescent="0.25">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row>
    <row r="269" spans="1:30" ht="12.75" customHeight="1" x14ac:dyDescent="0.25">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row>
    <row r="270" spans="1:30" ht="12.75" customHeight="1" x14ac:dyDescent="0.25">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row>
    <row r="271" spans="1:30" ht="12.75" customHeight="1" x14ac:dyDescent="0.25">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row>
    <row r="272" spans="1:30" ht="12.75" customHeight="1" x14ac:dyDescent="0.25">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row>
    <row r="273" spans="1:30" ht="12.75" customHeight="1" x14ac:dyDescent="0.25">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row>
    <row r="274" spans="1:30" ht="12.75" customHeight="1" x14ac:dyDescent="0.25">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row>
    <row r="275" spans="1:30" ht="12.75" customHeight="1" x14ac:dyDescent="0.25">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row>
    <row r="276" spans="1:30" ht="12.75" customHeight="1" x14ac:dyDescent="0.25">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row>
    <row r="277" spans="1:30" ht="12.75" customHeight="1" x14ac:dyDescent="0.25">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row>
    <row r="278" spans="1:30" ht="12.75" customHeight="1" x14ac:dyDescent="0.25">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row>
    <row r="279" spans="1:30" ht="12.75" customHeight="1" x14ac:dyDescent="0.25">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row>
    <row r="280" spans="1:30" ht="12.75" customHeight="1" x14ac:dyDescent="0.25">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row>
    <row r="281" spans="1:30" ht="12.75" customHeight="1" x14ac:dyDescent="0.25">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row>
    <row r="282" spans="1:30" ht="12.75" customHeight="1" x14ac:dyDescent="0.25">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row>
    <row r="283" spans="1:30" ht="12.75" customHeight="1" x14ac:dyDescent="0.25">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row>
    <row r="284" spans="1:30" ht="12.75" customHeight="1" x14ac:dyDescent="0.25">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row>
    <row r="285" spans="1:30" ht="12.75" customHeight="1" x14ac:dyDescent="0.25">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row>
    <row r="286" spans="1:30" ht="12.75" customHeight="1" x14ac:dyDescent="0.25">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row>
    <row r="287" spans="1:30" ht="12.75" customHeight="1" x14ac:dyDescent="0.25">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row>
    <row r="288" spans="1:30" ht="12.75" customHeight="1" x14ac:dyDescent="0.25">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row>
    <row r="289" spans="1:30" ht="12.75" customHeight="1" x14ac:dyDescent="0.25">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row>
    <row r="290" spans="1:30" ht="12.75" customHeight="1" x14ac:dyDescent="0.25">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row>
    <row r="291" spans="1:30" ht="12.75" customHeight="1" x14ac:dyDescent="0.25">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row>
    <row r="292" spans="1:30" ht="12.75" customHeight="1" x14ac:dyDescent="0.25">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row>
    <row r="293" spans="1:30" ht="12.75" customHeight="1" x14ac:dyDescent="0.25">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row>
    <row r="294" spans="1:30" ht="12.75" customHeight="1" x14ac:dyDescent="0.25">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row>
    <row r="295" spans="1:30" ht="12.75" customHeight="1" x14ac:dyDescent="0.25">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row>
    <row r="296" spans="1:30" ht="12.75" customHeight="1" x14ac:dyDescent="0.25">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row>
    <row r="297" spans="1:30" ht="12.75" customHeight="1" x14ac:dyDescent="0.25">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row>
    <row r="298" spans="1:30" ht="12.75" customHeight="1" x14ac:dyDescent="0.25">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row>
    <row r="299" spans="1:30" ht="12.75" customHeight="1" x14ac:dyDescent="0.25">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row>
    <row r="300" spans="1:30" ht="12.75" customHeight="1" x14ac:dyDescent="0.25">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row>
    <row r="301" spans="1:30" ht="12.75" customHeight="1" x14ac:dyDescent="0.25">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row>
    <row r="302" spans="1:30" ht="12.75" customHeight="1" x14ac:dyDescent="0.25">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row>
    <row r="303" spans="1:30" ht="12.75" customHeight="1" x14ac:dyDescent="0.25">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row>
    <row r="304" spans="1:30" ht="12.75" customHeight="1" x14ac:dyDescent="0.25">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row>
    <row r="305" spans="1:30" ht="12.75" customHeight="1" x14ac:dyDescent="0.25">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row>
    <row r="306" spans="1:30" ht="12.75" customHeight="1" x14ac:dyDescent="0.25">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row>
    <row r="307" spans="1:30" ht="12.75" customHeight="1" x14ac:dyDescent="0.25">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row>
    <row r="308" spans="1:30" ht="12.75" customHeight="1" x14ac:dyDescent="0.25">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row>
    <row r="309" spans="1:30" ht="12.75" customHeight="1" x14ac:dyDescent="0.25">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row>
    <row r="310" spans="1:30" ht="12.75" customHeight="1" x14ac:dyDescent="0.25">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row>
    <row r="311" spans="1:30" ht="12.75" customHeight="1" x14ac:dyDescent="0.25">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row>
    <row r="312" spans="1:30" ht="12.75" customHeight="1" x14ac:dyDescent="0.25">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row>
    <row r="313" spans="1:30" ht="12.75" customHeight="1" x14ac:dyDescent="0.25">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row>
    <row r="314" spans="1:30" ht="12.75" customHeight="1" x14ac:dyDescent="0.25">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row>
    <row r="315" spans="1:30" ht="12.75" customHeight="1" x14ac:dyDescent="0.25">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row>
    <row r="316" spans="1:30" ht="12.75" customHeight="1" x14ac:dyDescent="0.25">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row>
    <row r="317" spans="1:30" ht="12.75" customHeight="1" x14ac:dyDescent="0.25">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row>
    <row r="318" spans="1:30" ht="12.75" customHeight="1" x14ac:dyDescent="0.25">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row>
    <row r="319" spans="1:30" ht="12.75" customHeight="1" x14ac:dyDescent="0.25">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row>
    <row r="320" spans="1:30" ht="12.75" customHeight="1" x14ac:dyDescent="0.25">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row>
    <row r="321" spans="1:30" ht="12.75" customHeight="1" x14ac:dyDescent="0.25">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row>
    <row r="322" spans="1:30" ht="12.75" customHeight="1" x14ac:dyDescent="0.25">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row>
    <row r="323" spans="1:30" ht="12.75" customHeight="1" x14ac:dyDescent="0.25">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row>
    <row r="324" spans="1:30" ht="12.75" customHeight="1" x14ac:dyDescent="0.25">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row>
    <row r="325" spans="1:30" ht="12.75" customHeight="1" x14ac:dyDescent="0.25">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row>
    <row r="326" spans="1:30" ht="12.75" customHeight="1" x14ac:dyDescent="0.25">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row>
    <row r="327" spans="1:30" ht="12.75" customHeight="1" x14ac:dyDescent="0.25">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row>
    <row r="328" spans="1:30" ht="12.75" customHeight="1" x14ac:dyDescent="0.25">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row>
    <row r="329" spans="1:30" ht="12.75" customHeight="1" x14ac:dyDescent="0.25">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row>
    <row r="330" spans="1:30" ht="12.75" customHeight="1" x14ac:dyDescent="0.25">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row>
    <row r="331" spans="1:30" ht="12.75" customHeight="1" x14ac:dyDescent="0.25">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row>
    <row r="332" spans="1:30" ht="12.75" customHeight="1" x14ac:dyDescent="0.25">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row>
    <row r="333" spans="1:30" ht="12.75" customHeight="1" x14ac:dyDescent="0.25">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row>
    <row r="334" spans="1:30" ht="12.75" customHeight="1" x14ac:dyDescent="0.25">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row>
    <row r="335" spans="1:30" ht="12.75" customHeight="1" x14ac:dyDescent="0.25">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row>
    <row r="336" spans="1:30" ht="12.75" customHeight="1" x14ac:dyDescent="0.25">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row>
    <row r="337" spans="1:30" ht="12.75" customHeight="1" x14ac:dyDescent="0.25">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row>
    <row r="338" spans="1:30" ht="12.75" customHeight="1" x14ac:dyDescent="0.25">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row>
    <row r="339" spans="1:30" ht="12.75" customHeight="1" x14ac:dyDescent="0.25">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row>
    <row r="340" spans="1:30" ht="12.75" customHeight="1" x14ac:dyDescent="0.25">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row>
    <row r="341" spans="1:30" ht="12.75" customHeight="1" x14ac:dyDescent="0.25">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row>
    <row r="342" spans="1:30" ht="12.75" customHeight="1" x14ac:dyDescent="0.25">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row>
    <row r="343" spans="1:30" ht="12.75" customHeight="1" x14ac:dyDescent="0.25">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row>
    <row r="344" spans="1:30" ht="12.75" customHeight="1" x14ac:dyDescent="0.25">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row>
    <row r="345" spans="1:30" ht="12.75" customHeight="1" x14ac:dyDescent="0.25">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row>
    <row r="346" spans="1:30" ht="12.75" customHeight="1" x14ac:dyDescent="0.25">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row>
    <row r="347" spans="1:30" ht="12.75" customHeight="1" x14ac:dyDescent="0.25">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row>
    <row r="348" spans="1:30" ht="12.75" customHeight="1" x14ac:dyDescent="0.25">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row>
    <row r="349" spans="1:30" ht="12.75" customHeight="1" x14ac:dyDescent="0.25">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row>
    <row r="350" spans="1:30" ht="12.75" customHeight="1" x14ac:dyDescent="0.25">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row>
    <row r="351" spans="1:30" ht="12.75" customHeight="1" x14ac:dyDescent="0.25">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row>
    <row r="352" spans="1:30" ht="12.75" customHeight="1" x14ac:dyDescent="0.25">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row>
    <row r="353" spans="1:30" ht="12.75" customHeight="1" x14ac:dyDescent="0.25">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row>
    <row r="354" spans="1:30" ht="12.75" customHeight="1" x14ac:dyDescent="0.25">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row>
    <row r="355" spans="1:30" ht="12.75" customHeight="1" x14ac:dyDescent="0.25">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row>
    <row r="356" spans="1:30" ht="12.75" customHeight="1" x14ac:dyDescent="0.25">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row>
    <row r="357" spans="1:30" ht="12.75" customHeight="1" x14ac:dyDescent="0.25">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row>
    <row r="358" spans="1:30" ht="12.75" customHeight="1" x14ac:dyDescent="0.25">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row>
    <row r="359" spans="1:30" ht="12.75" customHeight="1" x14ac:dyDescent="0.25">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row>
    <row r="360" spans="1:30" ht="12.75" customHeight="1" x14ac:dyDescent="0.25">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row>
    <row r="361" spans="1:30" ht="12.75" customHeight="1" x14ac:dyDescent="0.25">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row>
    <row r="362" spans="1:30" ht="12.75" customHeight="1" x14ac:dyDescent="0.25">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row>
    <row r="363" spans="1:30" ht="12.75" customHeight="1" x14ac:dyDescent="0.25">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row>
    <row r="364" spans="1:30" ht="12.75" customHeight="1" x14ac:dyDescent="0.25">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row>
    <row r="365" spans="1:30" ht="12.75" customHeight="1" x14ac:dyDescent="0.25">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row>
    <row r="366" spans="1:30" ht="12.75" customHeight="1" x14ac:dyDescent="0.25">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row>
    <row r="367" spans="1:30" ht="12.75" customHeight="1" x14ac:dyDescent="0.25">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row>
    <row r="368" spans="1:30" ht="12.75" customHeight="1" x14ac:dyDescent="0.25">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row>
    <row r="369" spans="1:30" ht="12.75" customHeight="1" x14ac:dyDescent="0.25">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row>
    <row r="370" spans="1:30" ht="12.75" customHeight="1" x14ac:dyDescent="0.25">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row>
    <row r="371" spans="1:30" ht="12.75" customHeight="1" x14ac:dyDescent="0.25">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row>
    <row r="372" spans="1:30" ht="12.75" customHeight="1" x14ac:dyDescent="0.25">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row>
    <row r="373" spans="1:30" ht="12.75" customHeight="1" x14ac:dyDescent="0.25">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row>
    <row r="374" spans="1:30" ht="12.75" customHeight="1" x14ac:dyDescent="0.25">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row>
    <row r="375" spans="1:30" ht="12.75" customHeight="1" x14ac:dyDescent="0.25">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row>
    <row r="376" spans="1:30" ht="12.75" customHeight="1" x14ac:dyDescent="0.25">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row>
    <row r="377" spans="1:30" ht="12.75" customHeight="1" x14ac:dyDescent="0.25">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row>
    <row r="378" spans="1:30" ht="12.75" customHeight="1" x14ac:dyDescent="0.25">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row>
    <row r="379" spans="1:30" ht="12.75" customHeight="1" x14ac:dyDescent="0.25">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row>
    <row r="380" spans="1:30" ht="12.75" customHeight="1" x14ac:dyDescent="0.25">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row>
    <row r="381" spans="1:30" ht="12.75" customHeight="1" x14ac:dyDescent="0.25">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row>
    <row r="382" spans="1:30" ht="12.75" customHeight="1" x14ac:dyDescent="0.25">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row>
    <row r="383" spans="1:30" ht="12.75" customHeight="1" x14ac:dyDescent="0.25">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row>
    <row r="384" spans="1:30" ht="12.75" customHeight="1" x14ac:dyDescent="0.25">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row>
    <row r="385" spans="1:30" ht="12.75" customHeight="1" x14ac:dyDescent="0.25">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row>
    <row r="386" spans="1:30" ht="12.75" customHeight="1" x14ac:dyDescent="0.25">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row>
    <row r="387" spans="1:30" ht="12.75" customHeight="1" x14ac:dyDescent="0.25">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row>
    <row r="388" spans="1:30" ht="12.75" customHeight="1" x14ac:dyDescent="0.25">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row>
    <row r="389" spans="1:30" ht="12.75" customHeight="1" x14ac:dyDescent="0.25">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row>
    <row r="390" spans="1:30" ht="12.75" customHeight="1" x14ac:dyDescent="0.25">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row>
    <row r="391" spans="1:30" ht="12.75" customHeight="1" x14ac:dyDescent="0.25">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row>
    <row r="392" spans="1:30" ht="12.75" customHeight="1" x14ac:dyDescent="0.25">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row>
    <row r="393" spans="1:30" ht="12.75" customHeight="1" x14ac:dyDescent="0.25">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row>
    <row r="394" spans="1:30" ht="12.75" customHeight="1" x14ac:dyDescent="0.25">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row>
    <row r="395" spans="1:30" ht="12.75" customHeight="1" x14ac:dyDescent="0.25">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row>
    <row r="396" spans="1:30" ht="12.75" customHeight="1" x14ac:dyDescent="0.25">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row>
    <row r="397" spans="1:30" ht="12.75" customHeight="1" x14ac:dyDescent="0.25">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row>
    <row r="398" spans="1:30" ht="12.75" customHeight="1" x14ac:dyDescent="0.25">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row>
    <row r="399" spans="1:30" ht="12.75" customHeight="1" x14ac:dyDescent="0.25">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row>
    <row r="400" spans="1:30" ht="12.75" customHeight="1" x14ac:dyDescent="0.25">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row>
    <row r="401" spans="1:30" ht="12.75" customHeight="1" x14ac:dyDescent="0.25">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row>
    <row r="402" spans="1:30" ht="12.75" customHeight="1" x14ac:dyDescent="0.25">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row>
    <row r="403" spans="1:30" ht="12.75" customHeight="1" x14ac:dyDescent="0.25">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row>
    <row r="404" spans="1:30" ht="12.75" customHeight="1" x14ac:dyDescent="0.25">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row>
    <row r="405" spans="1:30" ht="12.75" customHeight="1" x14ac:dyDescent="0.25">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row>
    <row r="406" spans="1:30" ht="12.75" customHeight="1" x14ac:dyDescent="0.25">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row>
    <row r="407" spans="1:30" ht="12.75" customHeight="1" x14ac:dyDescent="0.25">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row>
    <row r="408" spans="1:30" ht="12.75" customHeight="1" x14ac:dyDescent="0.25">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row>
    <row r="409" spans="1:30" ht="12.75" customHeight="1" x14ac:dyDescent="0.25">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row>
    <row r="410" spans="1:30" ht="12.75" customHeight="1" x14ac:dyDescent="0.25">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row>
    <row r="411" spans="1:30" ht="12.75" customHeight="1" x14ac:dyDescent="0.25">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row>
    <row r="412" spans="1:30" ht="12.75" customHeight="1" x14ac:dyDescent="0.25">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row>
    <row r="413" spans="1:30" ht="12.75" customHeight="1" x14ac:dyDescent="0.25">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row>
    <row r="414" spans="1:30" ht="12.75" customHeight="1" x14ac:dyDescent="0.25">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row>
    <row r="415" spans="1:30" ht="12.75" customHeight="1" x14ac:dyDescent="0.25">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row>
    <row r="416" spans="1:30" ht="12.75" customHeight="1" x14ac:dyDescent="0.25">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row>
    <row r="417" spans="1:30" ht="12.75" customHeight="1" x14ac:dyDescent="0.25">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row>
    <row r="418" spans="1:30" ht="12.75" customHeight="1" x14ac:dyDescent="0.25">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row>
    <row r="419" spans="1:30" ht="12.75" customHeight="1" x14ac:dyDescent="0.25">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row>
    <row r="420" spans="1:30" ht="12.75" customHeight="1" x14ac:dyDescent="0.25">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row>
    <row r="421" spans="1:30" ht="12.75" customHeight="1" x14ac:dyDescent="0.25">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row>
    <row r="422" spans="1:30" ht="12.75" customHeight="1" x14ac:dyDescent="0.25">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row>
    <row r="423" spans="1:30" ht="12.75" customHeight="1" x14ac:dyDescent="0.25">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row>
    <row r="424" spans="1:30" ht="12.75" customHeight="1" x14ac:dyDescent="0.25">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row>
    <row r="425" spans="1:30" ht="12.75" customHeight="1" x14ac:dyDescent="0.25">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row>
    <row r="426" spans="1:30" ht="12.75" customHeight="1" x14ac:dyDescent="0.25">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row>
    <row r="427" spans="1:30" ht="12.75" customHeight="1" x14ac:dyDescent="0.25">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row>
    <row r="428" spans="1:30" ht="12.75" customHeight="1" x14ac:dyDescent="0.25">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row>
    <row r="429" spans="1:30" ht="12.75" customHeight="1" x14ac:dyDescent="0.25">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row>
    <row r="430" spans="1:30" ht="12.75" customHeight="1" x14ac:dyDescent="0.25">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row>
    <row r="431" spans="1:30" ht="12.75" customHeight="1" x14ac:dyDescent="0.25">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row>
    <row r="432" spans="1:30" ht="12.75" customHeight="1" x14ac:dyDescent="0.25">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row>
    <row r="433" spans="1:30" ht="12.75" customHeight="1" x14ac:dyDescent="0.25">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row>
    <row r="434" spans="1:30" ht="12.75" customHeight="1" x14ac:dyDescent="0.25">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row>
    <row r="435" spans="1:30" ht="12.75" customHeight="1" x14ac:dyDescent="0.25">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row>
    <row r="436" spans="1:30" ht="12.75" customHeight="1" x14ac:dyDescent="0.25">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row>
    <row r="437" spans="1:30" ht="12.75" customHeight="1" x14ac:dyDescent="0.25">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row>
    <row r="438" spans="1:30" ht="12.75" customHeight="1" x14ac:dyDescent="0.25">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row>
    <row r="439" spans="1:30" ht="12.75" customHeight="1" x14ac:dyDescent="0.25">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row>
    <row r="440" spans="1:30" ht="12.75" customHeight="1" x14ac:dyDescent="0.25">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row>
    <row r="441" spans="1:30" ht="12.75" customHeight="1" x14ac:dyDescent="0.25">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row>
    <row r="442" spans="1:30" ht="12.75" customHeight="1" x14ac:dyDescent="0.25">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row>
    <row r="443" spans="1:30" ht="12.75" customHeight="1" x14ac:dyDescent="0.25">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row>
    <row r="444" spans="1:30" ht="12.75" customHeight="1" x14ac:dyDescent="0.25">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row>
    <row r="445" spans="1:30" ht="12.75" customHeight="1" x14ac:dyDescent="0.25">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row>
    <row r="446" spans="1:30" ht="12.75" customHeight="1" x14ac:dyDescent="0.25">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row>
    <row r="447" spans="1:30" ht="12.75" customHeight="1" x14ac:dyDescent="0.25">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row>
    <row r="448" spans="1:30" ht="12.75" customHeight="1" x14ac:dyDescent="0.25">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row>
    <row r="449" spans="1:30" ht="12.75" customHeight="1" x14ac:dyDescent="0.25">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row>
    <row r="450" spans="1:30" ht="12.75" customHeight="1" x14ac:dyDescent="0.25">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row>
    <row r="451" spans="1:30" ht="12.75" customHeight="1" x14ac:dyDescent="0.25">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row>
    <row r="452" spans="1:30" ht="12.75" customHeight="1" x14ac:dyDescent="0.25">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row>
    <row r="453" spans="1:30" ht="12.75" customHeight="1" x14ac:dyDescent="0.25">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row>
    <row r="454" spans="1:30" ht="12.75" customHeight="1" x14ac:dyDescent="0.25">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row>
    <row r="455" spans="1:30" ht="12.75" customHeight="1" x14ac:dyDescent="0.25">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row>
    <row r="456" spans="1:30" ht="12.75" customHeight="1" x14ac:dyDescent="0.25">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row>
    <row r="457" spans="1:30" ht="12.75" customHeight="1" x14ac:dyDescent="0.25">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row>
    <row r="458" spans="1:30" ht="12.75" customHeight="1" x14ac:dyDescent="0.25">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row>
    <row r="459" spans="1:30" ht="12.75" customHeight="1" x14ac:dyDescent="0.25">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row>
    <row r="460" spans="1:30" ht="12.75" customHeight="1" x14ac:dyDescent="0.25">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row>
    <row r="461" spans="1:30" ht="12.75" customHeight="1" x14ac:dyDescent="0.25">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row>
    <row r="462" spans="1:30" ht="12.75" customHeight="1" x14ac:dyDescent="0.25">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row>
    <row r="463" spans="1:30" ht="12.75" customHeight="1" x14ac:dyDescent="0.25">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row>
    <row r="464" spans="1:30" ht="12.75" customHeight="1" x14ac:dyDescent="0.25">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row>
    <row r="465" spans="1:30" ht="12.75" customHeight="1" x14ac:dyDescent="0.25">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row>
    <row r="466" spans="1:30" ht="12.75" customHeight="1" x14ac:dyDescent="0.25">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row>
    <row r="467" spans="1:30" ht="12.75" customHeight="1" x14ac:dyDescent="0.25">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row>
    <row r="468" spans="1:30" ht="12.75" customHeight="1" x14ac:dyDescent="0.25">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row>
    <row r="469" spans="1:30" ht="12.75" customHeight="1" x14ac:dyDescent="0.25">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row>
    <row r="470" spans="1:30" ht="12.75" customHeight="1" x14ac:dyDescent="0.25">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row>
    <row r="471" spans="1:30" ht="12.75" customHeight="1" x14ac:dyDescent="0.25">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row>
    <row r="472" spans="1:30" ht="12.75" customHeight="1" x14ac:dyDescent="0.25">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row>
    <row r="473" spans="1:30" ht="12.75" customHeight="1" x14ac:dyDescent="0.25">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row>
    <row r="474" spans="1:30" ht="12.75" customHeight="1" x14ac:dyDescent="0.25">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row>
    <row r="475" spans="1:30" ht="12.75" customHeight="1" x14ac:dyDescent="0.25">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row>
    <row r="476" spans="1:30" ht="12.75" customHeight="1" x14ac:dyDescent="0.25">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row>
    <row r="477" spans="1:30" ht="12.75" customHeight="1" x14ac:dyDescent="0.25">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row>
    <row r="478" spans="1:30" ht="12.75" customHeight="1" x14ac:dyDescent="0.25">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row>
    <row r="479" spans="1:30" ht="12.75" customHeight="1" x14ac:dyDescent="0.25">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row>
    <row r="480" spans="1:30" ht="12.75" customHeight="1" x14ac:dyDescent="0.25">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row>
    <row r="481" spans="1:30" ht="12.75" customHeight="1" x14ac:dyDescent="0.25">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row>
    <row r="482" spans="1:30" ht="12.75" customHeight="1" x14ac:dyDescent="0.25">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row>
    <row r="483" spans="1:30" ht="12.75" customHeight="1" x14ac:dyDescent="0.25">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row>
    <row r="484" spans="1:30" ht="12.75" customHeight="1" x14ac:dyDescent="0.25">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row>
    <row r="485" spans="1:30" ht="12.75" customHeight="1" x14ac:dyDescent="0.25">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row>
    <row r="486" spans="1:30" ht="12.75" customHeight="1" x14ac:dyDescent="0.25">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row>
    <row r="487" spans="1:30" ht="12.75" customHeight="1" x14ac:dyDescent="0.25">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row>
    <row r="488" spans="1:30" ht="12.75" customHeight="1" x14ac:dyDescent="0.25">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row>
    <row r="489" spans="1:30" ht="12.75" customHeight="1" x14ac:dyDescent="0.25">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row>
    <row r="490" spans="1:30" ht="12.75" customHeight="1" x14ac:dyDescent="0.25">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row>
    <row r="491" spans="1:30" ht="12.75" customHeight="1" x14ac:dyDescent="0.25">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row>
    <row r="492" spans="1:30" ht="12.75" customHeight="1" x14ac:dyDescent="0.25">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row>
    <row r="493" spans="1:30" ht="12.75" customHeight="1" x14ac:dyDescent="0.25">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row>
    <row r="494" spans="1:30" ht="12.75" customHeight="1" x14ac:dyDescent="0.25">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row>
    <row r="495" spans="1:30" ht="12.75" customHeight="1" x14ac:dyDescent="0.25">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row>
    <row r="496" spans="1:30" ht="12.75" customHeight="1" x14ac:dyDescent="0.25">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row>
    <row r="497" spans="1:30" ht="12.75" customHeight="1" x14ac:dyDescent="0.25">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row>
    <row r="498" spans="1:30" ht="12.75" customHeight="1" x14ac:dyDescent="0.25">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row>
    <row r="499" spans="1:30" ht="12.75" customHeight="1" x14ac:dyDescent="0.25">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row>
    <row r="500" spans="1:30" ht="12.75" customHeight="1" x14ac:dyDescent="0.25">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row>
    <row r="501" spans="1:30" ht="12.75" customHeight="1" x14ac:dyDescent="0.25">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row>
    <row r="502" spans="1:30" ht="12.75" customHeight="1" x14ac:dyDescent="0.25">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row>
    <row r="503" spans="1:30" ht="12.75" customHeight="1" x14ac:dyDescent="0.25">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row>
    <row r="504" spans="1:30" ht="12.75" customHeight="1" x14ac:dyDescent="0.25">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row>
    <row r="505" spans="1:30" ht="12.75" customHeight="1" x14ac:dyDescent="0.25">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row>
    <row r="506" spans="1:30" ht="12.75" customHeight="1" x14ac:dyDescent="0.25">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row>
    <row r="507" spans="1:30" ht="12.75" customHeight="1" x14ac:dyDescent="0.25">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row>
    <row r="508" spans="1:30" ht="12.75" customHeight="1" x14ac:dyDescent="0.25">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row>
    <row r="509" spans="1:30" ht="12.75" customHeight="1" x14ac:dyDescent="0.25">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row>
    <row r="510" spans="1:30" ht="12.75" customHeight="1" x14ac:dyDescent="0.25">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row>
    <row r="511" spans="1:30" ht="12.75" customHeight="1" x14ac:dyDescent="0.25">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row>
    <row r="512" spans="1:30" ht="12.75" customHeight="1" x14ac:dyDescent="0.25">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row>
    <row r="513" spans="1:30" ht="12.75" customHeight="1" x14ac:dyDescent="0.25">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row>
    <row r="514" spans="1:30" ht="12.75" customHeight="1" x14ac:dyDescent="0.25">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row>
    <row r="515" spans="1:30" ht="12.75" customHeight="1" x14ac:dyDescent="0.25">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row>
    <row r="516" spans="1:30" ht="12.75" customHeight="1" x14ac:dyDescent="0.25">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row>
    <row r="517" spans="1:30" ht="12.75" customHeight="1" x14ac:dyDescent="0.25">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row>
    <row r="518" spans="1:30" ht="12.75" customHeight="1" x14ac:dyDescent="0.25">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row>
    <row r="519" spans="1:30" ht="12.75" customHeight="1" x14ac:dyDescent="0.25">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row>
    <row r="520" spans="1:30" ht="12.75" customHeight="1" x14ac:dyDescent="0.25">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row>
    <row r="521" spans="1:30" ht="12.75" customHeight="1" x14ac:dyDescent="0.25">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row>
    <row r="522" spans="1:30" ht="12.75" customHeight="1" x14ac:dyDescent="0.25">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row>
    <row r="523" spans="1:30" ht="12.75" customHeight="1" x14ac:dyDescent="0.25">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row>
    <row r="524" spans="1:30" ht="12.75" customHeight="1" x14ac:dyDescent="0.25">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row>
    <row r="525" spans="1:30" ht="12.75" customHeight="1" x14ac:dyDescent="0.25">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row>
    <row r="526" spans="1:30" ht="12.75" customHeight="1" x14ac:dyDescent="0.25">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row>
    <row r="527" spans="1:30" ht="12.75" customHeight="1" x14ac:dyDescent="0.25">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row>
    <row r="528" spans="1:30" ht="12.75" customHeight="1" x14ac:dyDescent="0.25">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row>
    <row r="529" spans="1:30" ht="12.75" customHeight="1" x14ac:dyDescent="0.25">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row>
    <row r="530" spans="1:30" ht="12.75" customHeight="1" x14ac:dyDescent="0.25">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row>
    <row r="531" spans="1:30" ht="12.75" customHeight="1" x14ac:dyDescent="0.25">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row>
    <row r="532" spans="1:30" ht="12.75" customHeight="1" x14ac:dyDescent="0.25">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row>
    <row r="533" spans="1:30" ht="12.75" customHeight="1" x14ac:dyDescent="0.25">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row>
    <row r="534" spans="1:30" ht="12.75" customHeight="1" x14ac:dyDescent="0.25">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row>
    <row r="535" spans="1:30" ht="12.75" customHeight="1" x14ac:dyDescent="0.25">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row>
    <row r="536" spans="1:30" ht="12.75" customHeight="1" x14ac:dyDescent="0.25">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row>
    <row r="537" spans="1:30" ht="12.75" customHeight="1" x14ac:dyDescent="0.25">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row>
    <row r="538" spans="1:30" ht="12.75" customHeight="1" x14ac:dyDescent="0.25">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row>
    <row r="539" spans="1:30" ht="12.75" customHeight="1" x14ac:dyDescent="0.25">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row>
    <row r="540" spans="1:30" ht="12.75" customHeight="1" x14ac:dyDescent="0.25">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row>
    <row r="541" spans="1:30" ht="12.75" customHeight="1" x14ac:dyDescent="0.25">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row>
    <row r="542" spans="1:30" ht="12.75" customHeight="1" x14ac:dyDescent="0.25">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row>
    <row r="543" spans="1:30" ht="12.75" customHeight="1" x14ac:dyDescent="0.25">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row>
    <row r="544" spans="1:30" ht="12.75" customHeight="1" x14ac:dyDescent="0.25">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row>
    <row r="545" spans="1:30" ht="12.75" customHeight="1" x14ac:dyDescent="0.25">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row>
    <row r="546" spans="1:30" ht="12.75" customHeight="1" x14ac:dyDescent="0.25">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row>
    <row r="547" spans="1:30" ht="12.75" customHeight="1" x14ac:dyDescent="0.25">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row>
    <row r="548" spans="1:30" ht="12.75" customHeight="1" x14ac:dyDescent="0.25">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row>
    <row r="549" spans="1:30" ht="12.75" customHeight="1" x14ac:dyDescent="0.25">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row>
    <row r="550" spans="1:30" ht="12.75" customHeight="1" x14ac:dyDescent="0.25">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row>
    <row r="551" spans="1:30" ht="12.75" customHeight="1" x14ac:dyDescent="0.25">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row>
    <row r="552" spans="1:30" ht="12.75" customHeight="1" x14ac:dyDescent="0.25">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row>
    <row r="553" spans="1:30" ht="12.75" customHeight="1" x14ac:dyDescent="0.25">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row>
    <row r="554" spans="1:30" ht="12.75" customHeight="1" x14ac:dyDescent="0.25">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row>
    <row r="555" spans="1:30" ht="12.75" customHeight="1" x14ac:dyDescent="0.25">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row>
    <row r="556" spans="1:30" ht="12.75" customHeight="1" x14ac:dyDescent="0.25">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row>
    <row r="557" spans="1:30" ht="12.75" customHeight="1" x14ac:dyDescent="0.25">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row>
    <row r="558" spans="1:30" ht="12.75" customHeight="1" x14ac:dyDescent="0.25">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row>
    <row r="559" spans="1:30" ht="12.75" customHeight="1" x14ac:dyDescent="0.25">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row>
    <row r="560" spans="1:30" ht="12.75" customHeight="1" x14ac:dyDescent="0.25">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row>
    <row r="561" spans="1:30" ht="12.75" customHeight="1" x14ac:dyDescent="0.25">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row>
    <row r="562" spans="1:30" ht="12.75" customHeight="1" x14ac:dyDescent="0.25">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row>
    <row r="563" spans="1:30" ht="12.75" customHeight="1" x14ac:dyDescent="0.25">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row>
    <row r="564" spans="1:30" ht="12.75" customHeight="1" x14ac:dyDescent="0.25">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row>
    <row r="565" spans="1:30" ht="12.75" customHeight="1" x14ac:dyDescent="0.25">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row>
    <row r="566" spans="1:30" ht="12.75" customHeight="1" x14ac:dyDescent="0.25">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row>
    <row r="567" spans="1:30" ht="12.75" customHeight="1" x14ac:dyDescent="0.25">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row>
    <row r="568" spans="1:30" ht="12.75" customHeight="1" x14ac:dyDescent="0.25">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row>
    <row r="569" spans="1:30" ht="12.75" customHeight="1" x14ac:dyDescent="0.25">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row>
    <row r="570" spans="1:30" ht="12.75" customHeight="1" x14ac:dyDescent="0.25">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row>
    <row r="571" spans="1:30" ht="12.75" customHeight="1" x14ac:dyDescent="0.25">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row>
    <row r="572" spans="1:30" ht="12.75" customHeight="1" x14ac:dyDescent="0.25">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row>
    <row r="573" spans="1:30" ht="12.75" customHeight="1" x14ac:dyDescent="0.25">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row>
    <row r="574" spans="1:30" ht="12.75" customHeight="1" x14ac:dyDescent="0.25">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row>
    <row r="575" spans="1:30" ht="12.75" customHeight="1" x14ac:dyDescent="0.25">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row>
    <row r="576" spans="1:30" ht="12.75" customHeight="1" x14ac:dyDescent="0.25">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row>
    <row r="577" spans="1:30" ht="12.75" customHeight="1" x14ac:dyDescent="0.25">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row>
    <row r="578" spans="1:30" ht="12.75" customHeight="1" x14ac:dyDescent="0.25">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row>
    <row r="579" spans="1:30" ht="12.75" customHeight="1" x14ac:dyDescent="0.25">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row>
    <row r="580" spans="1:30" ht="12.75" customHeight="1" x14ac:dyDescent="0.25">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row>
    <row r="581" spans="1:30" ht="12.75" customHeight="1" x14ac:dyDescent="0.25">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row>
    <row r="582" spans="1:30" ht="12.75" customHeight="1" x14ac:dyDescent="0.25">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row>
    <row r="583" spans="1:30" ht="12.75" customHeight="1" x14ac:dyDescent="0.25">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row>
    <row r="584" spans="1:30" ht="12.75" customHeight="1" x14ac:dyDescent="0.25">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row>
    <row r="585" spans="1:30" ht="12.75" customHeight="1" x14ac:dyDescent="0.25">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row>
    <row r="586" spans="1:30" ht="12.75" customHeight="1" x14ac:dyDescent="0.25">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row>
    <row r="587" spans="1:30" ht="12.75" customHeight="1" x14ac:dyDescent="0.25">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row>
    <row r="588" spans="1:30" ht="12.75" customHeight="1" x14ac:dyDescent="0.25">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row>
    <row r="589" spans="1:30" ht="12.75" customHeight="1" x14ac:dyDescent="0.25">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row>
    <row r="590" spans="1:30" ht="12.75" customHeight="1" x14ac:dyDescent="0.25">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row>
    <row r="591" spans="1:30" ht="12.75" customHeight="1" x14ac:dyDescent="0.25">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row>
    <row r="592" spans="1:30" ht="12.75" customHeight="1" x14ac:dyDescent="0.25">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row>
    <row r="593" spans="1:30" ht="12.75" customHeight="1" x14ac:dyDescent="0.25">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row>
    <row r="594" spans="1:30" ht="12.75" customHeight="1" x14ac:dyDescent="0.25">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row>
    <row r="595" spans="1:30" ht="12.75" customHeight="1" x14ac:dyDescent="0.25">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row>
    <row r="596" spans="1:30" ht="12.75" customHeight="1" x14ac:dyDescent="0.25">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row>
    <row r="597" spans="1:30" ht="12.75" customHeight="1" x14ac:dyDescent="0.25">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row>
    <row r="598" spans="1:30" ht="12.75" customHeight="1" x14ac:dyDescent="0.25">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row>
    <row r="599" spans="1:30" ht="12.75" customHeight="1" x14ac:dyDescent="0.25">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row>
    <row r="600" spans="1:30" ht="12.75" customHeight="1" x14ac:dyDescent="0.25">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row>
    <row r="601" spans="1:30" ht="12.75" customHeight="1" x14ac:dyDescent="0.25">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row>
    <row r="602" spans="1:30" ht="12.75" customHeight="1" x14ac:dyDescent="0.25">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row>
    <row r="603" spans="1:30" ht="12.75" customHeight="1" x14ac:dyDescent="0.25">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row>
    <row r="604" spans="1:30" ht="12.75" customHeight="1" x14ac:dyDescent="0.25">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row>
    <row r="605" spans="1:30" ht="12.75" customHeight="1" x14ac:dyDescent="0.25">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row>
    <row r="606" spans="1:30" ht="12.75" customHeight="1" x14ac:dyDescent="0.25">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row>
    <row r="607" spans="1:30" ht="12.75" customHeight="1" x14ac:dyDescent="0.25">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row>
    <row r="608" spans="1:30" ht="12.75" customHeight="1" x14ac:dyDescent="0.25">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row>
    <row r="609" spans="1:30" ht="12.75" customHeight="1" x14ac:dyDescent="0.25">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row>
    <row r="610" spans="1:30" ht="12.75" customHeight="1" x14ac:dyDescent="0.25">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row>
    <row r="611" spans="1:30" ht="12.75" customHeight="1" x14ac:dyDescent="0.25">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row>
    <row r="612" spans="1:30" ht="12.75" customHeight="1" x14ac:dyDescent="0.25">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row>
    <row r="613" spans="1:30" ht="12.75" customHeight="1" x14ac:dyDescent="0.25">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row>
    <row r="614" spans="1:30" ht="12.75" customHeight="1" x14ac:dyDescent="0.25">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row>
    <row r="615" spans="1:30" ht="12.75" customHeight="1" x14ac:dyDescent="0.25">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row>
    <row r="616" spans="1:30" ht="12.75" customHeight="1" x14ac:dyDescent="0.25">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row>
    <row r="617" spans="1:30" ht="12.75" customHeight="1" x14ac:dyDescent="0.25">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row>
    <row r="618" spans="1:30" ht="12.75" customHeight="1" x14ac:dyDescent="0.25">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row>
    <row r="619" spans="1:30" ht="12.75" customHeight="1" x14ac:dyDescent="0.25">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row>
    <row r="620" spans="1:30" ht="12.75" customHeight="1" x14ac:dyDescent="0.25">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row>
    <row r="621" spans="1:30" ht="12.75" customHeight="1" x14ac:dyDescent="0.25">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row>
    <row r="622" spans="1:30" ht="12.75" customHeight="1" x14ac:dyDescent="0.25">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row>
    <row r="623" spans="1:30" ht="12.75" customHeight="1" x14ac:dyDescent="0.25">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row>
    <row r="624" spans="1:30" ht="12.75" customHeight="1" x14ac:dyDescent="0.25">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row>
    <row r="625" spans="1:30" ht="12.75" customHeight="1" x14ac:dyDescent="0.25">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row>
    <row r="626" spans="1:30" ht="12.75" customHeight="1" x14ac:dyDescent="0.25">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row>
    <row r="627" spans="1:30" ht="12.75" customHeight="1" x14ac:dyDescent="0.25">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row>
    <row r="628" spans="1:30" ht="12.75" customHeight="1" x14ac:dyDescent="0.25">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row>
    <row r="629" spans="1:30" ht="12.75" customHeight="1" x14ac:dyDescent="0.25">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row>
    <row r="630" spans="1:30" ht="12.75" customHeight="1" x14ac:dyDescent="0.25">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row>
    <row r="631" spans="1:30" ht="12.75" customHeight="1" x14ac:dyDescent="0.25">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row>
    <row r="632" spans="1:30" ht="12.75" customHeight="1" x14ac:dyDescent="0.25">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row>
    <row r="633" spans="1:30" ht="12.75" customHeight="1" x14ac:dyDescent="0.25">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row>
    <row r="634" spans="1:30" ht="12.75" customHeight="1" x14ac:dyDescent="0.25">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row>
    <row r="635" spans="1:30" ht="12.75" customHeight="1" x14ac:dyDescent="0.25">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row>
    <row r="636" spans="1:30" ht="12.75" customHeight="1" x14ac:dyDescent="0.25">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row>
    <row r="637" spans="1:30" ht="12.75" customHeight="1" x14ac:dyDescent="0.25">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row>
    <row r="638" spans="1:30" ht="12.75" customHeight="1" x14ac:dyDescent="0.25">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row>
    <row r="639" spans="1:30" ht="12.75" customHeight="1" x14ac:dyDescent="0.25">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row>
    <row r="640" spans="1:30" ht="12.75" customHeight="1" x14ac:dyDescent="0.25">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row>
    <row r="641" spans="1:30" ht="12.75" customHeight="1" x14ac:dyDescent="0.25">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row>
    <row r="642" spans="1:30" ht="12.75" customHeight="1" x14ac:dyDescent="0.25">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row>
    <row r="643" spans="1:30" ht="12.75" customHeight="1" x14ac:dyDescent="0.25">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row>
    <row r="644" spans="1:30" ht="12.75" customHeight="1" x14ac:dyDescent="0.25">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row>
    <row r="645" spans="1:30" ht="12.75" customHeight="1" x14ac:dyDescent="0.25">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row>
    <row r="646" spans="1:30" ht="12.75" customHeight="1" x14ac:dyDescent="0.25">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row>
    <row r="647" spans="1:30" ht="12.75" customHeight="1" x14ac:dyDescent="0.25">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row>
    <row r="648" spans="1:30" ht="12.75" customHeight="1" x14ac:dyDescent="0.25">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row>
    <row r="649" spans="1:30" ht="12.75" customHeight="1" x14ac:dyDescent="0.25">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row>
    <row r="650" spans="1:30" ht="12.75" customHeight="1" x14ac:dyDescent="0.25">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row>
    <row r="651" spans="1:30" ht="12.75" customHeight="1" x14ac:dyDescent="0.25">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row>
    <row r="652" spans="1:30" ht="12.75" customHeight="1" x14ac:dyDescent="0.25">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row>
    <row r="653" spans="1:30" ht="12.75" customHeight="1" x14ac:dyDescent="0.25">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row>
    <row r="654" spans="1:30" ht="12.75" customHeight="1" x14ac:dyDescent="0.25">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row>
    <row r="655" spans="1:30" ht="12.75" customHeight="1" x14ac:dyDescent="0.25">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row>
    <row r="656" spans="1:30" ht="12.75" customHeight="1" x14ac:dyDescent="0.25">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row>
    <row r="657" spans="1:30" ht="12.75" customHeight="1" x14ac:dyDescent="0.25">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row>
    <row r="658" spans="1:30" ht="12.75" customHeight="1" x14ac:dyDescent="0.25">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row>
    <row r="659" spans="1:30" ht="12.75" customHeight="1" x14ac:dyDescent="0.25">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row>
    <row r="660" spans="1:30" ht="12.75" customHeight="1" x14ac:dyDescent="0.25">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row>
    <row r="661" spans="1:30" ht="12.75" customHeight="1" x14ac:dyDescent="0.25">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row>
    <row r="662" spans="1:30" ht="12.75" customHeight="1" x14ac:dyDescent="0.25">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row>
    <row r="663" spans="1:30" ht="12.75" customHeight="1" x14ac:dyDescent="0.25">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row>
    <row r="664" spans="1:30" ht="12.75" customHeight="1" x14ac:dyDescent="0.25">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row>
    <row r="665" spans="1:30" ht="12.75" customHeight="1" x14ac:dyDescent="0.25">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row>
    <row r="666" spans="1:30" ht="12.75" customHeight="1" x14ac:dyDescent="0.25">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row>
    <row r="667" spans="1:30" ht="12.75" customHeight="1" x14ac:dyDescent="0.25">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row>
    <row r="668" spans="1:30" ht="12.75" customHeight="1" x14ac:dyDescent="0.25">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row>
    <row r="669" spans="1:30" ht="12.75" customHeight="1" x14ac:dyDescent="0.25">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row>
    <row r="670" spans="1:30" ht="12.75" customHeight="1" x14ac:dyDescent="0.25">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row>
    <row r="671" spans="1:30" ht="12.75" customHeight="1" x14ac:dyDescent="0.25">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row>
    <row r="672" spans="1:30" ht="12.75" customHeight="1" x14ac:dyDescent="0.25">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row>
    <row r="673" spans="1:30" ht="12.75" customHeight="1" x14ac:dyDescent="0.25">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row>
    <row r="674" spans="1:30" ht="12.75" customHeight="1" x14ac:dyDescent="0.25">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row>
    <row r="675" spans="1:30" ht="12.75" customHeight="1" x14ac:dyDescent="0.25">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row>
    <row r="676" spans="1:30" ht="12.75" customHeight="1" x14ac:dyDescent="0.25">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row>
    <row r="677" spans="1:30" ht="12.75" customHeight="1" x14ac:dyDescent="0.25">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row>
    <row r="678" spans="1:30" ht="12.75" customHeight="1" x14ac:dyDescent="0.25">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row>
    <row r="679" spans="1:30" ht="12.75" customHeight="1" x14ac:dyDescent="0.25">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row>
    <row r="680" spans="1:30" ht="12.75" customHeight="1" x14ac:dyDescent="0.25">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row>
    <row r="681" spans="1:30" ht="12.75" customHeight="1" x14ac:dyDescent="0.25">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row>
    <row r="682" spans="1:30" ht="12.75" customHeight="1" x14ac:dyDescent="0.25">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row>
    <row r="683" spans="1:30" ht="12.75" customHeight="1" x14ac:dyDescent="0.25">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row>
    <row r="684" spans="1:30" ht="12.75" customHeight="1" x14ac:dyDescent="0.25">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row>
    <row r="685" spans="1:30" ht="12.75" customHeight="1" x14ac:dyDescent="0.25">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row>
    <row r="686" spans="1:30" ht="12.75" customHeight="1" x14ac:dyDescent="0.25">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row>
    <row r="687" spans="1:30" ht="12.75" customHeight="1" x14ac:dyDescent="0.25">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row>
    <row r="688" spans="1:30" ht="12.75" customHeight="1" x14ac:dyDescent="0.25">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row>
    <row r="689" spans="1:30" ht="12.75" customHeight="1" x14ac:dyDescent="0.25">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row>
    <row r="690" spans="1:30" ht="12.75" customHeight="1" x14ac:dyDescent="0.25">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row>
    <row r="691" spans="1:30" ht="12.75" customHeight="1" x14ac:dyDescent="0.25">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row>
    <row r="692" spans="1:30" ht="12.75" customHeight="1" x14ac:dyDescent="0.25">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row>
    <row r="693" spans="1:30" ht="12.75" customHeight="1" x14ac:dyDescent="0.25">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row>
    <row r="694" spans="1:30" ht="12.75" customHeight="1" x14ac:dyDescent="0.25">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row>
    <row r="695" spans="1:30" ht="12.75" customHeight="1" x14ac:dyDescent="0.25">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row>
    <row r="696" spans="1:30" ht="12.75" customHeight="1" x14ac:dyDescent="0.25">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row>
    <row r="697" spans="1:30" ht="12.75" customHeight="1" x14ac:dyDescent="0.25">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row>
    <row r="698" spans="1:30" ht="12.75" customHeight="1" x14ac:dyDescent="0.25">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row>
    <row r="699" spans="1:30" ht="12.75" customHeight="1" x14ac:dyDescent="0.25">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row>
    <row r="700" spans="1:30" ht="12.75" customHeight="1" x14ac:dyDescent="0.25">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row>
    <row r="701" spans="1:30" ht="12.75" customHeight="1" x14ac:dyDescent="0.25">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row>
    <row r="702" spans="1:30" ht="12.75" customHeight="1" x14ac:dyDescent="0.25">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row>
    <row r="703" spans="1:30" ht="12.75" customHeight="1" x14ac:dyDescent="0.25">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row>
    <row r="704" spans="1:30" ht="12.75" customHeight="1" x14ac:dyDescent="0.25">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row>
    <row r="705" spans="1:30" ht="12.75" customHeight="1" x14ac:dyDescent="0.25">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row>
    <row r="706" spans="1:30" ht="12.75" customHeight="1" x14ac:dyDescent="0.25">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row>
    <row r="707" spans="1:30" ht="12.75" customHeight="1" x14ac:dyDescent="0.25">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row>
    <row r="708" spans="1:30" ht="12.75" customHeight="1" x14ac:dyDescent="0.25">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row>
    <row r="709" spans="1:30" ht="12.75" customHeight="1" x14ac:dyDescent="0.25">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row>
    <row r="710" spans="1:30" ht="12.75" customHeight="1" x14ac:dyDescent="0.25">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row>
    <row r="711" spans="1:30" ht="12.75" customHeight="1" x14ac:dyDescent="0.25">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row>
    <row r="712" spans="1:30" ht="12.75" customHeight="1" x14ac:dyDescent="0.25">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row>
    <row r="713" spans="1:30" ht="12.75" customHeight="1" x14ac:dyDescent="0.25">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row>
    <row r="714" spans="1:30" ht="12.75" customHeight="1" x14ac:dyDescent="0.25">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row>
    <row r="715" spans="1:30" ht="12.75" customHeight="1" x14ac:dyDescent="0.25">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row>
    <row r="716" spans="1:30" ht="12.75" customHeight="1" x14ac:dyDescent="0.25">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row>
    <row r="717" spans="1:30" ht="12.75" customHeight="1" x14ac:dyDescent="0.25">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row>
    <row r="718" spans="1:30" ht="12.75" customHeight="1" x14ac:dyDescent="0.25">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row>
    <row r="719" spans="1:30" ht="12.75" customHeight="1" x14ac:dyDescent="0.25">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row>
    <row r="720" spans="1:30" ht="12.75" customHeight="1" x14ac:dyDescent="0.25">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row>
    <row r="721" spans="1:30" ht="12.75" customHeight="1" x14ac:dyDescent="0.25">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row>
    <row r="722" spans="1:30" ht="12.75" customHeight="1" x14ac:dyDescent="0.25">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row>
    <row r="723" spans="1:30" ht="12.75" customHeight="1" x14ac:dyDescent="0.25">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row>
    <row r="724" spans="1:30" ht="12.75" customHeight="1" x14ac:dyDescent="0.25">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row>
    <row r="725" spans="1:30" ht="12.75" customHeight="1" x14ac:dyDescent="0.25">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row>
    <row r="726" spans="1:30" ht="12.75" customHeight="1" x14ac:dyDescent="0.25">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row>
    <row r="727" spans="1:30" ht="12.75" customHeight="1" x14ac:dyDescent="0.25">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row>
    <row r="728" spans="1:30" ht="12.75" customHeight="1" x14ac:dyDescent="0.25">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row>
    <row r="729" spans="1:30" ht="12.75" customHeight="1" x14ac:dyDescent="0.25">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row>
    <row r="730" spans="1:30" ht="12.75" customHeight="1" x14ac:dyDescent="0.25">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row>
    <row r="731" spans="1:30" ht="12.75" customHeight="1" x14ac:dyDescent="0.25">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row>
    <row r="732" spans="1:30" ht="12.75" customHeight="1" x14ac:dyDescent="0.25">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row>
    <row r="733" spans="1:30" ht="12.75" customHeight="1" x14ac:dyDescent="0.25">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row>
    <row r="734" spans="1:30" ht="12.75" customHeight="1" x14ac:dyDescent="0.25">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row>
    <row r="735" spans="1:30" ht="12.75" customHeight="1" x14ac:dyDescent="0.25">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row>
    <row r="736" spans="1:30" ht="12.75" customHeight="1" x14ac:dyDescent="0.25">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row>
    <row r="737" spans="1:30" ht="12.75" customHeight="1" x14ac:dyDescent="0.25">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row>
    <row r="738" spans="1:30" ht="12.75" customHeight="1" x14ac:dyDescent="0.25">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row>
    <row r="739" spans="1:30" ht="12.75" customHeight="1" x14ac:dyDescent="0.25">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row>
    <row r="740" spans="1:30" ht="12.75" customHeight="1" x14ac:dyDescent="0.25">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row>
    <row r="741" spans="1:30" ht="12.75" customHeight="1" x14ac:dyDescent="0.25">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row>
    <row r="742" spans="1:30" ht="12.75" customHeight="1" x14ac:dyDescent="0.25">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row>
    <row r="743" spans="1:30" ht="12.75" customHeight="1" x14ac:dyDescent="0.25">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row>
    <row r="744" spans="1:30" ht="12.75" customHeight="1" x14ac:dyDescent="0.25">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row>
    <row r="745" spans="1:30" ht="12.75" customHeight="1" x14ac:dyDescent="0.25">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row>
    <row r="746" spans="1:30" ht="12.75" customHeight="1" x14ac:dyDescent="0.25">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row>
    <row r="747" spans="1:30" ht="12.75" customHeight="1" x14ac:dyDescent="0.25">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row>
    <row r="748" spans="1:30" ht="12.75" customHeight="1" x14ac:dyDescent="0.25">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row>
    <row r="749" spans="1:30" ht="12.75" customHeight="1" x14ac:dyDescent="0.25">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row>
    <row r="750" spans="1:30" ht="12.75" customHeight="1" x14ac:dyDescent="0.25">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row>
    <row r="751" spans="1:30" ht="12.75" customHeight="1" x14ac:dyDescent="0.25">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row>
    <row r="752" spans="1:30" ht="12.75" customHeight="1" x14ac:dyDescent="0.25">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row>
    <row r="753" spans="1:30" ht="12.75" customHeight="1" x14ac:dyDescent="0.25">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row>
    <row r="754" spans="1:30" ht="12.75" customHeight="1" x14ac:dyDescent="0.25">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row>
    <row r="755" spans="1:30" ht="12.75" customHeight="1" x14ac:dyDescent="0.25">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row>
    <row r="756" spans="1:30" ht="12.75" customHeight="1" x14ac:dyDescent="0.25">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row>
    <row r="757" spans="1:30" ht="12.75" customHeight="1" x14ac:dyDescent="0.25">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row>
    <row r="758" spans="1:30" ht="12.75" customHeight="1" x14ac:dyDescent="0.25">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row>
    <row r="759" spans="1:30" ht="12.75" customHeight="1" x14ac:dyDescent="0.25">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row>
    <row r="760" spans="1:30" ht="12.75" customHeight="1" x14ac:dyDescent="0.25">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row>
    <row r="761" spans="1:30" ht="12.75" customHeight="1" x14ac:dyDescent="0.25">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row>
    <row r="762" spans="1:30" ht="12.75" customHeight="1" x14ac:dyDescent="0.25">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row>
    <row r="763" spans="1:30" ht="12.75" customHeight="1" x14ac:dyDescent="0.25">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row>
    <row r="764" spans="1:30" ht="12.75" customHeight="1" x14ac:dyDescent="0.25">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row>
    <row r="765" spans="1:30" ht="12.75" customHeight="1" x14ac:dyDescent="0.25">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row>
    <row r="766" spans="1:30" ht="12.75" customHeight="1" x14ac:dyDescent="0.25">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row>
    <row r="767" spans="1:30" ht="12.75" customHeight="1" x14ac:dyDescent="0.25">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row>
    <row r="768" spans="1:30" ht="12.75" customHeight="1" x14ac:dyDescent="0.25">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row>
    <row r="769" spans="1:30" ht="12.75" customHeight="1" x14ac:dyDescent="0.25">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row>
    <row r="770" spans="1:30" ht="12.75" customHeight="1" x14ac:dyDescent="0.25">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row>
    <row r="771" spans="1:30" ht="12.75" customHeight="1" x14ac:dyDescent="0.25">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row>
    <row r="772" spans="1:30" ht="12.75" customHeight="1" x14ac:dyDescent="0.25">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row>
    <row r="773" spans="1:30" ht="12.75" customHeight="1" x14ac:dyDescent="0.25">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row>
    <row r="774" spans="1:30" ht="12.75" customHeight="1" x14ac:dyDescent="0.25">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row>
    <row r="775" spans="1:30" ht="12.75" customHeight="1" x14ac:dyDescent="0.25">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row>
    <row r="776" spans="1:30" ht="12.75" customHeight="1" x14ac:dyDescent="0.25">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row>
    <row r="777" spans="1:30" ht="12.75" customHeight="1" x14ac:dyDescent="0.25">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row>
    <row r="778" spans="1:30" ht="12.75" customHeight="1" x14ac:dyDescent="0.25">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row>
    <row r="779" spans="1:30" ht="12.75" customHeight="1" x14ac:dyDescent="0.25">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row>
    <row r="780" spans="1:30" ht="12.75" customHeight="1" x14ac:dyDescent="0.25">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row>
    <row r="781" spans="1:30" ht="12.75" customHeight="1" x14ac:dyDescent="0.25">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row>
    <row r="782" spans="1:30" ht="12.75" customHeight="1" x14ac:dyDescent="0.25">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row>
    <row r="783" spans="1:30" ht="12.75" customHeight="1" x14ac:dyDescent="0.25">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row>
    <row r="784" spans="1:30" ht="12.75" customHeight="1" x14ac:dyDescent="0.25">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row>
    <row r="785" spans="1:30" ht="12.75" customHeight="1" x14ac:dyDescent="0.25">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row>
    <row r="786" spans="1:30" ht="12.75" customHeight="1" x14ac:dyDescent="0.25">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row>
    <row r="787" spans="1:30" ht="12.75" customHeight="1" x14ac:dyDescent="0.25">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row>
    <row r="788" spans="1:30" ht="12.75" customHeight="1" x14ac:dyDescent="0.25">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row>
    <row r="789" spans="1:30" ht="12.75" customHeight="1" x14ac:dyDescent="0.25">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row>
    <row r="790" spans="1:30" ht="12.75" customHeight="1" x14ac:dyDescent="0.25">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row>
    <row r="791" spans="1:30" ht="12.75" customHeight="1" x14ac:dyDescent="0.25">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row>
    <row r="792" spans="1:30" ht="12.75" customHeight="1" x14ac:dyDescent="0.25">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row>
    <row r="793" spans="1:30" ht="12.75" customHeight="1" x14ac:dyDescent="0.25">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row>
    <row r="794" spans="1:30" ht="12.75" customHeight="1" x14ac:dyDescent="0.25">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row>
    <row r="795" spans="1:30" ht="12.75" customHeight="1" x14ac:dyDescent="0.25">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row>
    <row r="796" spans="1:30" ht="12.75" customHeight="1" x14ac:dyDescent="0.25">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row>
    <row r="797" spans="1:30" ht="12.75" customHeight="1" x14ac:dyDescent="0.25">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row>
    <row r="798" spans="1:30" ht="12.75" customHeight="1" x14ac:dyDescent="0.25">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row>
    <row r="799" spans="1:30" ht="12.75" customHeight="1" x14ac:dyDescent="0.25">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row>
    <row r="800" spans="1:30" ht="12.75" customHeight="1" x14ac:dyDescent="0.25">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row>
    <row r="801" spans="1:30" ht="12.75" customHeight="1" x14ac:dyDescent="0.25">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row>
    <row r="802" spans="1:30" ht="12.75" customHeight="1" x14ac:dyDescent="0.25">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row>
    <row r="803" spans="1:30" ht="12.75" customHeight="1" x14ac:dyDescent="0.25">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row>
    <row r="804" spans="1:30" ht="12.75" customHeight="1" x14ac:dyDescent="0.25">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row>
    <row r="805" spans="1:30" ht="12.75" customHeight="1" x14ac:dyDescent="0.25">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row>
    <row r="806" spans="1:30" ht="12.75" customHeight="1" x14ac:dyDescent="0.25">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row>
    <row r="807" spans="1:30" ht="12.75" customHeight="1" x14ac:dyDescent="0.25">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row>
    <row r="808" spans="1:30" ht="12.75" customHeight="1" x14ac:dyDescent="0.25">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row>
    <row r="809" spans="1:30" ht="12.75" customHeight="1" x14ac:dyDescent="0.25">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row>
    <row r="810" spans="1:30" ht="12.75" customHeight="1" x14ac:dyDescent="0.25">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row>
    <row r="811" spans="1:30" ht="12.75" customHeight="1" x14ac:dyDescent="0.25">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row>
    <row r="812" spans="1:30" ht="12.75" customHeight="1" x14ac:dyDescent="0.25">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row>
    <row r="813" spans="1:30" ht="12.75" customHeight="1" x14ac:dyDescent="0.25">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row>
    <row r="814" spans="1:30" ht="12.75" customHeight="1" x14ac:dyDescent="0.25">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row>
    <row r="815" spans="1:30" ht="12.75" customHeight="1" x14ac:dyDescent="0.25">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row>
    <row r="816" spans="1:30" ht="12.75" customHeight="1" x14ac:dyDescent="0.25">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row>
    <row r="817" spans="1:30" ht="12.75" customHeight="1" x14ac:dyDescent="0.25">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row>
    <row r="818" spans="1:30" ht="12.75" customHeight="1" x14ac:dyDescent="0.25">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row>
    <row r="819" spans="1:30" ht="12.75" customHeight="1" x14ac:dyDescent="0.25">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row>
    <row r="820" spans="1:30" ht="12.75" customHeight="1" x14ac:dyDescent="0.25">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row>
    <row r="821" spans="1:30" ht="12.75" customHeight="1" x14ac:dyDescent="0.25">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row>
    <row r="822" spans="1:30" ht="12.75" customHeight="1" x14ac:dyDescent="0.25">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row>
    <row r="823" spans="1:30" ht="12.75" customHeight="1" x14ac:dyDescent="0.25">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row>
    <row r="824" spans="1:30" ht="12.75" customHeight="1" x14ac:dyDescent="0.25">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row>
    <row r="825" spans="1:30" ht="12.75" customHeight="1" x14ac:dyDescent="0.25">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row>
    <row r="826" spans="1:30" ht="12.75" customHeight="1" x14ac:dyDescent="0.25">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row>
    <row r="827" spans="1:30" ht="12.75" customHeight="1" x14ac:dyDescent="0.25">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row>
    <row r="828" spans="1:30" ht="12.75" customHeight="1" x14ac:dyDescent="0.25">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row>
    <row r="829" spans="1:30" ht="12.75" customHeight="1" x14ac:dyDescent="0.25">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row>
    <row r="830" spans="1:30" ht="12.75" customHeight="1" x14ac:dyDescent="0.25">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row>
    <row r="831" spans="1:30" ht="12.75" customHeight="1" x14ac:dyDescent="0.25">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row>
    <row r="832" spans="1:30" ht="12.75" customHeight="1" x14ac:dyDescent="0.25">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row>
    <row r="833" spans="1:30" ht="12.75" customHeight="1" x14ac:dyDescent="0.25">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row>
    <row r="834" spans="1:30" ht="12.75" customHeight="1" x14ac:dyDescent="0.25">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row>
    <row r="835" spans="1:30" ht="12.75" customHeight="1" x14ac:dyDescent="0.25">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row>
    <row r="836" spans="1:30" ht="12.75" customHeight="1" x14ac:dyDescent="0.25">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row>
    <row r="837" spans="1:30" ht="12.75" customHeight="1" x14ac:dyDescent="0.25">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row>
    <row r="838" spans="1:30" ht="12.75" customHeight="1" x14ac:dyDescent="0.25">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row>
    <row r="839" spans="1:30" ht="12.75" customHeight="1" x14ac:dyDescent="0.25">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row>
    <row r="840" spans="1:30" ht="12.75" customHeight="1" x14ac:dyDescent="0.25">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row>
    <row r="841" spans="1:30" ht="12.75" customHeight="1" x14ac:dyDescent="0.25">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row>
    <row r="842" spans="1:30" ht="12.75" customHeight="1" x14ac:dyDescent="0.25">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row>
    <row r="843" spans="1:30" ht="12.75" customHeight="1" x14ac:dyDescent="0.25">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row>
    <row r="844" spans="1:30" ht="12.75" customHeight="1" x14ac:dyDescent="0.25">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row>
    <row r="845" spans="1:30" ht="12.75" customHeight="1" x14ac:dyDescent="0.25">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row>
    <row r="846" spans="1:30" ht="12.75" customHeight="1" x14ac:dyDescent="0.25">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row>
    <row r="847" spans="1:30" ht="12.75" customHeight="1" x14ac:dyDescent="0.25">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row>
    <row r="848" spans="1:30" ht="12.75" customHeight="1" x14ac:dyDescent="0.25">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row>
    <row r="849" spans="1:30" ht="12.75" customHeight="1" x14ac:dyDescent="0.25">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row>
    <row r="850" spans="1:30" ht="12.75" customHeight="1" x14ac:dyDescent="0.25">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row>
    <row r="851" spans="1:30" ht="12.75" customHeight="1" x14ac:dyDescent="0.25">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row>
    <row r="852" spans="1:30" ht="12.75" customHeight="1" x14ac:dyDescent="0.25">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row>
    <row r="853" spans="1:30" ht="12.75" customHeight="1" x14ac:dyDescent="0.25">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row>
    <row r="854" spans="1:30" ht="12.75" customHeight="1" x14ac:dyDescent="0.25">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row>
    <row r="855" spans="1:30" ht="12.75" customHeight="1" x14ac:dyDescent="0.25">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row>
    <row r="856" spans="1:30" ht="12.75" customHeight="1" x14ac:dyDescent="0.25">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row>
    <row r="857" spans="1:30" ht="12.75" customHeight="1" x14ac:dyDescent="0.25">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row>
    <row r="858" spans="1:30" ht="12.75" customHeight="1" x14ac:dyDescent="0.25">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row>
    <row r="859" spans="1:30" ht="12.75" customHeight="1" x14ac:dyDescent="0.25">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row>
    <row r="860" spans="1:30" ht="12.75" customHeight="1" x14ac:dyDescent="0.25">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row>
    <row r="861" spans="1:30" ht="12.75" customHeight="1" x14ac:dyDescent="0.25">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row>
    <row r="862" spans="1:30" ht="12.75" customHeight="1" x14ac:dyDescent="0.25">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row>
    <row r="863" spans="1:30" ht="12.75" customHeight="1" x14ac:dyDescent="0.25">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row>
    <row r="864" spans="1:30" ht="12.75" customHeight="1" x14ac:dyDescent="0.25">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row>
    <row r="865" spans="1:30" ht="12.75" customHeight="1" x14ac:dyDescent="0.25">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row>
    <row r="866" spans="1:30" ht="12.75" customHeight="1" x14ac:dyDescent="0.25">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row>
    <row r="867" spans="1:30" ht="12.75" customHeight="1" x14ac:dyDescent="0.25">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row>
    <row r="868" spans="1:30" ht="12.75" customHeight="1" x14ac:dyDescent="0.25">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row>
    <row r="869" spans="1:30" ht="12.75" customHeight="1" x14ac:dyDescent="0.25">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row>
    <row r="870" spans="1:30" ht="12.75" customHeight="1" x14ac:dyDescent="0.25">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row>
    <row r="871" spans="1:30" ht="12.75" customHeight="1" x14ac:dyDescent="0.25">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row>
    <row r="872" spans="1:30" ht="12.75" customHeight="1" x14ac:dyDescent="0.25">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row>
    <row r="873" spans="1:30" ht="12.75" customHeight="1" x14ac:dyDescent="0.25">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row>
    <row r="874" spans="1:30" ht="12.75" customHeight="1" x14ac:dyDescent="0.25">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row>
    <row r="875" spans="1:30" ht="12.75" customHeight="1" x14ac:dyDescent="0.25">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row>
    <row r="876" spans="1:30" ht="12.75" customHeight="1" x14ac:dyDescent="0.25">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row>
    <row r="877" spans="1:30" ht="12.75" customHeight="1" x14ac:dyDescent="0.25">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row>
    <row r="878" spans="1:30" ht="12.75" customHeight="1" x14ac:dyDescent="0.25">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row>
    <row r="879" spans="1:30" ht="12.75" customHeight="1" x14ac:dyDescent="0.25">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row>
    <row r="880" spans="1:30" ht="12.75" customHeight="1" x14ac:dyDescent="0.25">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row>
    <row r="881" spans="1:30" ht="12.75" customHeight="1" x14ac:dyDescent="0.25">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row>
    <row r="882" spans="1:30" ht="12.75" customHeight="1" x14ac:dyDescent="0.25">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row>
    <row r="883" spans="1:30" ht="12.75" customHeight="1" x14ac:dyDescent="0.25">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row>
    <row r="884" spans="1:30" ht="12.75" customHeight="1" x14ac:dyDescent="0.25">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row>
    <row r="885" spans="1:30" ht="12.75" customHeight="1" x14ac:dyDescent="0.25">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row>
    <row r="886" spans="1:30" ht="12.75" customHeight="1" x14ac:dyDescent="0.25">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row>
    <row r="887" spans="1:30" ht="12.75" customHeight="1" x14ac:dyDescent="0.25">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row>
    <row r="888" spans="1:30" ht="12.75" customHeight="1" x14ac:dyDescent="0.25">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row>
    <row r="889" spans="1:30" ht="12.75" customHeight="1" x14ac:dyDescent="0.25">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row>
    <row r="890" spans="1:30" ht="12.75" customHeight="1" x14ac:dyDescent="0.25">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row>
    <row r="891" spans="1:30" ht="12.75" customHeight="1" x14ac:dyDescent="0.25">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row>
    <row r="892" spans="1:30" ht="12.75" customHeight="1" x14ac:dyDescent="0.25">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row>
    <row r="893" spans="1:30" ht="12.75" customHeight="1" x14ac:dyDescent="0.25">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row>
    <row r="894" spans="1:30" ht="12.75" customHeight="1" x14ac:dyDescent="0.25">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row>
    <row r="895" spans="1:30" ht="12.75" customHeight="1" x14ac:dyDescent="0.25">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row>
    <row r="896" spans="1:30" ht="12.75" customHeight="1" x14ac:dyDescent="0.25">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row>
    <row r="897" spans="1:30" ht="12.75" customHeight="1" x14ac:dyDescent="0.25">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row>
    <row r="898" spans="1:30" ht="12.75" customHeight="1" x14ac:dyDescent="0.25">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row>
    <row r="899" spans="1:30" ht="12.75" customHeight="1" x14ac:dyDescent="0.25">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row>
    <row r="900" spans="1:30" ht="12.75" customHeight="1" x14ac:dyDescent="0.25">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row>
    <row r="901" spans="1:30" ht="12.75" customHeight="1" x14ac:dyDescent="0.25">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row>
    <row r="902" spans="1:30" ht="12.75" customHeight="1" x14ac:dyDescent="0.25">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row>
    <row r="903" spans="1:30" ht="12.75" customHeight="1" x14ac:dyDescent="0.25">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row>
    <row r="904" spans="1:30" ht="12.75" customHeight="1" x14ac:dyDescent="0.25">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row>
    <row r="905" spans="1:30" ht="12.75" customHeight="1" x14ac:dyDescent="0.25">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row>
    <row r="906" spans="1:30" ht="12.75" customHeight="1" x14ac:dyDescent="0.25">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row>
    <row r="907" spans="1:30" ht="12.75" customHeight="1" x14ac:dyDescent="0.25">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row>
    <row r="908" spans="1:30" ht="12.75" customHeight="1" x14ac:dyDescent="0.25">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row>
    <row r="909" spans="1:30" ht="12.75" customHeight="1" x14ac:dyDescent="0.25">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row>
    <row r="910" spans="1:30" ht="12.75" customHeight="1" x14ac:dyDescent="0.25">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row>
    <row r="911" spans="1:30" ht="12.75" customHeight="1" x14ac:dyDescent="0.25">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row>
    <row r="912" spans="1:30" ht="12.75" customHeight="1" x14ac:dyDescent="0.25">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row>
    <row r="913" spans="1:30" ht="12.75" customHeight="1" x14ac:dyDescent="0.25">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row>
    <row r="914" spans="1:30" ht="12.75" customHeight="1" x14ac:dyDescent="0.25">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row>
    <row r="915" spans="1:30" ht="12.75" customHeight="1" x14ac:dyDescent="0.25">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row>
    <row r="916" spans="1:30" ht="12.75" customHeight="1" x14ac:dyDescent="0.25">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row>
    <row r="917" spans="1:30" ht="12.75" customHeight="1" x14ac:dyDescent="0.25">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row>
    <row r="918" spans="1:30" ht="12.75" customHeight="1" x14ac:dyDescent="0.25">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row>
    <row r="919" spans="1:30" ht="12.75" customHeight="1" x14ac:dyDescent="0.25">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row>
    <row r="920" spans="1:30" ht="12.75" customHeight="1" x14ac:dyDescent="0.25">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row>
    <row r="921" spans="1:30" ht="12.75" customHeight="1" x14ac:dyDescent="0.25">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row>
    <row r="922" spans="1:30" ht="12.75" customHeight="1" x14ac:dyDescent="0.25">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row>
    <row r="923" spans="1:30" ht="12.75" customHeight="1" x14ac:dyDescent="0.25">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row>
    <row r="924" spans="1:30" ht="12.75" customHeight="1" x14ac:dyDescent="0.25">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row>
    <row r="925" spans="1:30" ht="12.75" customHeight="1" x14ac:dyDescent="0.25">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row>
    <row r="926" spans="1:30" ht="12.75" customHeight="1" x14ac:dyDescent="0.25">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row>
    <row r="927" spans="1:30" ht="12.75" customHeight="1" x14ac:dyDescent="0.25">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row>
    <row r="928" spans="1:30" ht="12.75" customHeight="1" x14ac:dyDescent="0.25">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row>
    <row r="929" spans="1:30" ht="12.75" customHeight="1" x14ac:dyDescent="0.25">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row>
    <row r="930" spans="1:30" ht="12.75" customHeight="1" x14ac:dyDescent="0.25">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row>
    <row r="931" spans="1:30" ht="12.75" customHeight="1" x14ac:dyDescent="0.25">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row>
    <row r="932" spans="1:30" ht="12.75" customHeight="1" x14ac:dyDescent="0.25">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row>
    <row r="933" spans="1:30" ht="12.75" customHeight="1" x14ac:dyDescent="0.25">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row>
    <row r="934" spans="1:30" ht="12.75" customHeight="1" x14ac:dyDescent="0.25">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row>
    <row r="935" spans="1:30" ht="12.75" customHeight="1" x14ac:dyDescent="0.25">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row>
    <row r="936" spans="1:30" ht="12.75" customHeight="1" x14ac:dyDescent="0.25">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row>
    <row r="937" spans="1:30" ht="12.75" customHeight="1" x14ac:dyDescent="0.25">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row>
    <row r="938" spans="1:30" ht="12.75" customHeight="1" x14ac:dyDescent="0.25">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row>
    <row r="939" spans="1:30" ht="12.75" customHeight="1" x14ac:dyDescent="0.25">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row>
    <row r="940" spans="1:30" ht="12.75" customHeight="1" x14ac:dyDescent="0.25">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row>
    <row r="941" spans="1:30" ht="12.75" customHeight="1" x14ac:dyDescent="0.25">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row>
    <row r="942" spans="1:30" ht="12.75" customHeight="1" x14ac:dyDescent="0.25">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row>
    <row r="943" spans="1:30" ht="12.75" customHeight="1" x14ac:dyDescent="0.25">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row>
    <row r="944" spans="1:30" ht="12.75" customHeight="1" x14ac:dyDescent="0.25">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row>
    <row r="945" spans="1:30" ht="12.75" customHeight="1" x14ac:dyDescent="0.25">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row>
    <row r="946" spans="1:30" ht="12.75" customHeight="1" x14ac:dyDescent="0.25">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row>
    <row r="947" spans="1:30" ht="12.75" customHeight="1" x14ac:dyDescent="0.25">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row>
    <row r="948" spans="1:30" ht="12.75" customHeight="1" x14ac:dyDescent="0.25">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row>
    <row r="949" spans="1:30" ht="12.75" customHeight="1" x14ac:dyDescent="0.25">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row>
    <row r="950" spans="1:30" ht="12.75" customHeight="1" x14ac:dyDescent="0.25">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row>
    <row r="951" spans="1:30" ht="12.75" customHeight="1" x14ac:dyDescent="0.25">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row>
    <row r="952" spans="1:30" ht="12.75" customHeight="1" x14ac:dyDescent="0.25">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row>
    <row r="953" spans="1:30" ht="12.75" customHeight="1" x14ac:dyDescent="0.25">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row>
    <row r="954" spans="1:30" ht="12.75" customHeight="1" x14ac:dyDescent="0.25">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row>
    <row r="955" spans="1:30" ht="12.75" customHeight="1" x14ac:dyDescent="0.25">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row>
    <row r="956" spans="1:30" ht="12.75" customHeight="1" x14ac:dyDescent="0.25">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row>
    <row r="957" spans="1:30" ht="12.75" customHeight="1" x14ac:dyDescent="0.25">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row>
    <row r="958" spans="1:30" ht="12.75" customHeight="1" x14ac:dyDescent="0.25">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row>
    <row r="959" spans="1:30" ht="12.75" customHeight="1" x14ac:dyDescent="0.25">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row>
    <row r="960" spans="1:30" ht="12.75" customHeight="1" x14ac:dyDescent="0.25">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row>
    <row r="961" spans="1:30" ht="12.75" customHeight="1" x14ac:dyDescent="0.25">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row>
    <row r="962" spans="1:30" ht="12.75" customHeight="1" x14ac:dyDescent="0.25">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row>
    <row r="963" spans="1:30" ht="12.75" customHeight="1" x14ac:dyDescent="0.25">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row>
    <row r="964" spans="1:30" ht="12.75" customHeight="1" x14ac:dyDescent="0.25">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row>
    <row r="965" spans="1:30" ht="12.75" customHeight="1" x14ac:dyDescent="0.25">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row>
    <row r="966" spans="1:30" ht="12.75" customHeight="1" x14ac:dyDescent="0.25">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row>
    <row r="967" spans="1:30" ht="12.75" customHeight="1" x14ac:dyDescent="0.25">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row>
    <row r="968" spans="1:30" ht="12.75" customHeight="1" x14ac:dyDescent="0.25">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row>
    <row r="969" spans="1:30" ht="12.75" customHeight="1" x14ac:dyDescent="0.25">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row>
    <row r="970" spans="1:30" ht="12.75" customHeight="1" x14ac:dyDescent="0.25">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row>
    <row r="971" spans="1:30" ht="12.75" customHeight="1" x14ac:dyDescent="0.25">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row>
    <row r="972" spans="1:30" ht="12.75" customHeight="1" x14ac:dyDescent="0.25">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row>
    <row r="973" spans="1:30" ht="12.75" customHeight="1" x14ac:dyDescent="0.25">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row>
    <row r="974" spans="1:30" ht="12.75" customHeight="1" x14ac:dyDescent="0.25">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row>
    <row r="975" spans="1:30" ht="12.75" customHeight="1" x14ac:dyDescent="0.25">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row>
    <row r="976" spans="1:30" ht="12.75" customHeight="1" x14ac:dyDescent="0.25">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row>
    <row r="977" spans="1:30" ht="12.75" customHeight="1" x14ac:dyDescent="0.25">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row>
    <row r="978" spans="1:30" ht="12.75" customHeight="1" x14ac:dyDescent="0.25">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row>
    <row r="979" spans="1:30" ht="12.75" customHeight="1" x14ac:dyDescent="0.25">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row>
    <row r="980" spans="1:30" ht="12.75" customHeight="1" x14ac:dyDescent="0.25">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row>
    <row r="981" spans="1:30" ht="12.75" customHeight="1" x14ac:dyDescent="0.25">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row>
    <row r="982" spans="1:30" ht="12.75" customHeight="1" x14ac:dyDescent="0.25">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row>
    <row r="983" spans="1:30" ht="12.75" customHeight="1" x14ac:dyDescent="0.25">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row>
    <row r="984" spans="1:30" ht="12.75" customHeight="1" x14ac:dyDescent="0.25">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row>
    <row r="985" spans="1:30" ht="12.75" customHeight="1" x14ac:dyDescent="0.25">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row>
    <row r="986" spans="1:30" ht="12.75" customHeight="1" x14ac:dyDescent="0.25">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row>
    <row r="987" spans="1:30" ht="12.75" customHeight="1" x14ac:dyDescent="0.25">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row>
    <row r="988" spans="1:30" ht="12.75" customHeight="1" x14ac:dyDescent="0.25">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row>
    <row r="989" spans="1:30" ht="12.75" customHeight="1" x14ac:dyDescent="0.25">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row>
    <row r="990" spans="1:30" ht="12.75" customHeight="1" x14ac:dyDescent="0.25">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row>
    <row r="991" spans="1:30" ht="12.75" customHeight="1" x14ac:dyDescent="0.25">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row>
    <row r="992" spans="1:30" ht="12.75" customHeight="1" x14ac:dyDescent="0.25">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row>
    <row r="993" spans="1:30" ht="12.75" customHeight="1" x14ac:dyDescent="0.25">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row>
    <row r="994" spans="1:30" ht="12.75" customHeight="1" x14ac:dyDescent="0.25">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row>
    <row r="995" spans="1:30" ht="12.75" customHeight="1" x14ac:dyDescent="0.25">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row>
    <row r="996" spans="1:30" ht="12.75" customHeight="1" x14ac:dyDescent="0.25">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row>
    <row r="997" spans="1:30" ht="12.75" customHeight="1" x14ac:dyDescent="0.25">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row>
    <row r="998" spans="1:30" ht="12.75" customHeight="1" x14ac:dyDescent="0.25">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row>
    <row r="999" spans="1:30" ht="12.75" customHeight="1" x14ac:dyDescent="0.25">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row>
    <row r="1000" spans="1:30" ht="12.75" customHeight="1" x14ac:dyDescent="0.25">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x14ac:dyDescent="0.25">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row>
    <row r="2" spans="1:33" ht="12.75" customHeight="1" x14ac:dyDescent="0.25">
      <c r="A2" s="326"/>
      <c r="B2" s="616"/>
      <c r="C2" s="617"/>
      <c r="D2" s="618"/>
      <c r="E2" s="25"/>
      <c r="F2" s="623" t="s">
        <v>120</v>
      </c>
      <c r="G2" s="617"/>
      <c r="H2" s="617"/>
      <c r="I2" s="617"/>
      <c r="J2" s="617"/>
      <c r="K2" s="617"/>
      <c r="L2" s="617"/>
      <c r="M2" s="617"/>
      <c r="N2" s="617"/>
      <c r="O2" s="617"/>
      <c r="P2" s="617"/>
      <c r="Q2" s="617"/>
      <c r="R2" s="617"/>
      <c r="S2" s="617"/>
      <c r="T2" s="617"/>
      <c r="U2" s="617"/>
      <c r="V2" s="617"/>
      <c r="W2" s="617"/>
      <c r="X2" s="617"/>
      <c r="Y2" s="617"/>
      <c r="Z2" s="617"/>
      <c r="AA2" s="617"/>
      <c r="AB2" s="618"/>
      <c r="AC2" s="326"/>
      <c r="AD2" s="326"/>
      <c r="AE2" s="326"/>
      <c r="AF2" s="326"/>
      <c r="AG2" s="326"/>
    </row>
    <row r="3" spans="1:33" ht="12.75" customHeight="1" x14ac:dyDescent="0.25">
      <c r="A3" s="326"/>
      <c r="B3" s="619"/>
      <c r="C3" s="573"/>
      <c r="D3" s="611"/>
      <c r="E3" s="26"/>
      <c r="F3" s="599"/>
      <c r="G3" s="573"/>
      <c r="H3" s="573"/>
      <c r="I3" s="573"/>
      <c r="J3" s="573"/>
      <c r="K3" s="573"/>
      <c r="L3" s="573"/>
      <c r="M3" s="573"/>
      <c r="N3" s="573"/>
      <c r="O3" s="573"/>
      <c r="P3" s="573"/>
      <c r="Q3" s="573"/>
      <c r="R3" s="573"/>
      <c r="S3" s="573"/>
      <c r="T3" s="573"/>
      <c r="U3" s="573"/>
      <c r="V3" s="573"/>
      <c r="W3" s="573"/>
      <c r="X3" s="573"/>
      <c r="Y3" s="573"/>
      <c r="Z3" s="573"/>
      <c r="AA3" s="573"/>
      <c r="AB3" s="611"/>
      <c r="AC3" s="326"/>
      <c r="AD3" s="326"/>
      <c r="AE3" s="326"/>
      <c r="AF3" s="326"/>
      <c r="AG3" s="326"/>
    </row>
    <row r="4" spans="1:33" ht="12.75" customHeight="1" x14ac:dyDescent="0.25">
      <c r="A4" s="326"/>
      <c r="B4" s="619"/>
      <c r="C4" s="573"/>
      <c r="D4" s="611"/>
      <c r="E4" s="26"/>
      <c r="F4" s="599"/>
      <c r="G4" s="573"/>
      <c r="H4" s="573"/>
      <c r="I4" s="573"/>
      <c r="J4" s="573"/>
      <c r="K4" s="573"/>
      <c r="L4" s="573"/>
      <c r="M4" s="573"/>
      <c r="N4" s="573"/>
      <c r="O4" s="573"/>
      <c r="P4" s="573"/>
      <c r="Q4" s="573"/>
      <c r="R4" s="573"/>
      <c r="S4" s="573"/>
      <c r="T4" s="573"/>
      <c r="U4" s="573"/>
      <c r="V4" s="573"/>
      <c r="W4" s="573"/>
      <c r="X4" s="573"/>
      <c r="Y4" s="573"/>
      <c r="Z4" s="573"/>
      <c r="AA4" s="573"/>
      <c r="AB4" s="611"/>
      <c r="AC4" s="326"/>
      <c r="AD4" s="326"/>
      <c r="AE4" s="326"/>
      <c r="AF4" s="326"/>
      <c r="AG4" s="326"/>
    </row>
    <row r="5" spans="1:33" ht="12.75" customHeight="1" x14ac:dyDescent="0.25">
      <c r="A5" s="326"/>
      <c r="B5" s="619"/>
      <c r="C5" s="573"/>
      <c r="D5" s="611"/>
      <c r="E5" s="26"/>
      <c r="F5" s="599"/>
      <c r="G5" s="573"/>
      <c r="H5" s="573"/>
      <c r="I5" s="573"/>
      <c r="J5" s="573"/>
      <c r="K5" s="573"/>
      <c r="L5" s="573"/>
      <c r="M5" s="573"/>
      <c r="N5" s="573"/>
      <c r="O5" s="573"/>
      <c r="P5" s="573"/>
      <c r="Q5" s="573"/>
      <c r="R5" s="573"/>
      <c r="S5" s="573"/>
      <c r="T5" s="573"/>
      <c r="U5" s="573"/>
      <c r="V5" s="573"/>
      <c r="W5" s="573"/>
      <c r="X5" s="573"/>
      <c r="Y5" s="573"/>
      <c r="Z5" s="573"/>
      <c r="AA5" s="573"/>
      <c r="AB5" s="611"/>
      <c r="AC5" s="326"/>
      <c r="AD5" s="326"/>
      <c r="AE5" s="326"/>
      <c r="AF5" s="326"/>
      <c r="AG5" s="326"/>
    </row>
    <row r="6" spans="1:33" ht="37.5" customHeight="1" x14ac:dyDescent="0.25">
      <c r="A6" s="326"/>
      <c r="B6" s="620"/>
      <c r="C6" s="621"/>
      <c r="D6" s="622"/>
      <c r="E6" s="327"/>
      <c r="F6" s="621"/>
      <c r="G6" s="621"/>
      <c r="H6" s="621"/>
      <c r="I6" s="621"/>
      <c r="J6" s="621"/>
      <c r="K6" s="621"/>
      <c r="L6" s="621"/>
      <c r="M6" s="621"/>
      <c r="N6" s="621"/>
      <c r="O6" s="621"/>
      <c r="P6" s="621"/>
      <c r="Q6" s="621"/>
      <c r="R6" s="621"/>
      <c r="S6" s="621"/>
      <c r="T6" s="621"/>
      <c r="U6" s="621"/>
      <c r="V6" s="621"/>
      <c r="W6" s="621"/>
      <c r="X6" s="621"/>
      <c r="Y6" s="621"/>
      <c r="Z6" s="621"/>
      <c r="AA6" s="621"/>
      <c r="AB6" s="622"/>
      <c r="AC6" s="326"/>
      <c r="AD6" s="326"/>
      <c r="AE6" s="326"/>
      <c r="AF6" s="326"/>
      <c r="AG6" s="326"/>
    </row>
    <row r="7" spans="1:33" ht="15" customHeight="1" x14ac:dyDescent="0.25">
      <c r="A7" s="326"/>
      <c r="B7" s="27"/>
      <c r="C7" s="624"/>
      <c r="D7" s="617"/>
      <c r="E7" s="28"/>
      <c r="F7" s="29"/>
      <c r="G7" s="29"/>
      <c r="H7" s="29"/>
      <c r="I7" s="29"/>
      <c r="J7" s="29"/>
      <c r="K7" s="29"/>
      <c r="L7" s="29"/>
      <c r="M7" s="29"/>
      <c r="N7" s="29"/>
      <c r="O7" s="29"/>
      <c r="P7" s="29"/>
      <c r="Q7" s="29"/>
      <c r="R7" s="29"/>
      <c r="S7" s="29"/>
      <c r="T7" s="29"/>
      <c r="U7" s="29"/>
      <c r="V7" s="29"/>
      <c r="W7" s="29"/>
      <c r="X7" s="29"/>
      <c r="Y7" s="29"/>
      <c r="Z7" s="29"/>
      <c r="AA7" s="29"/>
      <c r="AB7" s="30"/>
      <c r="AC7" s="326"/>
      <c r="AD7" s="326"/>
      <c r="AE7" s="326"/>
      <c r="AF7" s="1090" t="s">
        <v>962</v>
      </c>
      <c r="AG7" s="599"/>
    </row>
    <row r="8" spans="1:33" ht="15" customHeight="1" x14ac:dyDescent="0.25">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c r="AE8" s="326"/>
      <c r="AF8" s="326"/>
      <c r="AG8" s="326"/>
    </row>
    <row r="9" spans="1:33" ht="15" customHeight="1" x14ac:dyDescent="0.25">
      <c r="A9" s="326"/>
      <c r="B9" s="31"/>
      <c r="C9" s="600"/>
      <c r="D9" s="599"/>
      <c r="E9" s="599"/>
      <c r="F9" s="599"/>
      <c r="G9" s="333"/>
      <c r="H9" s="326"/>
      <c r="I9" s="326"/>
      <c r="J9" s="326"/>
      <c r="K9" s="326"/>
      <c r="L9" s="326"/>
      <c r="M9" s="326"/>
      <c r="N9" s="326"/>
      <c r="O9" s="326"/>
      <c r="P9" s="326"/>
      <c r="Q9" s="326"/>
      <c r="R9" s="326"/>
      <c r="S9" s="326"/>
      <c r="T9" s="326"/>
      <c r="U9" s="326"/>
      <c r="V9" s="326"/>
      <c r="W9" s="326"/>
      <c r="X9" s="326"/>
      <c r="Y9" s="326"/>
      <c r="Z9" s="326"/>
      <c r="AA9" s="326"/>
      <c r="AB9" s="334"/>
      <c r="AC9" s="326"/>
      <c r="AD9" s="326"/>
      <c r="AE9" s="326"/>
      <c r="AF9" s="326"/>
      <c r="AG9" s="326"/>
    </row>
    <row r="10" spans="1:33" ht="30" customHeight="1" x14ac:dyDescent="0.25">
      <c r="A10" s="326"/>
      <c r="B10" s="31"/>
      <c r="C10" s="600" t="s">
        <v>123</v>
      </c>
      <c r="D10" s="599"/>
      <c r="E10" s="601" t="s">
        <v>993</v>
      </c>
      <c r="F10" s="603"/>
      <c r="G10" s="603"/>
      <c r="H10" s="603"/>
      <c r="I10" s="603"/>
      <c r="J10" s="603"/>
      <c r="K10" s="603"/>
      <c r="L10" s="603"/>
      <c r="M10" s="603"/>
      <c r="N10" s="603"/>
      <c r="O10" s="603"/>
      <c r="P10" s="603"/>
      <c r="Q10" s="603"/>
      <c r="R10" s="603"/>
      <c r="S10" s="603"/>
      <c r="T10" s="603"/>
      <c r="U10" s="603"/>
      <c r="V10" s="603"/>
      <c r="W10" s="603"/>
      <c r="X10" s="603"/>
      <c r="Y10" s="603"/>
      <c r="Z10" s="603"/>
      <c r="AA10" s="591"/>
      <c r="AB10" s="335"/>
      <c r="AC10" s="326"/>
      <c r="AD10" s="326"/>
      <c r="AE10" s="326"/>
      <c r="AF10" s="52" t="s">
        <v>963</v>
      </c>
      <c r="AG10" s="52" t="s">
        <v>964</v>
      </c>
    </row>
    <row r="11" spans="1:33" ht="15" customHeight="1" x14ac:dyDescent="0.25">
      <c r="A11" s="326"/>
      <c r="B11" s="31"/>
      <c r="C11" s="600"/>
      <c r="D11" s="599"/>
      <c r="E11" s="599"/>
      <c r="F11" s="599"/>
      <c r="G11" s="326"/>
      <c r="H11" s="326"/>
      <c r="I11" s="326"/>
      <c r="J11" s="326"/>
      <c r="K11" s="326"/>
      <c r="L11" s="326"/>
      <c r="M11" s="326"/>
      <c r="N11" s="326"/>
      <c r="O11" s="326"/>
      <c r="P11" s="326"/>
      <c r="Q11" s="326"/>
      <c r="R11" s="326"/>
      <c r="S11" s="326"/>
      <c r="T11" s="326"/>
      <c r="U11" s="326"/>
      <c r="V11" s="326"/>
      <c r="W11" s="326"/>
      <c r="X11" s="326"/>
      <c r="Y11" s="326"/>
      <c r="Z11" s="326"/>
      <c r="AA11" s="598"/>
      <c r="AB11" s="611"/>
      <c r="AC11" s="326"/>
      <c r="AD11" s="326"/>
      <c r="AE11" s="326"/>
      <c r="AF11" s="37" t="s">
        <v>994</v>
      </c>
      <c r="AG11" s="37">
        <v>25</v>
      </c>
    </row>
    <row r="12" spans="1:33" ht="29.25" customHeight="1" x14ac:dyDescent="0.25">
      <c r="A12" s="326"/>
      <c r="B12" s="31"/>
      <c r="C12" s="614" t="s">
        <v>125</v>
      </c>
      <c r="D12" s="615"/>
      <c r="E12" s="612" t="s">
        <v>995</v>
      </c>
      <c r="F12" s="613"/>
      <c r="G12" s="613"/>
      <c r="H12" s="613"/>
      <c r="I12" s="613"/>
      <c r="J12" s="613"/>
      <c r="K12" s="613"/>
      <c r="L12" s="613"/>
      <c r="M12" s="613"/>
      <c r="N12" s="613"/>
      <c r="O12" s="613"/>
      <c r="P12" s="613"/>
      <c r="Q12" s="613"/>
      <c r="R12" s="613"/>
      <c r="S12" s="613"/>
      <c r="T12" s="613"/>
      <c r="U12" s="613"/>
      <c r="V12" s="613"/>
      <c r="W12" s="613"/>
      <c r="X12" s="613"/>
      <c r="Y12" s="613"/>
      <c r="Z12" s="613"/>
      <c r="AA12" s="613"/>
      <c r="AB12" s="36"/>
      <c r="AC12" s="326"/>
      <c r="AD12" s="326"/>
      <c r="AE12" s="326"/>
      <c r="AF12" s="37" t="s">
        <v>996</v>
      </c>
      <c r="AG12" s="37">
        <v>12</v>
      </c>
    </row>
    <row r="13" spans="1:33" ht="15" customHeight="1" x14ac:dyDescent="0.25">
      <c r="A13" s="326"/>
      <c r="B13" s="31"/>
      <c r="C13" s="598"/>
      <c r="D13" s="599"/>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c r="AE13" s="326"/>
      <c r="AF13" s="37" t="s">
        <v>997</v>
      </c>
      <c r="AG13" s="37">
        <v>12</v>
      </c>
    </row>
    <row r="14" spans="1:33" ht="15" customHeight="1" x14ac:dyDescent="0.25">
      <c r="A14" s="326"/>
      <c r="B14" s="31"/>
      <c r="C14" s="600" t="s">
        <v>985</v>
      </c>
      <c r="D14" s="599"/>
      <c r="E14" s="616" t="s">
        <v>998</v>
      </c>
      <c r="F14" s="617"/>
      <c r="G14" s="617"/>
      <c r="H14" s="617"/>
      <c r="I14" s="617"/>
      <c r="J14" s="617"/>
      <c r="K14" s="617"/>
      <c r="L14" s="617"/>
      <c r="M14" s="617"/>
      <c r="N14" s="617"/>
      <c r="O14" s="617"/>
      <c r="P14" s="617"/>
      <c r="Q14" s="617"/>
      <c r="R14" s="617"/>
      <c r="S14" s="617"/>
      <c r="T14" s="617"/>
      <c r="U14" s="617"/>
      <c r="V14" s="617"/>
      <c r="W14" s="617"/>
      <c r="X14" s="617"/>
      <c r="Y14" s="617"/>
      <c r="Z14" s="617"/>
      <c r="AA14" s="618"/>
      <c r="AB14" s="334"/>
      <c r="AC14" s="326"/>
      <c r="AD14" s="326"/>
      <c r="AE14" s="326"/>
      <c r="AF14" s="37" t="s">
        <v>999</v>
      </c>
      <c r="AG14" s="37">
        <v>25</v>
      </c>
    </row>
    <row r="15" spans="1:33" ht="15.75" customHeight="1" x14ac:dyDescent="0.25">
      <c r="A15" s="326"/>
      <c r="B15" s="31"/>
      <c r="C15" s="336"/>
      <c r="D15" s="336"/>
      <c r="E15" s="620"/>
      <c r="F15" s="621"/>
      <c r="G15" s="621"/>
      <c r="H15" s="621"/>
      <c r="I15" s="621"/>
      <c r="J15" s="621"/>
      <c r="K15" s="621"/>
      <c r="L15" s="621"/>
      <c r="M15" s="621"/>
      <c r="N15" s="621"/>
      <c r="O15" s="621"/>
      <c r="P15" s="621"/>
      <c r="Q15" s="621"/>
      <c r="R15" s="621"/>
      <c r="S15" s="621"/>
      <c r="T15" s="621"/>
      <c r="U15" s="621"/>
      <c r="V15" s="621"/>
      <c r="W15" s="621"/>
      <c r="X15" s="621"/>
      <c r="Y15" s="621"/>
      <c r="Z15" s="621"/>
      <c r="AA15" s="622"/>
      <c r="AB15" s="334"/>
      <c r="AC15" s="326"/>
      <c r="AD15" s="326"/>
      <c r="AE15" s="326"/>
      <c r="AF15" s="37" t="s">
        <v>1000</v>
      </c>
      <c r="AG15" s="37">
        <v>12</v>
      </c>
    </row>
    <row r="16" spans="1:33" ht="15" customHeight="1" x14ac:dyDescent="0.25">
      <c r="A16" s="326"/>
      <c r="B16" s="31"/>
      <c r="C16" s="336"/>
      <c r="D16" s="336"/>
      <c r="E16" s="336"/>
      <c r="F16" s="326"/>
      <c r="G16" s="326"/>
      <c r="H16" s="326"/>
      <c r="I16" s="326"/>
      <c r="J16" s="326"/>
      <c r="K16" s="326"/>
      <c r="L16" s="326"/>
      <c r="M16" s="326"/>
      <c r="N16" s="326"/>
      <c r="O16" s="326"/>
      <c r="P16" s="326"/>
      <c r="Q16" s="326"/>
      <c r="R16" s="326"/>
      <c r="S16" s="326"/>
      <c r="T16" s="326"/>
      <c r="U16" s="326"/>
      <c r="V16" s="326"/>
      <c r="W16" s="326"/>
      <c r="X16" s="326"/>
      <c r="Y16" s="326"/>
      <c r="Z16" s="326"/>
      <c r="AA16" s="326"/>
      <c r="AB16" s="334"/>
      <c r="AC16" s="326"/>
      <c r="AD16" s="326"/>
      <c r="AE16" s="326"/>
      <c r="AF16" s="37" t="s">
        <v>1001</v>
      </c>
      <c r="AG16" s="37">
        <v>28</v>
      </c>
    </row>
    <row r="17" spans="1:33" ht="15" customHeight="1" x14ac:dyDescent="0.25">
      <c r="A17" s="326"/>
      <c r="B17" s="31"/>
      <c r="C17" s="600" t="s">
        <v>987</v>
      </c>
      <c r="D17" s="599"/>
      <c r="E17" s="1092" t="s">
        <v>1002</v>
      </c>
      <c r="F17" s="617"/>
      <c r="G17" s="617"/>
      <c r="H17" s="617"/>
      <c r="I17" s="617"/>
      <c r="J17" s="617"/>
      <c r="K17" s="617"/>
      <c r="L17" s="617"/>
      <c r="M17" s="617"/>
      <c r="N17" s="617"/>
      <c r="O17" s="617"/>
      <c r="P17" s="617"/>
      <c r="Q17" s="617"/>
      <c r="R17" s="617"/>
      <c r="S17" s="617"/>
      <c r="T17" s="617"/>
      <c r="U17" s="617"/>
      <c r="V17" s="617"/>
      <c r="W17" s="617"/>
      <c r="X17" s="617"/>
      <c r="Y17" s="617"/>
      <c r="Z17" s="617"/>
      <c r="AA17" s="618"/>
      <c r="AB17" s="334"/>
      <c r="AC17" s="326"/>
      <c r="AD17" s="326"/>
      <c r="AE17" s="326"/>
      <c r="AF17" s="37" t="s">
        <v>1003</v>
      </c>
      <c r="AG17" s="37">
        <v>100</v>
      </c>
    </row>
    <row r="18" spans="1:33" ht="15" customHeight="1" x14ac:dyDescent="0.25">
      <c r="A18" s="326"/>
      <c r="B18" s="31"/>
      <c r="C18" s="336"/>
      <c r="D18" s="336"/>
      <c r="E18" s="620"/>
      <c r="F18" s="621"/>
      <c r="G18" s="621"/>
      <c r="H18" s="621"/>
      <c r="I18" s="621"/>
      <c r="J18" s="621"/>
      <c r="K18" s="621"/>
      <c r="L18" s="621"/>
      <c r="M18" s="621"/>
      <c r="N18" s="621"/>
      <c r="O18" s="621"/>
      <c r="P18" s="621"/>
      <c r="Q18" s="621"/>
      <c r="R18" s="621"/>
      <c r="S18" s="621"/>
      <c r="T18" s="621"/>
      <c r="U18" s="621"/>
      <c r="V18" s="621"/>
      <c r="W18" s="621"/>
      <c r="X18" s="621"/>
      <c r="Y18" s="621"/>
      <c r="Z18" s="621"/>
      <c r="AA18" s="622"/>
      <c r="AB18" s="334"/>
      <c r="AC18" s="326"/>
      <c r="AD18" s="326"/>
      <c r="AE18" s="326"/>
      <c r="AF18" s="37" t="s">
        <v>1004</v>
      </c>
      <c r="AG18" s="37">
        <v>34</v>
      </c>
    </row>
    <row r="19" spans="1:33" ht="15" customHeight="1" x14ac:dyDescent="0.25">
      <c r="A19" s="326"/>
      <c r="B19" s="31"/>
      <c r="C19" s="336"/>
      <c r="D19" s="336"/>
      <c r="E19" s="336"/>
      <c r="F19" s="326"/>
      <c r="G19" s="326"/>
      <c r="H19" s="326"/>
      <c r="I19" s="326"/>
      <c r="J19" s="326"/>
      <c r="K19" s="326"/>
      <c r="L19" s="326"/>
      <c r="M19" s="326"/>
      <c r="N19" s="326"/>
      <c r="O19" s="326"/>
      <c r="P19" s="326"/>
      <c r="Q19" s="326"/>
      <c r="R19" s="326"/>
      <c r="S19" s="326"/>
      <c r="T19" s="326"/>
      <c r="U19" s="326"/>
      <c r="V19" s="326"/>
      <c r="W19" s="326"/>
      <c r="X19" s="326"/>
      <c r="Y19" s="326"/>
      <c r="Z19" s="326"/>
      <c r="AA19" s="326"/>
      <c r="AB19" s="334"/>
      <c r="AC19" s="326"/>
      <c r="AD19" s="326"/>
      <c r="AE19" s="326"/>
      <c r="AF19" s="37" t="s">
        <v>1005</v>
      </c>
      <c r="AG19" s="37">
        <v>100</v>
      </c>
    </row>
    <row r="20" spans="1:33" ht="15" customHeight="1" x14ac:dyDescent="0.25">
      <c r="A20" s="326"/>
      <c r="B20" s="31"/>
      <c r="C20" s="336"/>
      <c r="D20" s="336"/>
      <c r="E20" s="336"/>
      <c r="F20" s="326"/>
      <c r="G20" s="326"/>
      <c r="H20" s="326"/>
      <c r="I20" s="326"/>
      <c r="J20" s="326"/>
      <c r="K20" s="326"/>
      <c r="L20" s="326"/>
      <c r="M20" s="326"/>
      <c r="N20" s="326"/>
      <c r="O20" s="326"/>
      <c r="P20" s="326"/>
      <c r="Q20" s="326"/>
      <c r="R20" s="326"/>
      <c r="S20" s="326"/>
      <c r="T20" s="326"/>
      <c r="U20" s="326"/>
      <c r="V20" s="326"/>
      <c r="W20" s="326"/>
      <c r="X20" s="326"/>
      <c r="Y20" s="326"/>
      <c r="Z20" s="326"/>
      <c r="AA20" s="326"/>
      <c r="AB20" s="334"/>
      <c r="AC20" s="326"/>
      <c r="AD20" s="326"/>
      <c r="AE20" s="326"/>
      <c r="AF20" s="37" t="s">
        <v>1006</v>
      </c>
      <c r="AG20" s="37">
        <v>38</v>
      </c>
    </row>
    <row r="21" spans="1:33" ht="15" customHeight="1" x14ac:dyDescent="0.25">
      <c r="A21" s="326"/>
      <c r="B21" s="31"/>
      <c r="C21" s="600" t="s">
        <v>127</v>
      </c>
      <c r="D21" s="599"/>
      <c r="E21" s="337"/>
      <c r="F21" s="598"/>
      <c r="G21" s="599"/>
      <c r="H21" s="599"/>
      <c r="I21" s="599"/>
      <c r="J21" s="599"/>
      <c r="K21" s="599"/>
      <c r="L21" s="599"/>
      <c r="M21" s="599"/>
      <c r="N21" s="599"/>
      <c r="O21" s="599"/>
      <c r="P21" s="599"/>
      <c r="Q21" s="599"/>
      <c r="R21" s="599"/>
      <c r="S21" s="599"/>
      <c r="T21" s="599"/>
      <c r="U21" s="599"/>
      <c r="V21" s="599"/>
      <c r="W21" s="599"/>
      <c r="X21" s="599"/>
      <c r="Y21" s="599"/>
      <c r="Z21" s="599"/>
      <c r="AA21" s="599"/>
      <c r="AB21" s="611"/>
      <c r="AC21" s="326"/>
      <c r="AD21" s="326"/>
      <c r="AE21" s="326"/>
      <c r="AF21" s="37" t="s">
        <v>1007</v>
      </c>
      <c r="AG21" s="37">
        <v>100</v>
      </c>
    </row>
    <row r="22" spans="1:33" ht="29.25" customHeight="1" x14ac:dyDescent="0.25">
      <c r="A22" s="326"/>
      <c r="B22" s="31"/>
      <c r="C22" s="601" t="s">
        <v>1008</v>
      </c>
      <c r="D22" s="603"/>
      <c r="E22" s="603"/>
      <c r="F22" s="603"/>
      <c r="G22" s="603"/>
      <c r="H22" s="603"/>
      <c r="I22" s="603"/>
      <c r="J22" s="603"/>
      <c r="K22" s="603"/>
      <c r="L22" s="603"/>
      <c r="M22" s="603"/>
      <c r="N22" s="603"/>
      <c r="O22" s="603"/>
      <c r="P22" s="603"/>
      <c r="Q22" s="603"/>
      <c r="R22" s="603"/>
      <c r="S22" s="603"/>
      <c r="T22" s="603"/>
      <c r="U22" s="603"/>
      <c r="V22" s="603"/>
      <c r="W22" s="603"/>
      <c r="X22" s="603"/>
      <c r="Y22" s="603"/>
      <c r="Z22" s="603"/>
      <c r="AA22" s="591"/>
      <c r="AB22" s="338"/>
      <c r="AC22" s="326"/>
      <c r="AD22" s="326"/>
      <c r="AE22" s="326"/>
      <c r="AF22" s="37" t="s">
        <v>1009</v>
      </c>
      <c r="AG22" s="37">
        <v>15</v>
      </c>
    </row>
    <row r="23" spans="1:33" ht="15" customHeight="1" x14ac:dyDescent="0.25">
      <c r="A23" s="326"/>
      <c r="B23" s="31"/>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8"/>
      <c r="AC23" s="326"/>
      <c r="AD23" s="326"/>
      <c r="AE23" s="326"/>
      <c r="AF23" s="326"/>
      <c r="AG23" s="326"/>
    </row>
    <row r="24" spans="1:33" ht="15" customHeight="1" x14ac:dyDescent="0.25">
      <c r="A24" s="326"/>
      <c r="B24" s="31"/>
      <c r="C24" s="340" t="s">
        <v>128</v>
      </c>
      <c r="D24" s="340"/>
      <c r="E24" s="326"/>
      <c r="F24" s="326"/>
      <c r="G24" s="326"/>
      <c r="H24" s="326"/>
      <c r="I24" s="326"/>
      <c r="J24" s="339"/>
      <c r="K24" s="339"/>
      <c r="L24" s="339"/>
      <c r="M24" s="339"/>
      <c r="N24" s="339"/>
      <c r="O24" s="339"/>
      <c r="P24" s="339"/>
      <c r="Q24" s="339"/>
      <c r="R24" s="339" t="s">
        <v>129</v>
      </c>
      <c r="S24" s="339"/>
      <c r="T24" s="339"/>
      <c r="U24" s="339"/>
      <c r="V24" s="339"/>
      <c r="W24" s="339"/>
      <c r="X24" s="339"/>
      <c r="Y24" s="339"/>
      <c r="Z24" s="339"/>
      <c r="AA24" s="339"/>
      <c r="AB24" s="338"/>
      <c r="AC24" s="326"/>
      <c r="AD24" s="326"/>
      <c r="AE24" s="326"/>
      <c r="AF24" s="326"/>
      <c r="AG24" s="326"/>
    </row>
    <row r="25" spans="1:33" ht="15" customHeight="1" x14ac:dyDescent="0.25">
      <c r="A25" s="326"/>
      <c r="B25" s="31"/>
      <c r="C25" s="1091" t="s">
        <v>1010</v>
      </c>
      <c r="D25" s="617"/>
      <c r="E25" s="617"/>
      <c r="F25" s="617"/>
      <c r="G25" s="617"/>
      <c r="H25" s="617"/>
      <c r="I25" s="617"/>
      <c r="J25" s="617"/>
      <c r="K25" s="617"/>
      <c r="L25" s="617"/>
      <c r="M25" s="617"/>
      <c r="N25" s="617"/>
      <c r="O25" s="617"/>
      <c r="P25" s="618"/>
      <c r="Q25" s="326"/>
      <c r="R25" s="602"/>
      <c r="S25" s="603"/>
      <c r="T25" s="603"/>
      <c r="U25" s="603"/>
      <c r="V25" s="603"/>
      <c r="W25" s="603"/>
      <c r="X25" s="603"/>
      <c r="Y25" s="603"/>
      <c r="Z25" s="603"/>
      <c r="AA25" s="591"/>
      <c r="AB25" s="334"/>
      <c r="AC25" s="326"/>
      <c r="AD25" s="326"/>
      <c r="AE25" s="326"/>
      <c r="AF25" s="361">
        <f>+((AG11/AG12)*AG13)+((AG14/AG15)*AG13)+(((((AG16/100)*AG17)+((AG18/100)*AG19)+((AG20/100)*AG21))*AG22)/100)</f>
        <v>65</v>
      </c>
      <c r="AG25" s="326"/>
    </row>
    <row r="26" spans="1:33" ht="15" customHeight="1" x14ac:dyDescent="0.25">
      <c r="A26" s="326"/>
      <c r="B26" s="31"/>
      <c r="C26" s="619"/>
      <c r="D26" s="573"/>
      <c r="E26" s="573"/>
      <c r="F26" s="573"/>
      <c r="G26" s="573"/>
      <c r="H26" s="573"/>
      <c r="I26" s="573"/>
      <c r="J26" s="573"/>
      <c r="K26" s="573"/>
      <c r="L26" s="573"/>
      <c r="M26" s="573"/>
      <c r="N26" s="573"/>
      <c r="O26" s="573"/>
      <c r="P26" s="611"/>
      <c r="Q26" s="326"/>
      <c r="R26" s="326"/>
      <c r="S26" s="326"/>
      <c r="T26" s="326"/>
      <c r="U26" s="326"/>
      <c r="V26" s="326"/>
      <c r="W26" s="326"/>
      <c r="X26" s="326"/>
      <c r="Y26" s="326"/>
      <c r="Z26" s="326"/>
      <c r="AA26" s="326"/>
      <c r="AB26" s="334"/>
      <c r="AC26" s="326"/>
      <c r="AD26" s="326"/>
      <c r="AE26" s="326"/>
      <c r="AF26" s="362"/>
      <c r="AG26" s="326"/>
    </row>
    <row r="27" spans="1:33" ht="15" customHeight="1" x14ac:dyDescent="0.25">
      <c r="A27" s="326"/>
      <c r="B27" s="31"/>
      <c r="C27" s="619"/>
      <c r="D27" s="573"/>
      <c r="E27" s="573"/>
      <c r="F27" s="573"/>
      <c r="G27" s="573"/>
      <c r="H27" s="573"/>
      <c r="I27" s="573"/>
      <c r="J27" s="573"/>
      <c r="K27" s="573"/>
      <c r="L27" s="573"/>
      <c r="M27" s="573"/>
      <c r="N27" s="573"/>
      <c r="O27" s="573"/>
      <c r="P27" s="611"/>
      <c r="Q27" s="336"/>
      <c r="R27" s="339" t="s">
        <v>130</v>
      </c>
      <c r="S27" s="339"/>
      <c r="T27" s="339"/>
      <c r="U27" s="339"/>
      <c r="V27" s="339"/>
      <c r="W27" s="336"/>
      <c r="X27" s="336"/>
      <c r="Y27" s="336"/>
      <c r="Z27" s="326"/>
      <c r="AA27" s="336"/>
      <c r="AB27" s="334"/>
      <c r="AC27" s="326"/>
      <c r="AD27" s="326"/>
      <c r="AE27" s="326"/>
      <c r="AF27" s="326"/>
      <c r="AG27" s="326"/>
    </row>
    <row r="28" spans="1:33" ht="15" customHeight="1" x14ac:dyDescent="0.25">
      <c r="A28" s="326"/>
      <c r="B28" s="31"/>
      <c r="C28" s="619"/>
      <c r="D28" s="573"/>
      <c r="E28" s="573"/>
      <c r="F28" s="573"/>
      <c r="G28" s="573"/>
      <c r="H28" s="573"/>
      <c r="I28" s="573"/>
      <c r="J28" s="573"/>
      <c r="K28" s="573"/>
      <c r="L28" s="573"/>
      <c r="M28" s="573"/>
      <c r="N28" s="573"/>
      <c r="O28" s="573"/>
      <c r="P28" s="611"/>
      <c r="Q28" s="326"/>
      <c r="R28" s="37"/>
      <c r="S28" s="326" t="s">
        <v>15</v>
      </c>
      <c r="T28" s="326"/>
      <c r="U28" s="37"/>
      <c r="V28" s="326" t="s">
        <v>27</v>
      </c>
      <c r="W28" s="326"/>
      <c r="X28" s="37"/>
      <c r="Y28" s="341" t="s">
        <v>46</v>
      </c>
      <c r="Z28" s="326"/>
      <c r="AA28" s="326"/>
      <c r="AB28" s="334"/>
      <c r="AC28" s="326"/>
      <c r="AD28" s="326"/>
      <c r="AE28" s="326"/>
      <c r="AF28" s="326"/>
      <c r="AG28" s="326"/>
    </row>
    <row r="29" spans="1:33" ht="15" customHeight="1" x14ac:dyDescent="0.25">
      <c r="A29" s="326"/>
      <c r="B29" s="31"/>
      <c r="C29" s="619"/>
      <c r="D29" s="573"/>
      <c r="E29" s="573"/>
      <c r="F29" s="573"/>
      <c r="G29" s="573"/>
      <c r="H29" s="573"/>
      <c r="I29" s="573"/>
      <c r="J29" s="573"/>
      <c r="K29" s="573"/>
      <c r="L29" s="573"/>
      <c r="M29" s="573"/>
      <c r="N29" s="573"/>
      <c r="O29" s="573"/>
      <c r="P29" s="611"/>
      <c r="Q29" s="326"/>
      <c r="R29" s="326"/>
      <c r="S29" s="326"/>
      <c r="T29" s="326"/>
      <c r="U29" s="326"/>
      <c r="V29" s="326"/>
      <c r="W29" s="326"/>
      <c r="X29" s="326"/>
      <c r="Y29" s="326"/>
      <c r="Z29" s="326"/>
      <c r="AA29" s="326"/>
      <c r="AB29" s="334"/>
      <c r="AC29" s="326"/>
      <c r="AD29" s="326"/>
      <c r="AE29" s="326"/>
      <c r="AF29" s="326"/>
      <c r="AG29" s="326"/>
    </row>
    <row r="30" spans="1:33" ht="15" customHeight="1" x14ac:dyDescent="0.25">
      <c r="A30" s="326"/>
      <c r="B30" s="31"/>
      <c r="C30" s="620"/>
      <c r="D30" s="621"/>
      <c r="E30" s="621"/>
      <c r="F30" s="621"/>
      <c r="G30" s="621"/>
      <c r="H30" s="621"/>
      <c r="I30" s="621"/>
      <c r="J30" s="621"/>
      <c r="K30" s="621"/>
      <c r="L30" s="621"/>
      <c r="M30" s="621"/>
      <c r="N30" s="621"/>
      <c r="O30" s="621"/>
      <c r="P30" s="622"/>
      <c r="Q30" s="326"/>
      <c r="R30" s="339" t="s">
        <v>131</v>
      </c>
      <c r="S30" s="326"/>
      <c r="T30" s="326"/>
      <c r="U30" s="326"/>
      <c r="V30" s="326"/>
      <c r="W30" s="609" t="s">
        <v>21</v>
      </c>
      <c r="X30" s="603"/>
      <c r="Y30" s="603"/>
      <c r="Z30" s="603"/>
      <c r="AA30" s="591"/>
      <c r="AB30" s="334"/>
      <c r="AC30" s="326"/>
      <c r="AD30" s="326"/>
      <c r="AE30" s="326"/>
      <c r="AF30" s="326"/>
      <c r="AG30" s="326"/>
    </row>
    <row r="31" spans="1:33" ht="15" customHeight="1" x14ac:dyDescent="0.25">
      <c r="A31" s="326"/>
      <c r="B31" s="31"/>
      <c r="C31" s="336"/>
      <c r="D31" s="336"/>
      <c r="E31" s="336"/>
      <c r="F31" s="336"/>
      <c r="G31" s="336"/>
      <c r="H31" s="326"/>
      <c r="I31" s="326"/>
      <c r="J31" s="326"/>
      <c r="K31" s="326"/>
      <c r="L31" s="326"/>
      <c r="M31" s="326"/>
      <c r="N31" s="326"/>
      <c r="O31" s="326"/>
      <c r="P31" s="326"/>
      <c r="Q31" s="326"/>
      <c r="R31" s="339"/>
      <c r="S31" s="326"/>
      <c r="T31" s="326"/>
      <c r="U31" s="326"/>
      <c r="V31" s="326"/>
      <c r="W31" s="326"/>
      <c r="X31" s="326"/>
      <c r="Y31" s="326"/>
      <c r="Z31" s="326"/>
      <c r="AA31" s="326"/>
      <c r="AB31" s="334"/>
      <c r="AC31" s="326"/>
      <c r="AD31" s="326"/>
      <c r="AE31" s="326"/>
      <c r="AF31" s="326"/>
      <c r="AG31" s="326"/>
    </row>
    <row r="32" spans="1:33" ht="15" customHeight="1" x14ac:dyDescent="0.25">
      <c r="A32" s="326"/>
      <c r="B32" s="31"/>
      <c r="C32" s="339" t="s">
        <v>132</v>
      </c>
      <c r="D32" s="336"/>
      <c r="E32" s="336"/>
      <c r="F32" s="336"/>
      <c r="G32" s="336"/>
      <c r="H32" s="336"/>
      <c r="I32" s="326"/>
      <c r="J32" s="326"/>
      <c r="K32" s="326"/>
      <c r="L32" s="326"/>
      <c r="M32" s="326"/>
      <c r="N32" s="326"/>
      <c r="O32" s="326"/>
      <c r="P32" s="326"/>
      <c r="Q32" s="326"/>
      <c r="R32" s="326"/>
      <c r="S32" s="326"/>
      <c r="T32" s="326"/>
      <c r="U32" s="326"/>
      <c r="V32" s="326"/>
      <c r="W32" s="326"/>
      <c r="X32" s="326"/>
      <c r="Y32" s="326"/>
      <c r="Z32" s="326"/>
      <c r="AA32" s="326"/>
      <c r="AB32" s="334"/>
      <c r="AC32" s="326"/>
      <c r="AD32" s="326"/>
      <c r="AE32" s="326"/>
      <c r="AF32" s="326"/>
      <c r="AG32" s="326"/>
    </row>
    <row r="33" spans="1:33" ht="39.75" customHeight="1" x14ac:dyDescent="0.25">
      <c r="A33" s="326"/>
      <c r="B33" s="31"/>
      <c r="C33" s="1089" t="s">
        <v>1011</v>
      </c>
      <c r="D33" s="603"/>
      <c r="E33" s="603"/>
      <c r="F33" s="603"/>
      <c r="G33" s="603"/>
      <c r="H33" s="603"/>
      <c r="I33" s="603"/>
      <c r="J33" s="603"/>
      <c r="K33" s="603"/>
      <c r="L33" s="603"/>
      <c r="M33" s="603"/>
      <c r="N33" s="603"/>
      <c r="O33" s="603"/>
      <c r="P33" s="603"/>
      <c r="Q33" s="603"/>
      <c r="R33" s="603"/>
      <c r="S33" s="603"/>
      <c r="T33" s="603"/>
      <c r="U33" s="603"/>
      <c r="V33" s="603"/>
      <c r="W33" s="603"/>
      <c r="X33" s="603"/>
      <c r="Y33" s="603"/>
      <c r="Z33" s="603"/>
      <c r="AA33" s="591"/>
      <c r="AB33" s="334"/>
      <c r="AC33" s="326"/>
      <c r="AD33" s="326"/>
      <c r="AE33" s="326"/>
      <c r="AF33" s="326"/>
      <c r="AG33" s="326"/>
    </row>
    <row r="34" spans="1:33" ht="15" customHeight="1" x14ac:dyDescent="0.25">
      <c r="A34" s="326"/>
      <c r="B34" s="31"/>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42"/>
      <c r="AC34" s="326"/>
      <c r="AD34" s="326"/>
      <c r="AE34" s="326"/>
      <c r="AF34" s="326"/>
      <c r="AG34" s="326"/>
    </row>
    <row r="35" spans="1:33" ht="15" customHeight="1" x14ac:dyDescent="0.25">
      <c r="A35" s="326"/>
      <c r="B35" s="31"/>
      <c r="C35" s="330" t="s">
        <v>134</v>
      </c>
      <c r="D35" s="336"/>
      <c r="E35" s="336"/>
      <c r="F35" s="336"/>
      <c r="G35" s="336"/>
      <c r="H35" s="336"/>
      <c r="I35" s="336"/>
      <c r="J35" s="336"/>
      <c r="K35" s="336"/>
      <c r="L35" s="336"/>
      <c r="M35" s="330" t="s">
        <v>134</v>
      </c>
      <c r="N35" s="336"/>
      <c r="O35" s="336"/>
      <c r="P35" s="336"/>
      <c r="Q35" s="336"/>
      <c r="R35" s="336"/>
      <c r="S35" s="336"/>
      <c r="T35" s="336"/>
      <c r="U35" s="336"/>
      <c r="V35" s="336"/>
      <c r="W35" s="336"/>
      <c r="X35" s="336"/>
      <c r="Y35" s="336"/>
      <c r="Z35" s="336"/>
      <c r="AA35" s="336"/>
      <c r="AB35" s="342"/>
      <c r="AC35" s="326"/>
      <c r="AD35" s="326"/>
      <c r="AE35" s="326"/>
      <c r="AF35" s="326"/>
      <c r="AG35" s="326"/>
    </row>
    <row r="36" spans="1:33" ht="29.25" customHeight="1" x14ac:dyDescent="0.25">
      <c r="A36" s="326"/>
      <c r="B36" s="31"/>
      <c r="C36" s="609" t="s">
        <v>958</v>
      </c>
      <c r="D36" s="603"/>
      <c r="E36" s="603"/>
      <c r="F36" s="603"/>
      <c r="G36" s="603"/>
      <c r="H36" s="603"/>
      <c r="I36" s="603"/>
      <c r="J36" s="603"/>
      <c r="K36" s="591"/>
      <c r="L36" s="336"/>
      <c r="M36" s="609"/>
      <c r="N36" s="603"/>
      <c r="O36" s="603"/>
      <c r="P36" s="603"/>
      <c r="Q36" s="603"/>
      <c r="R36" s="603"/>
      <c r="S36" s="603"/>
      <c r="T36" s="603"/>
      <c r="U36" s="603"/>
      <c r="V36" s="603"/>
      <c r="W36" s="603"/>
      <c r="X36" s="603"/>
      <c r="Y36" s="603"/>
      <c r="Z36" s="603"/>
      <c r="AA36" s="591"/>
      <c r="AB36" s="342"/>
      <c r="AC36" s="326"/>
      <c r="AD36" s="326"/>
      <c r="AE36" s="326"/>
      <c r="AF36" s="326"/>
      <c r="AG36" s="326"/>
    </row>
    <row r="37" spans="1:33" ht="15" customHeight="1" x14ac:dyDescent="0.25">
      <c r="A37" s="326"/>
      <c r="B37" s="31"/>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34"/>
      <c r="AC37" s="326"/>
      <c r="AD37" s="326"/>
      <c r="AE37" s="326"/>
      <c r="AF37" s="326"/>
      <c r="AG37" s="326"/>
    </row>
    <row r="38" spans="1:33" ht="15" customHeight="1" x14ac:dyDescent="0.25">
      <c r="A38" s="326"/>
      <c r="B38" s="31"/>
      <c r="C38" s="343" t="s">
        <v>137</v>
      </c>
      <c r="D38" s="343"/>
      <c r="E38" s="343"/>
      <c r="F38" s="343"/>
      <c r="G38" s="344"/>
      <c r="H38" s="345"/>
      <c r="I38" s="345"/>
      <c r="J38" s="345"/>
      <c r="K38" s="345"/>
      <c r="L38" s="345"/>
      <c r="M38" s="345"/>
      <c r="N38" s="345"/>
      <c r="O38" s="345"/>
      <c r="P38" s="345"/>
      <c r="Q38" s="345"/>
      <c r="R38" s="345"/>
      <c r="S38" s="345"/>
      <c r="T38" s="345"/>
      <c r="U38" s="345"/>
      <c r="V38" s="345"/>
      <c r="W38" s="345"/>
      <c r="X38" s="345"/>
      <c r="Y38" s="345"/>
      <c r="Z38" s="345"/>
      <c r="AA38" s="345"/>
      <c r="AB38" s="334"/>
      <c r="AC38" s="326"/>
      <c r="AD38" s="326"/>
      <c r="AE38" s="326"/>
      <c r="AF38" s="326"/>
      <c r="AG38" s="326"/>
    </row>
    <row r="39" spans="1:33" ht="90" customHeight="1" x14ac:dyDescent="0.25">
      <c r="A39" s="326"/>
      <c r="B39" s="31"/>
      <c r="C39" s="608" t="s">
        <v>959</v>
      </c>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591"/>
      <c r="AB39" s="334"/>
      <c r="AC39" s="326"/>
      <c r="AD39" s="326"/>
      <c r="AE39" s="326"/>
      <c r="AF39" s="326"/>
      <c r="AG39" s="326"/>
    </row>
    <row r="40" spans="1:33" ht="15" customHeight="1" x14ac:dyDescent="0.25">
      <c r="A40" s="326"/>
      <c r="B40" s="31"/>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34"/>
      <c r="AC40" s="326"/>
      <c r="AD40" s="326"/>
      <c r="AE40" s="326"/>
      <c r="AF40" s="326"/>
      <c r="AG40" s="326"/>
    </row>
    <row r="41" spans="1:33" ht="15.75" customHeight="1" x14ac:dyDescent="0.25">
      <c r="A41" s="326"/>
      <c r="B41" s="31"/>
      <c r="C41" s="607" t="s">
        <v>139</v>
      </c>
      <c r="D41" s="599"/>
      <c r="E41" s="339"/>
      <c r="F41" s="601" t="s">
        <v>34</v>
      </c>
      <c r="G41" s="591"/>
      <c r="H41" s="339"/>
      <c r="I41" s="326"/>
      <c r="J41" s="346" t="s">
        <v>140</v>
      </c>
      <c r="K41" s="601">
        <v>2</v>
      </c>
      <c r="L41" s="603"/>
      <c r="M41" s="603"/>
      <c r="N41" s="591"/>
      <c r="O41" s="339"/>
      <c r="P41" s="339"/>
      <c r="Q41" s="330" t="s">
        <v>141</v>
      </c>
      <c r="R41" s="326"/>
      <c r="S41" s="339"/>
      <c r="T41" s="339"/>
      <c r="U41" s="339"/>
      <c r="V41" s="339"/>
      <c r="W41" s="601" t="s">
        <v>20</v>
      </c>
      <c r="X41" s="603"/>
      <c r="Y41" s="603"/>
      <c r="Z41" s="603"/>
      <c r="AA41" s="591"/>
      <c r="AB41" s="338"/>
      <c r="AC41" s="326"/>
      <c r="AD41" s="326"/>
      <c r="AE41" s="326"/>
      <c r="AF41" s="326"/>
      <c r="AG41" s="326"/>
    </row>
    <row r="42" spans="1:33" ht="15.75" customHeight="1" x14ac:dyDescent="0.25">
      <c r="A42" s="326"/>
      <c r="B42" s="31"/>
      <c r="C42" s="326"/>
      <c r="D42" s="326"/>
      <c r="E42" s="326"/>
      <c r="F42" s="341"/>
      <c r="G42" s="341"/>
      <c r="H42" s="341"/>
      <c r="I42" s="341"/>
      <c r="J42" s="341"/>
      <c r="K42" s="341"/>
      <c r="L42" s="341"/>
      <c r="M42" s="326"/>
      <c r="N42" s="326"/>
      <c r="O42" s="326"/>
      <c r="P42" s="326"/>
      <c r="Q42" s="326"/>
      <c r="R42" s="326"/>
      <c r="S42" s="326"/>
      <c r="T42" s="326"/>
      <c r="U42" s="326"/>
      <c r="V42" s="326"/>
      <c r="W42" s="326"/>
      <c r="X42" s="326"/>
      <c r="Y42" s="326"/>
      <c r="Z42" s="326"/>
      <c r="AA42" s="326"/>
      <c r="AB42" s="334"/>
      <c r="AC42" s="326"/>
      <c r="AD42" s="326"/>
      <c r="AE42" s="326"/>
      <c r="AF42" s="326"/>
      <c r="AG42" s="326"/>
    </row>
    <row r="43" spans="1:33" ht="32.25" customHeight="1" x14ac:dyDescent="0.25">
      <c r="A43" s="326"/>
      <c r="B43" s="31"/>
      <c r="C43" s="326"/>
      <c r="D43" s="346" t="s">
        <v>142</v>
      </c>
      <c r="E43" s="339"/>
      <c r="F43" s="608"/>
      <c r="G43" s="603"/>
      <c r="H43" s="603"/>
      <c r="I43" s="603"/>
      <c r="J43" s="603"/>
      <c r="K43" s="603"/>
      <c r="L43" s="603"/>
      <c r="M43" s="591"/>
      <c r="N43" s="326"/>
      <c r="O43" s="346" t="s">
        <v>144</v>
      </c>
      <c r="P43" s="609">
        <v>0</v>
      </c>
      <c r="Q43" s="603"/>
      <c r="R43" s="603"/>
      <c r="S43" s="603"/>
      <c r="T43" s="603"/>
      <c r="U43" s="603"/>
      <c r="V43" s="603"/>
      <c r="W43" s="603"/>
      <c r="X43" s="603"/>
      <c r="Y43" s="603"/>
      <c r="Z43" s="603"/>
      <c r="AA43" s="591"/>
      <c r="AB43" s="334"/>
      <c r="AC43" s="326"/>
      <c r="AD43" s="326"/>
      <c r="AE43" s="326"/>
      <c r="AF43" s="326"/>
      <c r="AG43" s="326"/>
    </row>
    <row r="44" spans="1:33" ht="15.75" customHeight="1" x14ac:dyDescent="0.25">
      <c r="A44" s="326"/>
      <c r="B44" s="31"/>
      <c r="C44" s="339"/>
      <c r="D44" s="339"/>
      <c r="E44" s="339"/>
      <c r="F44" s="341"/>
      <c r="G44" s="341"/>
      <c r="H44" s="341"/>
      <c r="I44" s="341"/>
      <c r="J44" s="341"/>
      <c r="K44" s="341"/>
      <c r="L44" s="341"/>
      <c r="M44" s="339"/>
      <c r="N44" s="339"/>
      <c r="O44" s="339"/>
      <c r="P44" s="339"/>
      <c r="Q44" s="339"/>
      <c r="R44" s="339"/>
      <c r="S44" s="339"/>
      <c r="T44" s="339"/>
      <c r="U44" s="339"/>
      <c r="V44" s="339"/>
      <c r="W44" s="339"/>
      <c r="X44" s="339"/>
      <c r="Y44" s="339"/>
      <c r="Z44" s="339"/>
      <c r="AA44" s="339"/>
      <c r="AB44" s="338"/>
      <c r="AC44" s="326"/>
      <c r="AD44" s="326"/>
      <c r="AE44" s="326"/>
      <c r="AF44" s="326"/>
      <c r="AG44" s="326"/>
    </row>
    <row r="45" spans="1:33" ht="15.75" customHeight="1" x14ac:dyDescent="0.25">
      <c r="A45" s="326"/>
      <c r="B45" s="31"/>
      <c r="C45" s="326"/>
      <c r="D45" s="346" t="s">
        <v>145</v>
      </c>
      <c r="E45" s="326"/>
      <c r="F45" s="602" t="s">
        <v>146</v>
      </c>
      <c r="G45" s="591"/>
      <c r="H45" s="326"/>
      <c r="I45" s="326"/>
      <c r="J45" s="339" t="s">
        <v>147</v>
      </c>
      <c r="K45" s="326"/>
      <c r="L45" s="602" t="s">
        <v>148</v>
      </c>
      <c r="M45" s="603"/>
      <c r="N45" s="591"/>
      <c r="O45" s="339"/>
      <c r="P45" s="339"/>
      <c r="Q45" s="326"/>
      <c r="R45" s="339" t="s">
        <v>149</v>
      </c>
      <c r="S45" s="339"/>
      <c r="T45" s="339"/>
      <c r="U45" s="339"/>
      <c r="V45" s="339"/>
      <c r="W45" s="610"/>
      <c r="X45" s="603"/>
      <c r="Y45" s="603"/>
      <c r="Z45" s="603"/>
      <c r="AA45" s="591"/>
      <c r="AB45" s="338"/>
      <c r="AC45" s="326"/>
      <c r="AD45" s="326"/>
      <c r="AE45" s="326"/>
      <c r="AF45" s="326"/>
      <c r="AG45" s="326"/>
    </row>
    <row r="46" spans="1:33" ht="15.75" customHeight="1" x14ac:dyDescent="0.25">
      <c r="A46" s="326"/>
      <c r="B46" s="31"/>
      <c r="C46" s="326"/>
      <c r="D46" s="326"/>
      <c r="E46" s="326"/>
      <c r="F46" s="29"/>
      <c r="G46" s="326"/>
      <c r="H46" s="326"/>
      <c r="I46" s="330"/>
      <c r="J46" s="330"/>
      <c r="K46" s="330"/>
      <c r="L46" s="330"/>
      <c r="M46" s="330"/>
      <c r="N46" s="330"/>
      <c r="O46" s="330"/>
      <c r="P46" s="330"/>
      <c r="Q46" s="330"/>
      <c r="R46" s="330"/>
      <c r="S46" s="330"/>
      <c r="T46" s="330"/>
      <c r="U46" s="330"/>
      <c r="V46" s="330"/>
      <c r="W46" s="330"/>
      <c r="X46" s="330"/>
      <c r="Y46" s="330"/>
      <c r="Z46" s="330"/>
      <c r="AA46" s="330"/>
      <c r="AB46" s="331"/>
      <c r="AC46" s="326"/>
      <c r="AD46" s="326"/>
      <c r="AE46" s="326"/>
      <c r="AF46" s="326"/>
      <c r="AG46" s="326"/>
    </row>
    <row r="47" spans="1:33" ht="15.75" customHeight="1" x14ac:dyDescent="0.25">
      <c r="A47" s="326"/>
      <c r="B47" s="31"/>
      <c r="C47" s="347" t="s">
        <v>150</v>
      </c>
      <c r="D47" s="604">
        <v>2024</v>
      </c>
      <c r="E47" s="605"/>
      <c r="F47" s="606"/>
      <c r="G47" s="35"/>
      <c r="H47" s="330"/>
      <c r="I47" s="330"/>
      <c r="J47" s="330"/>
      <c r="K47" s="330"/>
      <c r="L47" s="330"/>
      <c r="M47" s="330"/>
      <c r="N47" s="330"/>
      <c r="O47" s="330"/>
      <c r="P47" s="330"/>
      <c r="Q47" s="598"/>
      <c r="R47" s="599"/>
      <c r="S47" s="599"/>
      <c r="T47" s="599"/>
      <c r="U47" s="599"/>
      <c r="V47" s="330"/>
      <c r="W47" s="330"/>
      <c r="X47" s="600"/>
      <c r="Y47" s="599"/>
      <c r="Z47" s="599"/>
      <c r="AA47" s="599"/>
      <c r="AB47" s="338"/>
      <c r="AC47" s="326"/>
      <c r="AD47" s="326"/>
      <c r="AE47" s="326"/>
      <c r="AF47" s="326"/>
      <c r="AG47" s="326"/>
    </row>
    <row r="48" spans="1:33" ht="5.25" customHeight="1" x14ac:dyDescent="0.25">
      <c r="A48" s="326"/>
      <c r="B48" s="31"/>
      <c r="C48" s="339"/>
      <c r="D48" s="38"/>
      <c r="E48" s="38"/>
      <c r="F48" s="38"/>
      <c r="G48" s="326"/>
      <c r="H48" s="330"/>
      <c r="I48" s="330"/>
      <c r="J48" s="330"/>
      <c r="K48" s="330"/>
      <c r="L48" s="330"/>
      <c r="M48" s="330"/>
      <c r="N48" s="330"/>
      <c r="O48" s="330"/>
      <c r="P48" s="330"/>
      <c r="Q48" s="336"/>
      <c r="R48" s="336"/>
      <c r="S48" s="336"/>
      <c r="T48" s="336"/>
      <c r="U48" s="336"/>
      <c r="V48" s="330"/>
      <c r="W48" s="330"/>
      <c r="X48" s="332"/>
      <c r="Y48" s="332"/>
      <c r="Z48" s="332"/>
      <c r="AA48" s="332"/>
      <c r="AB48" s="338"/>
      <c r="AC48" s="326"/>
      <c r="AD48" s="326"/>
      <c r="AE48" s="326"/>
      <c r="AF48" s="326"/>
      <c r="AG48" s="326"/>
    </row>
    <row r="49" spans="1:33" ht="15.75" customHeight="1" x14ac:dyDescent="0.25">
      <c r="A49" s="326"/>
      <c r="B49" s="31"/>
      <c r="C49" s="339" t="s">
        <v>140</v>
      </c>
      <c r="D49" s="609">
        <v>1.2</v>
      </c>
      <c r="E49" s="603"/>
      <c r="F49" s="591"/>
      <c r="G49" s="326"/>
      <c r="H49" s="330"/>
      <c r="I49" s="330"/>
      <c r="J49" s="330"/>
      <c r="K49" s="330"/>
      <c r="L49" s="330"/>
      <c r="M49" s="330"/>
      <c r="N49" s="330"/>
      <c r="O49" s="330"/>
      <c r="P49" s="330"/>
      <c r="Q49" s="598"/>
      <c r="R49" s="599"/>
      <c r="S49" s="599"/>
      <c r="T49" s="599"/>
      <c r="U49" s="599"/>
      <c r="V49" s="330"/>
      <c r="W49" s="330"/>
      <c r="X49" s="600"/>
      <c r="Y49" s="599"/>
      <c r="Z49" s="599"/>
      <c r="AA49" s="599"/>
      <c r="AB49" s="331"/>
      <c r="AC49" s="326"/>
      <c r="AD49" s="326"/>
      <c r="AE49" s="326"/>
      <c r="AF49" s="326"/>
      <c r="AG49" s="326"/>
    </row>
    <row r="50" spans="1:33" ht="15.75" customHeight="1" x14ac:dyDescent="0.25">
      <c r="A50" s="326"/>
      <c r="B50" s="31"/>
      <c r="C50" s="326"/>
      <c r="D50" s="326"/>
      <c r="E50" s="326"/>
      <c r="F50" s="326"/>
      <c r="G50" s="326"/>
      <c r="H50" s="326"/>
      <c r="I50" s="330"/>
      <c r="J50" s="330"/>
      <c r="K50" s="339"/>
      <c r="L50" s="339"/>
      <c r="M50" s="339"/>
      <c r="N50" s="339"/>
      <c r="O50" s="339"/>
      <c r="P50" s="339"/>
      <c r="Q50" s="339"/>
      <c r="R50" s="339"/>
      <c r="S50" s="339"/>
      <c r="T50" s="339"/>
      <c r="U50" s="339"/>
      <c r="V50" s="339"/>
      <c r="W50" s="339"/>
      <c r="X50" s="339"/>
      <c r="Y50" s="339"/>
      <c r="Z50" s="339"/>
      <c r="AA50" s="339"/>
      <c r="AB50" s="331"/>
      <c r="AC50" s="326"/>
      <c r="AD50" s="326"/>
      <c r="AE50" s="326"/>
      <c r="AF50" s="326"/>
      <c r="AG50" s="326"/>
    </row>
    <row r="51" spans="1:33" ht="15.75" customHeight="1" x14ac:dyDescent="0.25">
      <c r="A51" s="326"/>
      <c r="B51" s="31"/>
      <c r="C51" s="339"/>
      <c r="D51" s="601" t="s">
        <v>151</v>
      </c>
      <c r="E51" s="603"/>
      <c r="F51" s="603"/>
      <c r="G51" s="603"/>
      <c r="H51" s="603"/>
      <c r="I51" s="603"/>
      <c r="J51" s="603"/>
      <c r="K51" s="603"/>
      <c r="L51" s="603"/>
      <c r="M51" s="603"/>
      <c r="N51" s="603"/>
      <c r="O51" s="603"/>
      <c r="P51" s="603"/>
      <c r="Q51" s="603"/>
      <c r="R51" s="603"/>
      <c r="S51" s="603"/>
      <c r="T51" s="603"/>
      <c r="U51" s="603"/>
      <c r="V51" s="603"/>
      <c r="W51" s="603"/>
      <c r="X51" s="603"/>
      <c r="Y51" s="591"/>
      <c r="Z51" s="340"/>
      <c r="AA51" s="340"/>
      <c r="AB51" s="348"/>
      <c r="AC51" s="326"/>
      <c r="AD51" s="326"/>
      <c r="AE51" s="326"/>
      <c r="AF51" s="326"/>
      <c r="AG51" s="326"/>
    </row>
    <row r="52" spans="1:33" ht="15.75" customHeight="1" x14ac:dyDescent="0.25">
      <c r="A52" s="326"/>
      <c r="B52" s="31"/>
      <c r="C52" s="326"/>
      <c r="D52" s="640" t="s">
        <v>152</v>
      </c>
      <c r="E52" s="603"/>
      <c r="F52" s="603"/>
      <c r="G52" s="603"/>
      <c r="H52" s="591"/>
      <c r="I52" s="636" t="s">
        <v>153</v>
      </c>
      <c r="J52" s="603"/>
      <c r="K52" s="603"/>
      <c r="L52" s="603"/>
      <c r="M52" s="603"/>
      <c r="N52" s="603"/>
      <c r="O52" s="603"/>
      <c r="P52" s="591"/>
      <c r="Q52" s="637" t="s">
        <v>154</v>
      </c>
      <c r="R52" s="603"/>
      <c r="S52" s="603"/>
      <c r="T52" s="603"/>
      <c r="U52" s="603"/>
      <c r="V52" s="603"/>
      <c r="W52" s="603"/>
      <c r="X52" s="603"/>
      <c r="Y52" s="591"/>
      <c r="Z52" s="340"/>
      <c r="AA52" s="340"/>
      <c r="AB52" s="348"/>
      <c r="AC52" s="326"/>
      <c r="AD52" s="326"/>
      <c r="AE52" s="326"/>
      <c r="AF52" s="326"/>
      <c r="AG52" s="326"/>
    </row>
    <row r="53" spans="1:33" ht="15.75" customHeight="1" x14ac:dyDescent="0.25">
      <c r="A53" s="349"/>
      <c r="B53" s="39"/>
      <c r="C53" s="40"/>
      <c r="D53" s="641" t="s">
        <v>155</v>
      </c>
      <c r="E53" s="603"/>
      <c r="F53" s="603"/>
      <c r="G53" s="603"/>
      <c r="H53" s="591"/>
      <c r="I53" s="638" t="s">
        <v>156</v>
      </c>
      <c r="J53" s="603"/>
      <c r="K53" s="603"/>
      <c r="L53" s="603"/>
      <c r="M53" s="603"/>
      <c r="N53" s="603"/>
      <c r="O53" s="603"/>
      <c r="P53" s="591"/>
      <c r="Q53" s="639" t="s">
        <v>157</v>
      </c>
      <c r="R53" s="603"/>
      <c r="S53" s="603"/>
      <c r="T53" s="603"/>
      <c r="U53" s="603"/>
      <c r="V53" s="603"/>
      <c r="W53" s="603"/>
      <c r="X53" s="603"/>
      <c r="Y53" s="591"/>
      <c r="Z53" s="349"/>
      <c r="AA53" s="349"/>
      <c r="AB53" s="350"/>
      <c r="AC53" s="349"/>
      <c r="AD53" s="349"/>
      <c r="AE53" s="349"/>
      <c r="AF53" s="349"/>
      <c r="AG53" s="349"/>
    </row>
    <row r="54" spans="1:33" ht="15.75" customHeight="1" x14ac:dyDescent="0.25">
      <c r="A54" s="326"/>
      <c r="B54" s="31"/>
      <c r="C54" s="351"/>
      <c r="D54" s="351"/>
      <c r="E54" s="351"/>
      <c r="F54" s="351"/>
      <c r="G54" s="352"/>
      <c r="H54" s="352"/>
      <c r="I54" s="352"/>
      <c r="J54" s="352"/>
      <c r="K54" s="352"/>
      <c r="L54" s="352"/>
      <c r="M54" s="352"/>
      <c r="N54" s="352"/>
      <c r="O54" s="352"/>
      <c r="P54" s="352"/>
      <c r="Q54" s="352"/>
      <c r="R54" s="352"/>
      <c r="S54" s="352"/>
      <c r="T54" s="352"/>
      <c r="U54" s="352"/>
      <c r="V54" s="352"/>
      <c r="W54" s="352"/>
      <c r="X54" s="352"/>
      <c r="Y54" s="352"/>
      <c r="Z54" s="351"/>
      <c r="AA54" s="351"/>
      <c r="AB54" s="335"/>
      <c r="AC54" s="326"/>
      <c r="AD54" s="326"/>
      <c r="AE54" s="326"/>
      <c r="AF54" s="326"/>
      <c r="AG54" s="326"/>
    </row>
    <row r="55" spans="1:33" ht="15.75" customHeight="1" x14ac:dyDescent="0.25">
      <c r="A55" s="353"/>
      <c r="B55" s="41"/>
      <c r="C55" s="629" t="s">
        <v>158</v>
      </c>
      <c r="D55" s="603"/>
      <c r="E55" s="603"/>
      <c r="F55" s="591"/>
      <c r="G55" s="634" t="s">
        <v>159</v>
      </c>
      <c r="H55" s="635" t="s">
        <v>160</v>
      </c>
      <c r="I55" s="617"/>
      <c r="J55" s="617"/>
      <c r="K55" s="617"/>
      <c r="L55" s="617"/>
      <c r="M55" s="617"/>
      <c r="N55" s="617"/>
      <c r="O55" s="617"/>
      <c r="P55" s="617"/>
      <c r="Q55" s="617"/>
      <c r="R55" s="617"/>
      <c r="S55" s="617"/>
      <c r="T55" s="617"/>
      <c r="U55" s="617"/>
      <c r="V55" s="617"/>
      <c r="W55" s="617"/>
      <c r="X55" s="617"/>
      <c r="Y55" s="617"/>
      <c r="Z55" s="617"/>
      <c r="AA55" s="618"/>
      <c r="AB55" s="348"/>
      <c r="AC55" s="353"/>
      <c r="AD55" s="353"/>
      <c r="AE55" s="353"/>
      <c r="AF55" s="353"/>
      <c r="AG55" s="353"/>
    </row>
    <row r="56" spans="1:33" ht="15.75" customHeight="1" x14ac:dyDescent="0.25">
      <c r="A56" s="353"/>
      <c r="B56" s="41"/>
      <c r="C56" s="42" t="s">
        <v>161</v>
      </c>
      <c r="D56" s="43" t="s">
        <v>992</v>
      </c>
      <c r="E56" s="629" t="s">
        <v>162</v>
      </c>
      <c r="F56" s="591"/>
      <c r="G56" s="575"/>
      <c r="H56" s="620"/>
      <c r="I56" s="621"/>
      <c r="J56" s="621"/>
      <c r="K56" s="621"/>
      <c r="L56" s="621"/>
      <c r="M56" s="621"/>
      <c r="N56" s="621"/>
      <c r="O56" s="621"/>
      <c r="P56" s="621"/>
      <c r="Q56" s="621"/>
      <c r="R56" s="621"/>
      <c r="S56" s="621"/>
      <c r="T56" s="621"/>
      <c r="U56" s="621"/>
      <c r="V56" s="621"/>
      <c r="W56" s="621"/>
      <c r="X56" s="621"/>
      <c r="Y56" s="621"/>
      <c r="Z56" s="621"/>
      <c r="AA56" s="622"/>
      <c r="AB56" s="348"/>
      <c r="AC56" s="353"/>
      <c r="AD56" s="353"/>
      <c r="AE56" s="353"/>
      <c r="AF56" s="353"/>
      <c r="AG56" s="353"/>
    </row>
    <row r="57" spans="1:33" ht="15.75" customHeight="1" x14ac:dyDescent="0.25">
      <c r="A57" s="353"/>
      <c r="B57" s="41"/>
      <c r="C57" s="44">
        <v>2024</v>
      </c>
      <c r="D57" s="45">
        <v>45474</v>
      </c>
      <c r="E57" s="628">
        <v>45656</v>
      </c>
      <c r="F57" s="591"/>
      <c r="G57" s="46">
        <v>0.65</v>
      </c>
      <c r="H57" s="633"/>
      <c r="I57" s="603"/>
      <c r="J57" s="603"/>
      <c r="K57" s="603"/>
      <c r="L57" s="603"/>
      <c r="M57" s="603"/>
      <c r="N57" s="603"/>
      <c r="O57" s="603"/>
      <c r="P57" s="603"/>
      <c r="Q57" s="603"/>
      <c r="R57" s="603"/>
      <c r="S57" s="603"/>
      <c r="T57" s="603"/>
      <c r="U57" s="603"/>
      <c r="V57" s="603"/>
      <c r="W57" s="603"/>
      <c r="X57" s="603"/>
      <c r="Y57" s="603"/>
      <c r="Z57" s="603"/>
      <c r="AA57" s="591"/>
      <c r="AB57" s="348"/>
      <c r="AC57" s="353"/>
      <c r="AD57" s="353"/>
      <c r="AE57" s="353"/>
      <c r="AF57" s="353"/>
      <c r="AG57" s="353"/>
    </row>
    <row r="58" spans="1:33" ht="15.75" customHeight="1" x14ac:dyDescent="0.25">
      <c r="A58" s="353"/>
      <c r="B58" s="41"/>
      <c r="C58" s="44">
        <v>2025</v>
      </c>
      <c r="D58" s="45">
        <v>45658</v>
      </c>
      <c r="E58" s="628">
        <v>46021</v>
      </c>
      <c r="F58" s="591"/>
      <c r="G58" s="46">
        <v>0.85</v>
      </c>
      <c r="H58" s="633"/>
      <c r="I58" s="603"/>
      <c r="J58" s="603"/>
      <c r="K58" s="603"/>
      <c r="L58" s="603"/>
      <c r="M58" s="603"/>
      <c r="N58" s="603"/>
      <c r="O58" s="603"/>
      <c r="P58" s="603"/>
      <c r="Q58" s="603"/>
      <c r="R58" s="603"/>
      <c r="S58" s="603"/>
      <c r="T58" s="603"/>
      <c r="U58" s="603"/>
      <c r="V58" s="603"/>
      <c r="W58" s="603"/>
      <c r="X58" s="603"/>
      <c r="Y58" s="603"/>
      <c r="Z58" s="603"/>
      <c r="AA58" s="591"/>
      <c r="AB58" s="348"/>
      <c r="AC58" s="353"/>
      <c r="AD58" s="353"/>
      <c r="AE58" s="353"/>
      <c r="AF58" s="353"/>
      <c r="AG58" s="353"/>
    </row>
    <row r="59" spans="1:33" ht="15.75" customHeight="1" x14ac:dyDescent="0.25">
      <c r="A59" s="353"/>
      <c r="B59" s="41"/>
      <c r="C59" s="44">
        <v>2026</v>
      </c>
      <c r="D59" s="45">
        <v>46023</v>
      </c>
      <c r="E59" s="628">
        <v>46386</v>
      </c>
      <c r="F59" s="591"/>
      <c r="G59" s="46">
        <v>0.85</v>
      </c>
      <c r="H59" s="633"/>
      <c r="I59" s="603"/>
      <c r="J59" s="603"/>
      <c r="K59" s="603"/>
      <c r="L59" s="603"/>
      <c r="M59" s="603"/>
      <c r="N59" s="603"/>
      <c r="O59" s="603"/>
      <c r="P59" s="603"/>
      <c r="Q59" s="603"/>
      <c r="R59" s="603"/>
      <c r="S59" s="603"/>
      <c r="T59" s="603"/>
      <c r="U59" s="603"/>
      <c r="V59" s="603"/>
      <c r="W59" s="603"/>
      <c r="X59" s="603"/>
      <c r="Y59" s="603"/>
      <c r="Z59" s="603"/>
      <c r="AA59" s="591"/>
      <c r="AB59" s="348"/>
      <c r="AC59" s="353"/>
      <c r="AD59" s="353"/>
      <c r="AE59" s="353"/>
      <c r="AF59" s="353"/>
      <c r="AG59" s="353"/>
    </row>
    <row r="60" spans="1:33" ht="15.75" customHeight="1" x14ac:dyDescent="0.25">
      <c r="A60" s="353"/>
      <c r="B60" s="41"/>
      <c r="C60" s="44">
        <v>2027</v>
      </c>
      <c r="D60" s="45">
        <v>46388</v>
      </c>
      <c r="E60" s="628">
        <v>46751</v>
      </c>
      <c r="F60" s="591"/>
      <c r="G60" s="46">
        <v>0.65</v>
      </c>
      <c r="H60" s="633"/>
      <c r="I60" s="603"/>
      <c r="J60" s="603"/>
      <c r="K60" s="603"/>
      <c r="L60" s="603"/>
      <c r="M60" s="603"/>
      <c r="N60" s="603"/>
      <c r="O60" s="603"/>
      <c r="P60" s="603"/>
      <c r="Q60" s="603"/>
      <c r="R60" s="603"/>
      <c r="S60" s="603"/>
      <c r="T60" s="603"/>
      <c r="U60" s="603"/>
      <c r="V60" s="603"/>
      <c r="W60" s="603"/>
      <c r="X60" s="603"/>
      <c r="Y60" s="603"/>
      <c r="Z60" s="603"/>
      <c r="AA60" s="591"/>
      <c r="AB60" s="348"/>
      <c r="AC60" s="353"/>
      <c r="AD60" s="353"/>
      <c r="AE60" s="353"/>
      <c r="AF60" s="353"/>
      <c r="AG60" s="353"/>
    </row>
    <row r="61" spans="1:33" ht="15.75" customHeight="1" x14ac:dyDescent="0.25">
      <c r="A61" s="353"/>
      <c r="B61" s="41"/>
      <c r="C61" s="44"/>
      <c r="D61" s="44"/>
      <c r="E61" s="629"/>
      <c r="F61" s="591"/>
      <c r="G61" s="43"/>
      <c r="H61" s="629"/>
      <c r="I61" s="603"/>
      <c r="J61" s="603"/>
      <c r="K61" s="603"/>
      <c r="L61" s="603"/>
      <c r="M61" s="603"/>
      <c r="N61" s="603"/>
      <c r="O61" s="603"/>
      <c r="P61" s="603"/>
      <c r="Q61" s="603"/>
      <c r="R61" s="603"/>
      <c r="S61" s="603"/>
      <c r="T61" s="603"/>
      <c r="U61" s="603"/>
      <c r="V61" s="603"/>
      <c r="W61" s="603"/>
      <c r="X61" s="603"/>
      <c r="Y61" s="603"/>
      <c r="Z61" s="603"/>
      <c r="AA61" s="591"/>
      <c r="AB61" s="348"/>
      <c r="AC61" s="353"/>
      <c r="AD61" s="353"/>
      <c r="AE61" s="353"/>
      <c r="AF61" s="353"/>
      <c r="AG61" s="353"/>
    </row>
    <row r="62" spans="1:33" ht="15.75" customHeight="1" x14ac:dyDescent="0.25">
      <c r="A62" s="326"/>
      <c r="B62" s="31"/>
      <c r="C62" s="326"/>
      <c r="D62" s="326"/>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34"/>
      <c r="AC62" s="326"/>
      <c r="AD62" s="326"/>
      <c r="AE62" s="326"/>
      <c r="AF62" s="326"/>
      <c r="AG62" s="326"/>
    </row>
    <row r="63" spans="1:33" ht="15.75" customHeight="1" x14ac:dyDescent="0.25">
      <c r="A63" s="326"/>
      <c r="B63" s="31"/>
      <c r="C63" s="607" t="s">
        <v>163</v>
      </c>
      <c r="D63" s="599"/>
      <c r="E63" s="339"/>
      <c r="F63" s="330" t="s">
        <v>164</v>
      </c>
      <c r="G63" s="47"/>
      <c r="H63" s="341"/>
      <c r="I63" s="330" t="s">
        <v>165</v>
      </c>
      <c r="J63" s="326"/>
      <c r="K63" s="602"/>
      <c r="L63" s="591"/>
      <c r="M63" s="339"/>
      <c r="N63" s="326"/>
      <c r="O63" s="326"/>
      <c r="P63" s="326"/>
      <c r="Q63" s="326"/>
      <c r="R63" s="326"/>
      <c r="S63" s="326"/>
      <c r="T63" s="326"/>
      <c r="U63" s="326"/>
      <c r="V63" s="326"/>
      <c r="W63" s="326"/>
      <c r="X63" s="326"/>
      <c r="Y63" s="326"/>
      <c r="Z63" s="326"/>
      <c r="AA63" s="326"/>
      <c r="AB63" s="334"/>
      <c r="AC63" s="326"/>
      <c r="AD63" s="326"/>
      <c r="AE63" s="326"/>
      <c r="AF63" s="326"/>
      <c r="AG63" s="326"/>
    </row>
    <row r="64" spans="1:33" ht="15.75" customHeight="1" x14ac:dyDescent="0.25">
      <c r="A64" s="326"/>
      <c r="B64" s="354"/>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345"/>
      <c r="AA64" s="345"/>
      <c r="AB64" s="355"/>
      <c r="AC64" s="326"/>
      <c r="AD64" s="326"/>
      <c r="AE64" s="326"/>
      <c r="AF64" s="326"/>
      <c r="AG64" s="326"/>
    </row>
    <row r="65" spans="1:33" ht="15.75" customHeight="1" x14ac:dyDescent="0.25">
      <c r="A65" s="326"/>
      <c r="B65" s="627" t="s">
        <v>166</v>
      </c>
      <c r="C65" s="603"/>
      <c r="D65" s="603"/>
      <c r="E65" s="603"/>
      <c r="F65" s="603"/>
      <c r="G65" s="603"/>
      <c r="H65" s="603"/>
      <c r="I65" s="603"/>
      <c r="J65" s="603"/>
      <c r="K65" s="603"/>
      <c r="L65" s="603"/>
      <c r="M65" s="603"/>
      <c r="N65" s="603"/>
      <c r="O65" s="603"/>
      <c r="P65" s="603"/>
      <c r="Q65" s="603"/>
      <c r="R65" s="603"/>
      <c r="S65" s="603"/>
      <c r="T65" s="603"/>
      <c r="U65" s="603"/>
      <c r="V65" s="603"/>
      <c r="W65" s="603"/>
      <c r="X65" s="603"/>
      <c r="Y65" s="603"/>
      <c r="Z65" s="603"/>
      <c r="AA65" s="603"/>
      <c r="AB65" s="591"/>
      <c r="AC65" s="326"/>
      <c r="AD65" s="326"/>
      <c r="AE65" s="326"/>
      <c r="AF65" s="326"/>
      <c r="AG65" s="326"/>
    </row>
    <row r="66" spans="1:33" ht="15.75" customHeight="1" x14ac:dyDescent="0.25">
      <c r="A66" s="326"/>
      <c r="B66" s="48"/>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49"/>
      <c r="AC66" s="326"/>
      <c r="AD66" s="326"/>
      <c r="AE66" s="326"/>
      <c r="AF66" s="326"/>
      <c r="AG66" s="326"/>
    </row>
    <row r="67" spans="1:33" ht="29.25" customHeight="1" x14ac:dyDescent="0.25">
      <c r="A67" s="326"/>
      <c r="B67" s="629" t="s">
        <v>161</v>
      </c>
      <c r="C67" s="591"/>
      <c r="D67" s="43"/>
      <c r="E67" s="629" t="s">
        <v>167</v>
      </c>
      <c r="F67" s="591"/>
      <c r="G67" s="43"/>
      <c r="H67" s="601" t="s">
        <v>168</v>
      </c>
      <c r="I67" s="591"/>
      <c r="J67" s="629"/>
      <c r="K67" s="591"/>
      <c r="L67" s="632"/>
      <c r="M67" s="599"/>
      <c r="N67" s="43" t="s">
        <v>169</v>
      </c>
      <c r="O67" s="629"/>
      <c r="P67" s="603"/>
      <c r="Q67" s="591"/>
      <c r="R67" s="629" t="s">
        <v>170</v>
      </c>
      <c r="S67" s="603"/>
      <c r="T67" s="591"/>
      <c r="U67" s="629"/>
      <c r="V67" s="603"/>
      <c r="W67" s="591"/>
      <c r="X67" s="629" t="s">
        <v>171</v>
      </c>
      <c r="Y67" s="591"/>
      <c r="Z67" s="629"/>
      <c r="AA67" s="603"/>
      <c r="AB67" s="591"/>
      <c r="AC67" s="326"/>
      <c r="AD67" s="326"/>
      <c r="AE67" s="326"/>
      <c r="AF67" s="326"/>
      <c r="AG67" s="326"/>
    </row>
    <row r="68" spans="1:33" ht="15.75" customHeight="1" x14ac:dyDescent="0.25">
      <c r="A68" s="326"/>
      <c r="B68" s="48"/>
      <c r="C68" s="356"/>
      <c r="D68" s="356"/>
      <c r="E68" s="356"/>
      <c r="F68" s="349"/>
      <c r="G68" s="357"/>
      <c r="H68" s="358"/>
      <c r="I68" s="358"/>
      <c r="J68" s="349"/>
      <c r="K68" s="349"/>
      <c r="L68" s="349"/>
      <c r="M68" s="349"/>
      <c r="N68" s="358"/>
      <c r="O68" s="349"/>
      <c r="P68" s="349"/>
      <c r="Q68" s="349"/>
      <c r="R68" s="349"/>
      <c r="S68" s="358"/>
      <c r="T68" s="336"/>
      <c r="U68" s="336"/>
      <c r="V68" s="326"/>
      <c r="W68" s="358"/>
      <c r="X68" s="346"/>
      <c r="Y68" s="346"/>
      <c r="Z68" s="50"/>
      <c r="AA68" s="28"/>
      <c r="AB68" s="51"/>
      <c r="AC68" s="326"/>
      <c r="AD68" s="326"/>
      <c r="AE68" s="326"/>
      <c r="AF68" s="326"/>
      <c r="AG68" s="326"/>
    </row>
    <row r="69" spans="1:33" ht="15.75" customHeight="1" x14ac:dyDescent="0.25">
      <c r="A69" s="326"/>
      <c r="B69" s="627" t="s">
        <v>172</v>
      </c>
      <c r="C69" s="591"/>
      <c r="D69" s="630"/>
      <c r="E69" s="621"/>
      <c r="F69" s="621"/>
      <c r="G69" s="621"/>
      <c r="H69" s="621"/>
      <c r="I69" s="621"/>
      <c r="J69" s="621"/>
      <c r="K69" s="621"/>
      <c r="L69" s="621"/>
      <c r="M69" s="621"/>
      <c r="N69" s="621"/>
      <c r="O69" s="621"/>
      <c r="P69" s="621"/>
      <c r="Q69" s="621"/>
      <c r="R69" s="621"/>
      <c r="S69" s="621"/>
      <c r="T69" s="621"/>
      <c r="U69" s="621"/>
      <c r="V69" s="621"/>
      <c r="W69" s="621"/>
      <c r="X69" s="621"/>
      <c r="Y69" s="621"/>
      <c r="Z69" s="621"/>
      <c r="AA69" s="621"/>
      <c r="AB69" s="622"/>
      <c r="AC69" s="326"/>
      <c r="AD69" s="326"/>
      <c r="AE69" s="326"/>
      <c r="AF69" s="326"/>
      <c r="AG69" s="326"/>
    </row>
    <row r="70" spans="1:33" ht="15.75" customHeight="1" x14ac:dyDescent="0.25">
      <c r="A70" s="326"/>
      <c r="B70" s="48"/>
      <c r="C70" s="356"/>
      <c r="D70" s="356"/>
      <c r="E70" s="356"/>
      <c r="F70" s="349"/>
      <c r="G70" s="357"/>
      <c r="H70" s="358"/>
      <c r="I70" s="358"/>
      <c r="J70" s="349"/>
      <c r="K70" s="349"/>
      <c r="L70" s="349"/>
      <c r="M70" s="349"/>
      <c r="N70" s="358"/>
      <c r="O70" s="349"/>
      <c r="P70" s="349"/>
      <c r="Q70" s="349"/>
      <c r="R70" s="349"/>
      <c r="S70" s="358"/>
      <c r="T70" s="336"/>
      <c r="U70" s="336"/>
      <c r="V70" s="326"/>
      <c r="W70" s="358"/>
      <c r="X70" s="346"/>
      <c r="Y70" s="346"/>
      <c r="Z70" s="50"/>
      <c r="AA70" s="28"/>
      <c r="AB70" s="51"/>
      <c r="AC70" s="326"/>
      <c r="AD70" s="326"/>
      <c r="AE70" s="326"/>
      <c r="AF70" s="326"/>
      <c r="AG70" s="326"/>
    </row>
    <row r="71" spans="1:33" ht="15.75" customHeight="1" x14ac:dyDescent="0.25">
      <c r="A71" s="326"/>
      <c r="B71" s="627" t="s">
        <v>173</v>
      </c>
      <c r="C71" s="591"/>
      <c r="D71" s="631"/>
      <c r="E71" s="621"/>
      <c r="F71" s="621"/>
      <c r="G71" s="621"/>
      <c r="H71" s="621"/>
      <c r="I71" s="621"/>
      <c r="J71" s="621"/>
      <c r="K71" s="621"/>
      <c r="L71" s="621"/>
      <c r="M71" s="621"/>
      <c r="N71" s="621"/>
      <c r="O71" s="621"/>
      <c r="P71" s="621"/>
      <c r="Q71" s="621"/>
      <c r="R71" s="621"/>
      <c r="S71" s="621"/>
      <c r="T71" s="621"/>
      <c r="U71" s="621"/>
      <c r="V71" s="621"/>
      <c r="W71" s="621"/>
      <c r="X71" s="621"/>
      <c r="Y71" s="621"/>
      <c r="Z71" s="621"/>
      <c r="AA71" s="621"/>
      <c r="AB71" s="622"/>
      <c r="AC71" s="326"/>
      <c r="AD71" s="326"/>
      <c r="AE71" s="326"/>
      <c r="AF71" s="326"/>
      <c r="AG71" s="326"/>
    </row>
    <row r="72" spans="1:33" ht="15.75" customHeight="1" x14ac:dyDescent="0.25">
      <c r="A72" s="326"/>
      <c r="B72" s="48"/>
      <c r="C72" s="356"/>
      <c r="D72" s="356"/>
      <c r="E72" s="356"/>
      <c r="F72" s="349"/>
      <c r="G72" s="357"/>
      <c r="H72" s="358"/>
      <c r="I72" s="358"/>
      <c r="J72" s="349"/>
      <c r="K72" s="349"/>
      <c r="L72" s="349"/>
      <c r="M72" s="349"/>
      <c r="N72" s="358"/>
      <c r="O72" s="349"/>
      <c r="P72" s="349"/>
      <c r="Q72" s="349"/>
      <c r="R72" s="349"/>
      <c r="S72" s="358"/>
      <c r="T72" s="336"/>
      <c r="U72" s="336"/>
      <c r="V72" s="326"/>
      <c r="W72" s="358"/>
      <c r="X72" s="346"/>
      <c r="Y72" s="346"/>
      <c r="Z72" s="346"/>
      <c r="AA72" s="336"/>
      <c r="AB72" s="342"/>
      <c r="AC72" s="326"/>
      <c r="AD72" s="326"/>
      <c r="AE72" s="326"/>
      <c r="AF72" s="326"/>
      <c r="AG72" s="326"/>
    </row>
    <row r="73" spans="1:33" ht="15.75" customHeight="1" x14ac:dyDescent="0.25">
      <c r="A73" s="326"/>
      <c r="B73" s="627" t="s">
        <v>174</v>
      </c>
      <c r="C73" s="591"/>
      <c r="D73" s="631"/>
      <c r="E73" s="621"/>
      <c r="F73" s="621"/>
      <c r="G73" s="621"/>
      <c r="H73" s="621"/>
      <c r="I73" s="621"/>
      <c r="J73" s="621"/>
      <c r="K73" s="621"/>
      <c r="L73" s="621"/>
      <c r="M73" s="621"/>
      <c r="N73" s="621"/>
      <c r="O73" s="621"/>
      <c r="P73" s="621"/>
      <c r="Q73" s="621"/>
      <c r="R73" s="621"/>
      <c r="S73" s="621"/>
      <c r="T73" s="621"/>
      <c r="U73" s="621"/>
      <c r="V73" s="621"/>
      <c r="W73" s="621"/>
      <c r="X73" s="621"/>
      <c r="Y73" s="621"/>
      <c r="Z73" s="621"/>
      <c r="AA73" s="621"/>
      <c r="AB73" s="622"/>
      <c r="AC73" s="326"/>
      <c r="AD73" s="326"/>
      <c r="AE73" s="326"/>
      <c r="AF73" s="326"/>
      <c r="AG73" s="326"/>
    </row>
    <row r="74" spans="1:33" ht="15.75" customHeight="1" x14ac:dyDescent="0.25">
      <c r="A74" s="326"/>
      <c r="B74" s="48"/>
      <c r="C74" s="356"/>
      <c r="D74" s="356"/>
      <c r="E74" s="356"/>
      <c r="F74" s="349"/>
      <c r="G74" s="357"/>
      <c r="H74" s="358"/>
      <c r="I74" s="358"/>
      <c r="J74" s="349"/>
      <c r="K74" s="349"/>
      <c r="L74" s="349"/>
      <c r="M74" s="349"/>
      <c r="N74" s="358"/>
      <c r="O74" s="349"/>
      <c r="P74" s="349"/>
      <c r="Q74" s="349"/>
      <c r="R74" s="349"/>
      <c r="S74" s="358"/>
      <c r="T74" s="336"/>
      <c r="U74" s="336"/>
      <c r="V74" s="326"/>
      <c r="W74" s="358"/>
      <c r="X74" s="346"/>
      <c r="Y74" s="346"/>
      <c r="Z74" s="50"/>
      <c r="AA74" s="28"/>
      <c r="AB74" s="51"/>
      <c r="AC74" s="326"/>
      <c r="AD74" s="326"/>
      <c r="AE74" s="326"/>
      <c r="AF74" s="326"/>
      <c r="AG74" s="326"/>
    </row>
    <row r="75" spans="1:33" ht="15.75" customHeight="1" x14ac:dyDescent="0.25">
      <c r="A75" s="326"/>
      <c r="B75" s="627" t="s">
        <v>175</v>
      </c>
      <c r="C75" s="591"/>
      <c r="D75" s="631"/>
      <c r="E75" s="621"/>
      <c r="F75" s="621"/>
      <c r="G75" s="621"/>
      <c r="H75" s="621"/>
      <c r="I75" s="621"/>
      <c r="J75" s="621"/>
      <c r="K75" s="621"/>
      <c r="L75" s="621"/>
      <c r="M75" s="621"/>
      <c r="N75" s="621"/>
      <c r="O75" s="621"/>
      <c r="P75" s="621"/>
      <c r="Q75" s="621"/>
      <c r="R75" s="621"/>
      <c r="S75" s="621"/>
      <c r="T75" s="621"/>
      <c r="U75" s="621"/>
      <c r="V75" s="621"/>
      <c r="W75" s="621"/>
      <c r="X75" s="621"/>
      <c r="Y75" s="621"/>
      <c r="Z75" s="621"/>
      <c r="AA75" s="621"/>
      <c r="AB75" s="622"/>
      <c r="AC75" s="326"/>
      <c r="AD75" s="326"/>
      <c r="AE75" s="326"/>
      <c r="AF75" s="326"/>
      <c r="AG75" s="326"/>
    </row>
    <row r="76" spans="1:33" ht="15.75" customHeight="1" x14ac:dyDescent="0.25">
      <c r="A76" s="326"/>
      <c r="B76" s="48"/>
      <c r="C76" s="356"/>
      <c r="D76" s="356"/>
      <c r="E76" s="356"/>
      <c r="F76" s="349"/>
      <c r="G76" s="357"/>
      <c r="H76" s="358"/>
      <c r="I76" s="358"/>
      <c r="J76" s="349"/>
      <c r="K76" s="349"/>
      <c r="L76" s="349"/>
      <c r="M76" s="349"/>
      <c r="N76" s="358"/>
      <c r="O76" s="349"/>
      <c r="P76" s="349"/>
      <c r="Q76" s="349"/>
      <c r="R76" s="349"/>
      <c r="S76" s="358"/>
      <c r="T76" s="336"/>
      <c r="U76" s="336"/>
      <c r="V76" s="326"/>
      <c r="W76" s="358"/>
      <c r="X76" s="346"/>
      <c r="Y76" s="346"/>
      <c r="Z76" s="50"/>
      <c r="AA76" s="28"/>
      <c r="AB76" s="51"/>
      <c r="AC76" s="326"/>
      <c r="AD76" s="326"/>
      <c r="AE76" s="326"/>
      <c r="AF76" s="326"/>
      <c r="AG76" s="326"/>
    </row>
    <row r="77" spans="1:33" ht="15.75" customHeight="1" x14ac:dyDescent="0.25">
      <c r="A77" s="326"/>
      <c r="B77" s="627" t="s">
        <v>176</v>
      </c>
      <c r="C77" s="591"/>
      <c r="D77" s="631"/>
      <c r="E77" s="621"/>
      <c r="F77" s="621"/>
      <c r="G77" s="621"/>
      <c r="H77" s="621"/>
      <c r="I77" s="621"/>
      <c r="J77" s="621"/>
      <c r="K77" s="621"/>
      <c r="L77" s="621"/>
      <c r="M77" s="621"/>
      <c r="N77" s="621"/>
      <c r="O77" s="621"/>
      <c r="P77" s="621"/>
      <c r="Q77" s="621"/>
      <c r="R77" s="621"/>
      <c r="S77" s="621"/>
      <c r="T77" s="621"/>
      <c r="U77" s="621"/>
      <c r="V77" s="621"/>
      <c r="W77" s="621"/>
      <c r="X77" s="621"/>
      <c r="Y77" s="621"/>
      <c r="Z77" s="621"/>
      <c r="AA77" s="621"/>
      <c r="AB77" s="622"/>
      <c r="AC77" s="326"/>
      <c r="AD77" s="326"/>
      <c r="AE77" s="326"/>
      <c r="AF77" s="326"/>
      <c r="AG77" s="326"/>
    </row>
    <row r="78" spans="1:33" ht="15.75" customHeight="1" x14ac:dyDescent="0.25">
      <c r="A78" s="326"/>
      <c r="B78" s="48"/>
      <c r="C78" s="356"/>
      <c r="D78" s="356"/>
      <c r="E78" s="356"/>
      <c r="F78" s="349"/>
      <c r="G78" s="357"/>
      <c r="H78" s="358"/>
      <c r="I78" s="358"/>
      <c r="J78" s="349"/>
      <c r="K78" s="349"/>
      <c r="L78" s="349"/>
      <c r="M78" s="349"/>
      <c r="N78" s="358"/>
      <c r="O78" s="349"/>
      <c r="P78" s="349"/>
      <c r="Q78" s="349"/>
      <c r="R78" s="349"/>
      <c r="S78" s="358"/>
      <c r="T78" s="336"/>
      <c r="U78" s="336"/>
      <c r="V78" s="326"/>
      <c r="W78" s="358"/>
      <c r="X78" s="346"/>
      <c r="Y78" s="346"/>
      <c r="Z78" s="50"/>
      <c r="AA78" s="28"/>
      <c r="AB78" s="51"/>
      <c r="AC78" s="326"/>
      <c r="AD78" s="326"/>
      <c r="AE78" s="326"/>
      <c r="AF78" s="326"/>
      <c r="AG78" s="326"/>
    </row>
    <row r="79" spans="1:33" ht="15.75" customHeight="1" x14ac:dyDescent="0.25">
      <c r="A79" s="326"/>
      <c r="B79" s="627" t="s">
        <v>177</v>
      </c>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591"/>
      <c r="AC79" s="326"/>
      <c r="AD79" s="326"/>
      <c r="AE79" s="326"/>
      <c r="AF79" s="326"/>
      <c r="AG79" s="326"/>
    </row>
    <row r="80" spans="1:33" ht="15.75" customHeight="1" x14ac:dyDescent="0.25">
      <c r="A80" s="326"/>
      <c r="B80" s="601" t="s">
        <v>122</v>
      </c>
      <c r="C80" s="591"/>
      <c r="D80" s="52" t="s">
        <v>178</v>
      </c>
      <c r="E80" s="601" t="s">
        <v>179</v>
      </c>
      <c r="F80" s="591"/>
      <c r="G80" s="601" t="s">
        <v>177</v>
      </c>
      <c r="H80" s="603"/>
      <c r="I80" s="603"/>
      <c r="J80" s="603"/>
      <c r="K80" s="603"/>
      <c r="L80" s="603"/>
      <c r="M80" s="603"/>
      <c r="N80" s="603"/>
      <c r="O80" s="591"/>
      <c r="P80" s="601" t="s">
        <v>180</v>
      </c>
      <c r="Q80" s="603"/>
      <c r="R80" s="603"/>
      <c r="S80" s="603"/>
      <c r="T80" s="603"/>
      <c r="U80" s="603"/>
      <c r="V80" s="603"/>
      <c r="W80" s="603"/>
      <c r="X80" s="603"/>
      <c r="Y80" s="603"/>
      <c r="Z80" s="603"/>
      <c r="AA80" s="603"/>
      <c r="AB80" s="591"/>
      <c r="AC80" s="326"/>
      <c r="AD80" s="326"/>
      <c r="AE80" s="326"/>
      <c r="AF80" s="326"/>
      <c r="AG80" s="326"/>
    </row>
    <row r="81" spans="1:33" ht="15.75" customHeight="1" x14ac:dyDescent="0.25">
      <c r="A81" s="326"/>
      <c r="B81" s="601"/>
      <c r="C81" s="591"/>
      <c r="D81" s="37"/>
      <c r="E81" s="601"/>
      <c r="F81" s="591"/>
      <c r="G81" s="626"/>
      <c r="H81" s="603"/>
      <c r="I81" s="603"/>
      <c r="J81" s="603"/>
      <c r="K81" s="603"/>
      <c r="L81" s="603"/>
      <c r="M81" s="603"/>
      <c r="N81" s="603"/>
      <c r="O81" s="591"/>
      <c r="P81" s="626"/>
      <c r="Q81" s="603"/>
      <c r="R81" s="603"/>
      <c r="S81" s="603"/>
      <c r="T81" s="603"/>
      <c r="U81" s="603"/>
      <c r="V81" s="603"/>
      <c r="W81" s="603"/>
      <c r="X81" s="603"/>
      <c r="Y81" s="603"/>
      <c r="Z81" s="603"/>
      <c r="AA81" s="603"/>
      <c r="AB81" s="591"/>
      <c r="AC81" s="326"/>
      <c r="AD81" s="326"/>
      <c r="AE81" s="326"/>
      <c r="AF81" s="326"/>
      <c r="AG81" s="326"/>
    </row>
    <row r="82" spans="1:33" ht="15.75" customHeight="1" x14ac:dyDescent="0.25">
      <c r="A82" s="326"/>
      <c r="B82" s="601"/>
      <c r="C82" s="591"/>
      <c r="D82" s="37"/>
      <c r="E82" s="601"/>
      <c r="F82" s="591"/>
      <c r="G82" s="626"/>
      <c r="H82" s="603"/>
      <c r="I82" s="603"/>
      <c r="J82" s="603"/>
      <c r="K82" s="603"/>
      <c r="L82" s="603"/>
      <c r="M82" s="603"/>
      <c r="N82" s="603"/>
      <c r="O82" s="591"/>
      <c r="P82" s="626"/>
      <c r="Q82" s="603"/>
      <c r="R82" s="603"/>
      <c r="S82" s="603"/>
      <c r="T82" s="603"/>
      <c r="U82" s="603"/>
      <c r="V82" s="603"/>
      <c r="W82" s="603"/>
      <c r="X82" s="603"/>
      <c r="Y82" s="603"/>
      <c r="Z82" s="603"/>
      <c r="AA82" s="603"/>
      <c r="AB82" s="591"/>
      <c r="AC82" s="326"/>
      <c r="AD82" s="326"/>
      <c r="AE82" s="326"/>
      <c r="AF82" s="326"/>
      <c r="AG82" s="326"/>
    </row>
    <row r="83" spans="1:33" ht="26.25" customHeight="1" x14ac:dyDescent="0.25">
      <c r="A83" s="326"/>
      <c r="B83" s="625" t="s">
        <v>181</v>
      </c>
      <c r="C83" s="603"/>
      <c r="D83" s="603"/>
      <c r="E83" s="603"/>
      <c r="F83" s="603"/>
      <c r="G83" s="603"/>
      <c r="H83" s="603"/>
      <c r="I83" s="603"/>
      <c r="J83" s="603"/>
      <c r="K83" s="603"/>
      <c r="L83" s="603"/>
      <c r="M83" s="603"/>
      <c r="N83" s="603"/>
      <c r="O83" s="603"/>
      <c r="P83" s="603"/>
      <c r="Q83" s="603"/>
      <c r="R83" s="603"/>
      <c r="S83" s="603"/>
      <c r="T83" s="603"/>
      <c r="U83" s="603"/>
      <c r="V83" s="603"/>
      <c r="W83" s="603"/>
      <c r="X83" s="603"/>
      <c r="Y83" s="603"/>
      <c r="Z83" s="603"/>
      <c r="AA83" s="603"/>
      <c r="AB83" s="591"/>
      <c r="AC83" s="326"/>
      <c r="AD83" s="359"/>
      <c r="AE83" s="326"/>
      <c r="AF83" s="326"/>
      <c r="AG83" s="326"/>
    </row>
    <row r="84" spans="1:33" ht="12.75" customHeight="1" x14ac:dyDescent="0.25">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c r="AE84" s="326"/>
      <c r="AF84" s="326"/>
      <c r="AG84" s="326"/>
    </row>
    <row r="85" spans="1:33" ht="12.75" customHeight="1" x14ac:dyDescent="0.25">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c r="AE85" s="326"/>
      <c r="AF85" s="326"/>
      <c r="AG85" s="326"/>
    </row>
    <row r="86" spans="1:33" ht="12.75" customHeight="1" x14ac:dyDescent="0.25">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c r="AE86" s="326"/>
      <c r="AF86" s="326"/>
      <c r="AG86" s="326"/>
    </row>
    <row r="87" spans="1:33" ht="12.75" customHeight="1" x14ac:dyDescent="0.25">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c r="AE87" s="326"/>
      <c r="AF87" s="326"/>
      <c r="AG87" s="326"/>
    </row>
    <row r="88" spans="1:33" ht="12.75" customHeight="1" x14ac:dyDescent="0.25">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326"/>
      <c r="AF88" s="326"/>
      <c r="AG88" s="326"/>
    </row>
    <row r="89" spans="1:33" ht="12.75" customHeight="1" x14ac:dyDescent="0.25">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326"/>
      <c r="AF89" s="326"/>
      <c r="AG89" s="326"/>
    </row>
    <row r="90" spans="1:33" ht="12.75" customHeight="1" x14ac:dyDescent="0.25">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326"/>
      <c r="AF90" s="326"/>
      <c r="AG90" s="326"/>
    </row>
    <row r="91" spans="1:33" ht="12.75" customHeight="1" x14ac:dyDescent="0.25">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c r="AE91" s="326"/>
      <c r="AF91" s="326"/>
      <c r="AG91" s="326"/>
    </row>
    <row r="92" spans="1:33" ht="12.75" customHeight="1" x14ac:dyDescent="0.25">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c r="AE92" s="326"/>
      <c r="AF92" s="326"/>
      <c r="AG92" s="326"/>
    </row>
    <row r="93" spans="1:33" ht="12.75" customHeight="1" x14ac:dyDescent="0.25">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c r="AE93" s="326"/>
      <c r="AF93" s="326"/>
      <c r="AG93" s="326"/>
    </row>
    <row r="94" spans="1:33" ht="12.75" customHeight="1" x14ac:dyDescent="0.25">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c r="AE94" s="326"/>
      <c r="AF94" s="326"/>
      <c r="AG94" s="326"/>
    </row>
    <row r="95" spans="1:33" ht="12.75" customHeight="1" x14ac:dyDescent="0.25">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c r="AE95" s="326"/>
      <c r="AF95" s="326"/>
      <c r="AG95" s="326"/>
    </row>
    <row r="96" spans="1:33" ht="12.75" customHeight="1" x14ac:dyDescent="0.25">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c r="AE96" s="326"/>
      <c r="AF96" s="326"/>
      <c r="AG96" s="326"/>
    </row>
    <row r="97" spans="1:33" ht="12.75" customHeight="1" x14ac:dyDescent="0.25">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326"/>
      <c r="AF97" s="326"/>
      <c r="AG97" s="326"/>
    </row>
    <row r="98" spans="1:33" ht="12.75" customHeight="1" x14ac:dyDescent="0.25">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c r="AE98" s="326"/>
      <c r="AF98" s="326"/>
      <c r="AG98" s="326"/>
    </row>
    <row r="99" spans="1:33" ht="12.75" customHeight="1" x14ac:dyDescent="0.25">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c r="AE99" s="326"/>
      <c r="AF99" s="326"/>
      <c r="AG99" s="326"/>
    </row>
    <row r="100" spans="1:33" ht="12.75" customHeight="1" x14ac:dyDescent="0.25">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c r="AE100" s="326"/>
      <c r="AF100" s="326"/>
      <c r="AG100" s="326"/>
    </row>
    <row r="101" spans="1:33" ht="12.75" customHeight="1" x14ac:dyDescent="0.25">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c r="AE101" s="326"/>
      <c r="AF101" s="326"/>
      <c r="AG101" s="326"/>
    </row>
    <row r="102" spans="1:33" ht="12.75" customHeight="1" x14ac:dyDescent="0.25">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c r="AE102" s="326"/>
      <c r="AF102" s="326"/>
      <c r="AG102" s="326"/>
    </row>
    <row r="103" spans="1:33" ht="12.75" customHeight="1" x14ac:dyDescent="0.25">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c r="AF103" s="326"/>
      <c r="AG103" s="326"/>
    </row>
    <row r="104" spans="1:33" ht="12.75" customHeight="1" x14ac:dyDescent="0.25">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c r="AE104" s="326"/>
      <c r="AF104" s="326"/>
      <c r="AG104" s="326"/>
    </row>
    <row r="105" spans="1:33" ht="12.75" customHeight="1" x14ac:dyDescent="0.25">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c r="AE105" s="326"/>
      <c r="AF105" s="326"/>
      <c r="AG105" s="326"/>
    </row>
    <row r="106" spans="1:33" ht="12.75" customHeight="1" x14ac:dyDescent="0.25">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c r="AE106" s="326"/>
      <c r="AF106" s="326"/>
      <c r="AG106" s="326"/>
    </row>
    <row r="107" spans="1:33" ht="12.75" customHeight="1" x14ac:dyDescent="0.25">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c r="AE107" s="326"/>
      <c r="AF107" s="326"/>
      <c r="AG107" s="326"/>
    </row>
    <row r="108" spans="1:33" ht="12.75" customHeight="1" x14ac:dyDescent="0.25">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c r="AE108" s="326"/>
      <c r="AF108" s="326"/>
      <c r="AG108" s="326"/>
    </row>
    <row r="109" spans="1:33" ht="12.75" customHeight="1" x14ac:dyDescent="0.25">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c r="AE109" s="326"/>
      <c r="AF109" s="326"/>
      <c r="AG109" s="326"/>
    </row>
    <row r="110" spans="1:33" ht="12.75" customHeight="1" x14ac:dyDescent="0.25">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c r="AE110" s="326"/>
      <c r="AF110" s="326"/>
      <c r="AG110" s="326"/>
    </row>
    <row r="111" spans="1:33" ht="12.75" customHeight="1" x14ac:dyDescent="0.25">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326"/>
      <c r="AF111" s="326"/>
      <c r="AG111" s="326"/>
    </row>
    <row r="112" spans="1:33" ht="12.75" customHeight="1" x14ac:dyDescent="0.25">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326"/>
      <c r="AF112" s="326"/>
      <c r="AG112" s="326"/>
    </row>
    <row r="113" spans="1:33" ht="12.75" customHeight="1" x14ac:dyDescent="0.25">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c r="AE113" s="326"/>
      <c r="AF113" s="326"/>
      <c r="AG113" s="326"/>
    </row>
    <row r="114" spans="1:33" ht="12.75" customHeight="1" x14ac:dyDescent="0.25">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c r="AE114" s="326"/>
      <c r="AF114" s="326"/>
      <c r="AG114" s="326"/>
    </row>
    <row r="115" spans="1:33" ht="12.75" customHeight="1" x14ac:dyDescent="0.25">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c r="AE115" s="326"/>
      <c r="AF115" s="326"/>
      <c r="AG115" s="326"/>
    </row>
    <row r="116" spans="1:33" ht="12.75" customHeight="1" x14ac:dyDescent="0.25">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c r="AE116" s="326"/>
      <c r="AF116" s="326"/>
      <c r="AG116" s="326"/>
    </row>
    <row r="117" spans="1:33" ht="12.75" customHeight="1" x14ac:dyDescent="0.25">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c r="AE117" s="326"/>
      <c r="AF117" s="326"/>
      <c r="AG117" s="326"/>
    </row>
    <row r="118" spans="1:33" ht="12.75" customHeight="1" x14ac:dyDescent="0.25">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c r="AE118" s="326"/>
      <c r="AF118" s="326"/>
      <c r="AG118" s="326"/>
    </row>
    <row r="119" spans="1:33" ht="12.75" customHeight="1" x14ac:dyDescent="0.25">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c r="AE119" s="326"/>
      <c r="AF119" s="326"/>
      <c r="AG119" s="326"/>
    </row>
    <row r="120" spans="1:33" ht="12.75" customHeight="1" x14ac:dyDescent="0.25">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326"/>
      <c r="AF120" s="326"/>
      <c r="AG120" s="326"/>
    </row>
    <row r="121" spans="1:33" ht="12.75" customHeight="1" x14ac:dyDescent="0.25">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326"/>
      <c r="AF121" s="326"/>
      <c r="AG121" s="326"/>
    </row>
    <row r="122" spans="1:33" ht="12.75" customHeight="1" x14ac:dyDescent="0.25">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c r="AE122" s="326"/>
      <c r="AF122" s="326"/>
      <c r="AG122" s="326"/>
    </row>
    <row r="123" spans="1:33" ht="12.75" customHeight="1" x14ac:dyDescent="0.25">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c r="AE123" s="326"/>
      <c r="AF123" s="326"/>
      <c r="AG123" s="326"/>
    </row>
    <row r="124" spans="1:33" ht="12.75" customHeight="1" x14ac:dyDescent="0.25">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row>
    <row r="125" spans="1:33" ht="12.75" customHeight="1" x14ac:dyDescent="0.25">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c r="AE125" s="326"/>
      <c r="AF125" s="326"/>
      <c r="AG125" s="326"/>
    </row>
    <row r="126" spans="1:33" ht="12.75" customHeight="1" x14ac:dyDescent="0.25">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c r="AE126" s="326"/>
      <c r="AF126" s="326"/>
      <c r="AG126" s="326"/>
    </row>
    <row r="127" spans="1:33" ht="12.75" customHeight="1" x14ac:dyDescent="0.25">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c r="AE127" s="326"/>
      <c r="AF127" s="326"/>
      <c r="AG127" s="326"/>
    </row>
    <row r="128" spans="1:33" ht="12.75" customHeight="1" x14ac:dyDescent="0.25">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c r="AE128" s="326"/>
      <c r="AF128" s="326"/>
      <c r="AG128" s="326"/>
    </row>
    <row r="129" spans="1:33" ht="12.75" customHeight="1" x14ac:dyDescent="0.25">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c r="AE129" s="326"/>
      <c r="AF129" s="326"/>
      <c r="AG129" s="326"/>
    </row>
    <row r="130" spans="1:33" ht="12.75" customHeight="1" x14ac:dyDescent="0.25">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c r="AE130" s="326"/>
      <c r="AF130" s="326"/>
      <c r="AG130" s="326"/>
    </row>
    <row r="131" spans="1:33" ht="12.75" customHeight="1" x14ac:dyDescent="0.25">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c r="AE131" s="326"/>
      <c r="AF131" s="326"/>
      <c r="AG131" s="326"/>
    </row>
    <row r="132" spans="1:33" ht="12.75" customHeight="1" x14ac:dyDescent="0.25">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c r="AE132" s="326"/>
      <c r="AF132" s="326"/>
      <c r="AG132" s="326"/>
    </row>
    <row r="133" spans="1:33" ht="12.75" customHeight="1" x14ac:dyDescent="0.25">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c r="AE133" s="326"/>
      <c r="AF133" s="326"/>
      <c r="AG133" s="326"/>
    </row>
    <row r="134" spans="1:33" ht="12.75" customHeight="1" x14ac:dyDescent="0.25">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c r="AE134" s="326"/>
      <c r="AF134" s="326"/>
      <c r="AG134" s="326"/>
    </row>
    <row r="135" spans="1:33" ht="12.75" customHeight="1" x14ac:dyDescent="0.25">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c r="AE135" s="326"/>
      <c r="AF135" s="326"/>
      <c r="AG135" s="326"/>
    </row>
    <row r="136" spans="1:33" ht="12.75" customHeight="1" x14ac:dyDescent="0.25">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c r="AE136" s="326"/>
      <c r="AF136" s="326"/>
      <c r="AG136" s="326"/>
    </row>
    <row r="137" spans="1:33" ht="12.75" customHeight="1" x14ac:dyDescent="0.25">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c r="AE137" s="326"/>
      <c r="AF137" s="326"/>
      <c r="AG137" s="326"/>
    </row>
    <row r="138" spans="1:33" ht="12.75" customHeight="1" x14ac:dyDescent="0.25">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c r="AE138" s="326"/>
      <c r="AF138" s="326"/>
      <c r="AG138" s="326"/>
    </row>
    <row r="139" spans="1:33" ht="12.75" customHeight="1" x14ac:dyDescent="0.25">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c r="AE139" s="326"/>
      <c r="AF139" s="326"/>
      <c r="AG139" s="326"/>
    </row>
    <row r="140" spans="1:33" ht="12.75" customHeight="1" x14ac:dyDescent="0.25">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c r="AE140" s="326"/>
      <c r="AF140" s="326"/>
      <c r="AG140" s="326"/>
    </row>
    <row r="141" spans="1:33" ht="12.75" customHeight="1" x14ac:dyDescent="0.25">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c r="AE141" s="326"/>
      <c r="AF141" s="326"/>
      <c r="AG141" s="326"/>
    </row>
    <row r="142" spans="1:33" ht="12.75" customHeight="1" x14ac:dyDescent="0.25">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c r="AE142" s="326"/>
      <c r="AF142" s="326"/>
      <c r="AG142" s="326"/>
    </row>
    <row r="143" spans="1:33" ht="12.75" customHeight="1" x14ac:dyDescent="0.25">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c r="AE143" s="326"/>
      <c r="AF143" s="326"/>
      <c r="AG143" s="326"/>
    </row>
    <row r="144" spans="1:33" ht="12.75" customHeight="1" x14ac:dyDescent="0.25">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c r="AE144" s="326"/>
      <c r="AF144" s="326"/>
      <c r="AG144" s="326"/>
    </row>
    <row r="145" spans="1:33" ht="12.75" customHeight="1" x14ac:dyDescent="0.25">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326"/>
      <c r="AF145" s="326"/>
      <c r="AG145" s="326"/>
    </row>
    <row r="146" spans="1:33" ht="12.75" customHeight="1" x14ac:dyDescent="0.25">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c r="AE146" s="326"/>
      <c r="AF146" s="326"/>
      <c r="AG146" s="326"/>
    </row>
    <row r="147" spans="1:33" ht="12.75" customHeight="1" x14ac:dyDescent="0.25">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c r="AE147" s="326"/>
      <c r="AF147" s="326"/>
      <c r="AG147" s="326"/>
    </row>
    <row r="148" spans="1:33" ht="12.75" customHeight="1" x14ac:dyDescent="0.25">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c r="AE148" s="326"/>
      <c r="AF148" s="326"/>
      <c r="AG148" s="326"/>
    </row>
    <row r="149" spans="1:33" ht="12.75" customHeight="1" x14ac:dyDescent="0.25">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326"/>
      <c r="AF149" s="326"/>
      <c r="AG149" s="326"/>
    </row>
    <row r="150" spans="1:33" ht="12.75" customHeight="1" x14ac:dyDescent="0.25">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row>
    <row r="151" spans="1:33" ht="12.75" customHeight="1" x14ac:dyDescent="0.25">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c r="AE151" s="326"/>
      <c r="AF151" s="326"/>
      <c r="AG151" s="326"/>
    </row>
    <row r="152" spans="1:33" ht="12.75" customHeight="1" x14ac:dyDescent="0.25">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c r="AE152" s="326"/>
      <c r="AF152" s="326"/>
      <c r="AG152" s="326"/>
    </row>
    <row r="153" spans="1:33" ht="12.75" customHeight="1" x14ac:dyDescent="0.25">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326"/>
      <c r="AF153" s="326"/>
      <c r="AG153" s="326"/>
    </row>
    <row r="154" spans="1:33" ht="12.75" customHeight="1" x14ac:dyDescent="0.25">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326"/>
      <c r="AF154" s="326"/>
      <c r="AG154" s="326"/>
    </row>
    <row r="155" spans="1:33" ht="12.75" customHeight="1" x14ac:dyDescent="0.25">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row>
    <row r="156" spans="1:33" ht="12.75" customHeight="1" x14ac:dyDescent="0.25">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326"/>
      <c r="AF156" s="326"/>
      <c r="AG156" s="326"/>
    </row>
    <row r="157" spans="1:33" ht="12.75" customHeight="1" x14ac:dyDescent="0.25">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c r="AE157" s="326"/>
      <c r="AF157" s="326"/>
      <c r="AG157" s="326"/>
    </row>
    <row r="158" spans="1:33" ht="12.75" customHeight="1" x14ac:dyDescent="0.25">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326"/>
      <c r="AF158" s="326"/>
      <c r="AG158" s="326"/>
    </row>
    <row r="159" spans="1:33" ht="12.75" customHeight="1" x14ac:dyDescent="0.25">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c r="AE159" s="326"/>
      <c r="AF159" s="326"/>
      <c r="AG159" s="326"/>
    </row>
    <row r="160" spans="1:33" ht="12.75" customHeight="1" x14ac:dyDescent="0.25">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c r="AE160" s="326"/>
      <c r="AF160" s="326"/>
      <c r="AG160" s="326"/>
    </row>
    <row r="161" spans="1:33" ht="12.75" customHeight="1" x14ac:dyDescent="0.25">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c r="AE161" s="326"/>
      <c r="AF161" s="326"/>
      <c r="AG161" s="326"/>
    </row>
    <row r="162" spans="1:33" ht="12.75" customHeight="1" x14ac:dyDescent="0.25">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326"/>
      <c r="AF162" s="326"/>
      <c r="AG162" s="326"/>
    </row>
    <row r="163" spans="1:33" ht="12.75" customHeight="1" x14ac:dyDescent="0.25">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c r="AE163" s="326"/>
      <c r="AF163" s="326"/>
      <c r="AG163" s="326"/>
    </row>
    <row r="164" spans="1:33" ht="12.75" customHeight="1" x14ac:dyDescent="0.25">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c r="AE164" s="326"/>
      <c r="AF164" s="326"/>
      <c r="AG164" s="326"/>
    </row>
    <row r="165" spans="1:33" ht="12.75" customHeight="1" x14ac:dyDescent="0.25">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c r="AE165" s="326"/>
      <c r="AF165" s="326"/>
      <c r="AG165" s="326"/>
    </row>
    <row r="166" spans="1:33" ht="12.75" customHeight="1" x14ac:dyDescent="0.25">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c r="AE166" s="326"/>
      <c r="AF166" s="326"/>
      <c r="AG166" s="326"/>
    </row>
    <row r="167" spans="1:33" ht="12.75" customHeight="1" x14ac:dyDescent="0.25">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c r="AE167" s="326"/>
      <c r="AF167" s="326"/>
      <c r="AG167" s="326"/>
    </row>
    <row r="168" spans="1:33" ht="12.75" customHeight="1" x14ac:dyDescent="0.25">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row>
    <row r="169" spans="1:33" ht="12.75" customHeight="1" x14ac:dyDescent="0.25">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c r="AE169" s="326"/>
      <c r="AF169" s="326"/>
      <c r="AG169" s="326"/>
    </row>
    <row r="170" spans="1:33" ht="12.75" customHeight="1" x14ac:dyDescent="0.25">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c r="AE170" s="326"/>
      <c r="AF170" s="326"/>
      <c r="AG170" s="326"/>
    </row>
    <row r="171" spans="1:33" ht="12.75" customHeight="1" x14ac:dyDescent="0.25">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c r="AE171" s="326"/>
      <c r="AF171" s="326"/>
      <c r="AG171" s="326"/>
    </row>
    <row r="172" spans="1:33" ht="12.75" customHeight="1" x14ac:dyDescent="0.25">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c r="AE172" s="326"/>
      <c r="AF172" s="326"/>
      <c r="AG172" s="326"/>
    </row>
    <row r="173" spans="1:33" ht="12.75" customHeight="1" x14ac:dyDescent="0.25">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c r="AE173" s="326"/>
      <c r="AF173" s="326"/>
      <c r="AG173" s="326"/>
    </row>
    <row r="174" spans="1:33" ht="12.75" customHeight="1" x14ac:dyDescent="0.25">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c r="AE174" s="326"/>
      <c r="AF174" s="326"/>
      <c r="AG174" s="326"/>
    </row>
    <row r="175" spans="1:33" ht="12.75" customHeight="1" x14ac:dyDescent="0.25">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c r="AE175" s="326"/>
      <c r="AF175" s="326"/>
      <c r="AG175" s="326"/>
    </row>
    <row r="176" spans="1:33" ht="12.75" customHeight="1" x14ac:dyDescent="0.25">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c r="AE176" s="326"/>
      <c r="AF176" s="326"/>
      <c r="AG176" s="326"/>
    </row>
    <row r="177" spans="1:33" ht="12.75" customHeight="1" x14ac:dyDescent="0.25">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c r="AE177" s="326"/>
      <c r="AF177" s="326"/>
      <c r="AG177" s="326"/>
    </row>
    <row r="178" spans="1:33" ht="12.75" customHeight="1" x14ac:dyDescent="0.25">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c r="AE178" s="326"/>
      <c r="AF178" s="326"/>
      <c r="AG178" s="326"/>
    </row>
    <row r="179" spans="1:33" ht="12.75" customHeight="1" x14ac:dyDescent="0.25">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row>
    <row r="180" spans="1:33" ht="12.75" customHeight="1" x14ac:dyDescent="0.25">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row>
    <row r="181" spans="1:33" ht="12.75" customHeight="1" x14ac:dyDescent="0.25">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row>
    <row r="182" spans="1:33" ht="12.75" customHeight="1" x14ac:dyDescent="0.25">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row>
    <row r="183" spans="1:33" ht="12.75" customHeight="1" x14ac:dyDescent="0.25">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row>
    <row r="184" spans="1:33" ht="12.75" customHeight="1" x14ac:dyDescent="0.25">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row>
    <row r="185" spans="1:33" ht="12.75" customHeight="1" x14ac:dyDescent="0.25">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row>
    <row r="186" spans="1:33" ht="12.75" customHeight="1" x14ac:dyDescent="0.25">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row>
    <row r="187" spans="1:33" ht="12.75" customHeight="1" x14ac:dyDescent="0.25">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row>
    <row r="188" spans="1:33" ht="12.75" customHeight="1" x14ac:dyDescent="0.25">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row>
    <row r="189" spans="1:33" ht="12.75" customHeight="1" x14ac:dyDescent="0.25">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row>
    <row r="190" spans="1:33" ht="12.75" customHeight="1" x14ac:dyDescent="0.25">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row>
    <row r="191" spans="1:33" ht="12.75" customHeight="1" x14ac:dyDescent="0.25">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row>
    <row r="192" spans="1:33" ht="12.75" customHeight="1" x14ac:dyDescent="0.25">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row>
    <row r="193" spans="1:33" ht="12.75" customHeight="1" x14ac:dyDescent="0.25">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row>
    <row r="194" spans="1:33" ht="12.75" customHeight="1" x14ac:dyDescent="0.25">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row>
    <row r="195" spans="1:33" ht="12.75" customHeight="1" x14ac:dyDescent="0.25">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row>
    <row r="196" spans="1:33" ht="12.75" customHeight="1" x14ac:dyDescent="0.25">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row>
    <row r="197" spans="1:33" ht="12.75" customHeight="1" x14ac:dyDescent="0.25">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row>
    <row r="198" spans="1:33" ht="12.75" customHeight="1" x14ac:dyDescent="0.25">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row>
    <row r="199" spans="1:33" ht="12.75" customHeight="1" x14ac:dyDescent="0.25">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row>
    <row r="200" spans="1:33" ht="12.75" customHeight="1" x14ac:dyDescent="0.25">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row>
    <row r="201" spans="1:33" ht="12.75" customHeight="1" x14ac:dyDescent="0.25">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row>
    <row r="202" spans="1:33" ht="12.75" customHeight="1" x14ac:dyDescent="0.25">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row>
    <row r="203" spans="1:33" ht="12.75" customHeight="1" x14ac:dyDescent="0.25">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row>
    <row r="204" spans="1:33" ht="12.75" customHeight="1" x14ac:dyDescent="0.25">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row>
    <row r="205" spans="1:33" ht="12.75" customHeight="1" x14ac:dyDescent="0.25">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row>
    <row r="206" spans="1:33" ht="12.75" customHeight="1" x14ac:dyDescent="0.25">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row>
    <row r="207" spans="1:33" ht="12.75" customHeight="1" x14ac:dyDescent="0.25">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326"/>
      <c r="AF207" s="326"/>
      <c r="AG207" s="326"/>
    </row>
    <row r="208" spans="1:33" ht="12.75" customHeight="1" x14ac:dyDescent="0.25">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c r="AE208" s="326"/>
      <c r="AF208" s="326"/>
      <c r="AG208" s="326"/>
    </row>
    <row r="209" spans="1:33" ht="12.75" customHeight="1" x14ac:dyDescent="0.25">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c r="AE209" s="326"/>
      <c r="AF209" s="326"/>
      <c r="AG209" s="326"/>
    </row>
    <row r="210" spans="1:33" ht="12.75" customHeight="1" x14ac:dyDescent="0.25">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c r="AE210" s="326"/>
      <c r="AF210" s="326"/>
      <c r="AG210" s="326"/>
    </row>
    <row r="211" spans="1:33" ht="12.75" customHeight="1" x14ac:dyDescent="0.25">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c r="AE211" s="326"/>
      <c r="AF211" s="326"/>
      <c r="AG211" s="326"/>
    </row>
    <row r="212" spans="1:33" ht="12.75" customHeight="1" x14ac:dyDescent="0.25">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c r="AE212" s="326"/>
      <c r="AF212" s="326"/>
      <c r="AG212" s="326"/>
    </row>
    <row r="213" spans="1:33" ht="12.75" customHeight="1" x14ac:dyDescent="0.25">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c r="AE213" s="326"/>
      <c r="AF213" s="326"/>
      <c r="AG213" s="326"/>
    </row>
    <row r="214" spans="1:33" ht="12.75" customHeight="1" x14ac:dyDescent="0.25">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c r="AE214" s="326"/>
      <c r="AF214" s="326"/>
      <c r="AG214" s="326"/>
    </row>
    <row r="215" spans="1:33" ht="12.75" customHeight="1" x14ac:dyDescent="0.25">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c r="AE215" s="326"/>
      <c r="AF215" s="326"/>
      <c r="AG215" s="326"/>
    </row>
    <row r="216" spans="1:33" ht="12.75" customHeight="1" x14ac:dyDescent="0.25">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c r="AE216" s="326"/>
      <c r="AF216" s="326"/>
      <c r="AG216" s="326"/>
    </row>
    <row r="217" spans="1:33" ht="12.75" customHeight="1" x14ac:dyDescent="0.25">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c r="AE217" s="326"/>
      <c r="AF217" s="326"/>
      <c r="AG217" s="326"/>
    </row>
    <row r="218" spans="1:33" ht="12.75" customHeight="1" x14ac:dyDescent="0.25">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c r="AE218" s="326"/>
      <c r="AF218" s="326"/>
      <c r="AG218" s="326"/>
    </row>
    <row r="219" spans="1:33" ht="12.75" customHeight="1" x14ac:dyDescent="0.25">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c r="AE219" s="326"/>
      <c r="AF219" s="326"/>
      <c r="AG219" s="326"/>
    </row>
    <row r="220" spans="1:33" ht="12.75" customHeight="1" x14ac:dyDescent="0.25">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c r="AE220" s="326"/>
      <c r="AF220" s="326"/>
      <c r="AG220" s="326"/>
    </row>
    <row r="221" spans="1:33" ht="12.75" customHeight="1" x14ac:dyDescent="0.25">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c r="AE221" s="326"/>
      <c r="AF221" s="326"/>
      <c r="AG221" s="326"/>
    </row>
    <row r="222" spans="1:33" ht="12.75" customHeight="1" x14ac:dyDescent="0.25">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c r="AE222" s="326"/>
      <c r="AF222" s="326"/>
      <c r="AG222" s="326"/>
    </row>
    <row r="223" spans="1:33" ht="12.75" customHeight="1" x14ac:dyDescent="0.25">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c r="AE223" s="326"/>
      <c r="AF223" s="326"/>
      <c r="AG223" s="326"/>
    </row>
    <row r="224" spans="1:33" ht="12.75" customHeight="1" x14ac:dyDescent="0.25">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c r="AE224" s="326"/>
      <c r="AF224" s="326"/>
      <c r="AG224" s="326"/>
    </row>
    <row r="225" spans="1:33" ht="12.75" customHeight="1" x14ac:dyDescent="0.25">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c r="AE225" s="326"/>
      <c r="AF225" s="326"/>
      <c r="AG225" s="326"/>
    </row>
    <row r="226" spans="1:33" ht="12.75" customHeight="1" x14ac:dyDescent="0.25">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c r="AE226" s="326"/>
      <c r="AF226" s="326"/>
      <c r="AG226" s="326"/>
    </row>
    <row r="227" spans="1:33" ht="12.75" customHeight="1" x14ac:dyDescent="0.25">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c r="AE227" s="326"/>
      <c r="AF227" s="326"/>
      <c r="AG227" s="326"/>
    </row>
    <row r="228" spans="1:33" ht="12.75" customHeight="1" x14ac:dyDescent="0.25">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c r="AE228" s="326"/>
      <c r="AF228" s="326"/>
      <c r="AG228" s="326"/>
    </row>
    <row r="229" spans="1:33" ht="12.75" customHeight="1" x14ac:dyDescent="0.25">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c r="AE229" s="326"/>
      <c r="AF229" s="326"/>
      <c r="AG229" s="326"/>
    </row>
    <row r="230" spans="1:33" ht="12.75" customHeight="1" x14ac:dyDescent="0.25">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c r="AE230" s="326"/>
      <c r="AF230" s="326"/>
      <c r="AG230" s="326"/>
    </row>
    <row r="231" spans="1:33" ht="12.75" customHeight="1" x14ac:dyDescent="0.25">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c r="AE231" s="326"/>
      <c r="AF231" s="326"/>
      <c r="AG231" s="326"/>
    </row>
    <row r="232" spans="1:33" ht="12.75" customHeight="1" x14ac:dyDescent="0.25">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c r="AE232" s="326"/>
      <c r="AF232" s="326"/>
      <c r="AG232" s="326"/>
    </row>
    <row r="233" spans="1:33" ht="12.75" customHeight="1" x14ac:dyDescent="0.25">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c r="AE233" s="326"/>
      <c r="AF233" s="326"/>
      <c r="AG233" s="326"/>
    </row>
    <row r="234" spans="1:33" ht="12.75" customHeight="1" x14ac:dyDescent="0.25">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c r="AE234" s="326"/>
      <c r="AF234" s="326"/>
      <c r="AG234" s="326"/>
    </row>
    <row r="235" spans="1:33" ht="12.75" customHeight="1" x14ac:dyDescent="0.25">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c r="AE235" s="326"/>
      <c r="AF235" s="326"/>
      <c r="AG235" s="326"/>
    </row>
    <row r="236" spans="1:33" ht="12.75" customHeight="1" x14ac:dyDescent="0.25">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c r="AE236" s="326"/>
      <c r="AF236" s="326"/>
      <c r="AG236" s="326"/>
    </row>
    <row r="237" spans="1:33" ht="12.75" customHeight="1" x14ac:dyDescent="0.25">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c r="AE237" s="326"/>
      <c r="AF237" s="326"/>
      <c r="AG237" s="326"/>
    </row>
    <row r="238" spans="1:33" ht="12.75" customHeight="1" x14ac:dyDescent="0.25">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c r="AE238" s="326"/>
      <c r="AF238" s="326"/>
      <c r="AG238" s="326"/>
    </row>
    <row r="239" spans="1:33" ht="12.75" customHeight="1" x14ac:dyDescent="0.25">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c r="AE239" s="326"/>
      <c r="AF239" s="326"/>
      <c r="AG239" s="326"/>
    </row>
    <row r="240" spans="1:33" ht="12.75" customHeight="1" x14ac:dyDescent="0.25">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c r="AE240" s="326"/>
      <c r="AF240" s="326"/>
      <c r="AG240" s="326"/>
    </row>
    <row r="241" spans="1:33" ht="12.75" customHeight="1" x14ac:dyDescent="0.25">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c r="AE241" s="326"/>
      <c r="AF241" s="326"/>
      <c r="AG241" s="326"/>
    </row>
    <row r="242" spans="1:33" ht="12.75" customHeight="1" x14ac:dyDescent="0.25">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c r="AE242" s="326"/>
      <c r="AF242" s="326"/>
      <c r="AG242" s="326"/>
    </row>
    <row r="243" spans="1:33" ht="12.75" customHeight="1" x14ac:dyDescent="0.25">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c r="AE243" s="326"/>
      <c r="AF243" s="326"/>
      <c r="AG243" s="326"/>
    </row>
    <row r="244" spans="1:33" ht="12.75" customHeight="1" x14ac:dyDescent="0.25">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c r="AE244" s="326"/>
      <c r="AF244" s="326"/>
      <c r="AG244" s="326"/>
    </row>
    <row r="245" spans="1:33" ht="12.75" customHeight="1" x14ac:dyDescent="0.25">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c r="AE245" s="326"/>
      <c r="AF245" s="326"/>
      <c r="AG245" s="326"/>
    </row>
    <row r="246" spans="1:33" ht="12.75" customHeight="1" x14ac:dyDescent="0.25">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c r="AE246" s="326"/>
      <c r="AF246" s="326"/>
      <c r="AG246" s="326"/>
    </row>
    <row r="247" spans="1:33" ht="12.75" customHeight="1" x14ac:dyDescent="0.25">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c r="AE247" s="326"/>
      <c r="AF247" s="326"/>
      <c r="AG247" s="326"/>
    </row>
    <row r="248" spans="1:33" ht="12.75" customHeight="1" x14ac:dyDescent="0.25">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c r="AE248" s="326"/>
      <c r="AF248" s="326"/>
      <c r="AG248" s="326"/>
    </row>
    <row r="249" spans="1:33" ht="12.75" customHeight="1" x14ac:dyDescent="0.25">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c r="AE249" s="326"/>
      <c r="AF249" s="326"/>
      <c r="AG249" s="326"/>
    </row>
    <row r="250" spans="1:33" ht="12.75" customHeight="1" x14ac:dyDescent="0.25">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c r="AE250" s="326"/>
      <c r="AF250" s="326"/>
      <c r="AG250" s="326"/>
    </row>
    <row r="251" spans="1:33" ht="12.75" customHeight="1" x14ac:dyDescent="0.25">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c r="AE251" s="326"/>
      <c r="AF251" s="326"/>
      <c r="AG251" s="326"/>
    </row>
    <row r="252" spans="1:33" ht="12.75" customHeight="1" x14ac:dyDescent="0.25">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c r="AE252" s="326"/>
      <c r="AF252" s="326"/>
      <c r="AG252" s="326"/>
    </row>
    <row r="253" spans="1:33" ht="12.75" customHeight="1" x14ac:dyDescent="0.25">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c r="AE253" s="326"/>
      <c r="AF253" s="326"/>
      <c r="AG253" s="326"/>
    </row>
    <row r="254" spans="1:33" ht="12.75" customHeight="1" x14ac:dyDescent="0.25">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c r="AE254" s="326"/>
      <c r="AF254" s="326"/>
      <c r="AG254" s="326"/>
    </row>
    <row r="255" spans="1:33" ht="12.75" customHeight="1" x14ac:dyDescent="0.25">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c r="AE255" s="326"/>
      <c r="AF255" s="326"/>
      <c r="AG255" s="326"/>
    </row>
    <row r="256" spans="1:33" ht="12.75" customHeight="1" x14ac:dyDescent="0.25">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c r="AE256" s="326"/>
      <c r="AF256" s="326"/>
      <c r="AG256" s="326"/>
    </row>
    <row r="257" spans="1:33" ht="12.75" customHeight="1" x14ac:dyDescent="0.25">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c r="AE257" s="326"/>
      <c r="AF257" s="326"/>
      <c r="AG257" s="326"/>
    </row>
    <row r="258" spans="1:33" ht="12.75" customHeight="1" x14ac:dyDescent="0.25">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c r="AE258" s="326"/>
      <c r="AF258" s="326"/>
      <c r="AG258" s="326"/>
    </row>
    <row r="259" spans="1:33" ht="12.75" customHeight="1" x14ac:dyDescent="0.25">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c r="AE259" s="326"/>
      <c r="AF259" s="326"/>
      <c r="AG259" s="326"/>
    </row>
    <row r="260" spans="1:33" ht="12.75" customHeight="1" x14ac:dyDescent="0.25">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c r="AE260" s="326"/>
      <c r="AF260" s="326"/>
      <c r="AG260" s="326"/>
    </row>
    <row r="261" spans="1:33" ht="12.75" customHeight="1" x14ac:dyDescent="0.25">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c r="AE261" s="326"/>
      <c r="AF261" s="326"/>
      <c r="AG261" s="326"/>
    </row>
    <row r="262" spans="1:33" ht="12.75" customHeight="1" x14ac:dyDescent="0.25">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c r="AE262" s="326"/>
      <c r="AF262" s="326"/>
      <c r="AG262" s="326"/>
    </row>
    <row r="263" spans="1:33" ht="12.75" customHeight="1" x14ac:dyDescent="0.25">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c r="AE263" s="326"/>
      <c r="AF263" s="326"/>
      <c r="AG263" s="326"/>
    </row>
    <row r="264" spans="1:33" ht="12.75" customHeight="1" x14ac:dyDescent="0.25">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c r="AE264" s="326"/>
      <c r="AF264" s="326"/>
      <c r="AG264" s="326"/>
    </row>
    <row r="265" spans="1:33" ht="12.75" customHeight="1" x14ac:dyDescent="0.25">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c r="AE265" s="326"/>
      <c r="AF265" s="326"/>
      <c r="AG265" s="326"/>
    </row>
    <row r="266" spans="1:33" ht="12.75" customHeight="1" x14ac:dyDescent="0.25">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c r="AE266" s="326"/>
      <c r="AF266" s="326"/>
      <c r="AG266" s="326"/>
    </row>
    <row r="267" spans="1:33" ht="12.75" customHeight="1" x14ac:dyDescent="0.25">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c r="AE267" s="326"/>
      <c r="AF267" s="326"/>
      <c r="AG267" s="326"/>
    </row>
    <row r="268" spans="1:33" ht="12.75" customHeight="1" x14ac:dyDescent="0.25">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c r="AE268" s="326"/>
      <c r="AF268" s="326"/>
      <c r="AG268" s="326"/>
    </row>
    <row r="269" spans="1:33" ht="12.75" customHeight="1" x14ac:dyDescent="0.25">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c r="AE269" s="326"/>
      <c r="AF269" s="326"/>
      <c r="AG269" s="326"/>
    </row>
    <row r="270" spans="1:33" ht="12.75" customHeight="1" x14ac:dyDescent="0.25">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c r="AE270" s="326"/>
      <c r="AF270" s="326"/>
      <c r="AG270" s="326"/>
    </row>
    <row r="271" spans="1:33" ht="12.75" customHeight="1" x14ac:dyDescent="0.25">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c r="AE271" s="326"/>
      <c r="AF271" s="326"/>
      <c r="AG271" s="326"/>
    </row>
    <row r="272" spans="1:33" ht="12.75" customHeight="1" x14ac:dyDescent="0.25">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c r="AE272" s="326"/>
      <c r="AF272" s="326"/>
      <c r="AG272" s="326"/>
    </row>
    <row r="273" spans="1:33" ht="12.75" customHeight="1" x14ac:dyDescent="0.25">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c r="AE273" s="326"/>
      <c r="AF273" s="326"/>
      <c r="AG273" s="326"/>
    </row>
    <row r="274" spans="1:33" ht="12.75" customHeight="1" x14ac:dyDescent="0.25">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c r="AE274" s="326"/>
      <c r="AF274" s="326"/>
      <c r="AG274" s="326"/>
    </row>
    <row r="275" spans="1:33" ht="12.75" customHeight="1" x14ac:dyDescent="0.25">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c r="AE275" s="326"/>
      <c r="AF275" s="326"/>
      <c r="AG275" s="326"/>
    </row>
    <row r="276" spans="1:33" ht="12.75" customHeight="1" x14ac:dyDescent="0.25">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c r="AE276" s="326"/>
      <c r="AF276" s="326"/>
      <c r="AG276" s="326"/>
    </row>
    <row r="277" spans="1:33" ht="12.75" customHeight="1" x14ac:dyDescent="0.25">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c r="AE277" s="326"/>
      <c r="AF277" s="326"/>
      <c r="AG277" s="326"/>
    </row>
    <row r="278" spans="1:33" ht="12.75" customHeight="1" x14ac:dyDescent="0.25">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c r="AE278" s="326"/>
      <c r="AF278" s="326"/>
      <c r="AG278" s="326"/>
    </row>
    <row r="279" spans="1:33" ht="12.75" customHeight="1" x14ac:dyDescent="0.25">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c r="AE279" s="326"/>
      <c r="AF279" s="326"/>
      <c r="AG279" s="326"/>
    </row>
    <row r="280" spans="1:33" ht="12.75" customHeight="1" x14ac:dyDescent="0.25">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c r="AE280" s="326"/>
      <c r="AF280" s="326"/>
      <c r="AG280" s="326"/>
    </row>
    <row r="281" spans="1:33" ht="12.75" customHeight="1" x14ac:dyDescent="0.25">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c r="AE281" s="326"/>
      <c r="AF281" s="326"/>
      <c r="AG281" s="326"/>
    </row>
    <row r="282" spans="1:33" ht="12.75" customHeight="1" x14ac:dyDescent="0.25">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c r="AE282" s="326"/>
      <c r="AF282" s="326"/>
      <c r="AG282" s="326"/>
    </row>
    <row r="283" spans="1:33" ht="12.75" customHeight="1" x14ac:dyDescent="0.25">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c r="AE283" s="326"/>
      <c r="AF283" s="326"/>
      <c r="AG283" s="326"/>
    </row>
    <row r="284" spans="1:33" ht="12.75" customHeight="1" x14ac:dyDescent="0.25">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c r="AE284" s="326"/>
      <c r="AF284" s="326"/>
      <c r="AG284" s="326"/>
    </row>
    <row r="285" spans="1:33" ht="12.75" customHeight="1" x14ac:dyDescent="0.25">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c r="AE285" s="326"/>
      <c r="AF285" s="326"/>
      <c r="AG285" s="326"/>
    </row>
    <row r="286" spans="1:33" ht="12.75" customHeight="1" x14ac:dyDescent="0.25">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c r="AE286" s="326"/>
      <c r="AF286" s="326"/>
      <c r="AG286" s="326"/>
    </row>
    <row r="287" spans="1:33" ht="12.75" customHeight="1" x14ac:dyDescent="0.25">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c r="AE287" s="326"/>
      <c r="AF287" s="326"/>
      <c r="AG287" s="326"/>
    </row>
    <row r="288" spans="1:33" ht="12.75" customHeight="1" x14ac:dyDescent="0.25">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c r="AE288" s="326"/>
      <c r="AF288" s="326"/>
      <c r="AG288" s="326"/>
    </row>
    <row r="289" spans="1:33" ht="12.75" customHeight="1" x14ac:dyDescent="0.25">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c r="AE289" s="326"/>
      <c r="AF289" s="326"/>
      <c r="AG289" s="326"/>
    </row>
    <row r="290" spans="1:33" ht="12.75" customHeight="1" x14ac:dyDescent="0.25">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c r="AE290" s="326"/>
      <c r="AF290" s="326"/>
      <c r="AG290" s="326"/>
    </row>
    <row r="291" spans="1:33" ht="12.75" customHeight="1" x14ac:dyDescent="0.25">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c r="AE291" s="326"/>
      <c r="AF291" s="326"/>
      <c r="AG291" s="326"/>
    </row>
    <row r="292" spans="1:33" ht="12.75" customHeight="1" x14ac:dyDescent="0.25">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c r="AE292" s="326"/>
      <c r="AF292" s="326"/>
      <c r="AG292" s="326"/>
    </row>
    <row r="293" spans="1:33" ht="12.75" customHeight="1" x14ac:dyDescent="0.25">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c r="AE293" s="326"/>
      <c r="AF293" s="326"/>
      <c r="AG293" s="326"/>
    </row>
    <row r="294" spans="1:33" ht="12.75" customHeight="1" x14ac:dyDescent="0.25">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c r="AE294" s="326"/>
      <c r="AF294" s="326"/>
      <c r="AG294" s="326"/>
    </row>
    <row r="295" spans="1:33" ht="12.75" customHeight="1" x14ac:dyDescent="0.25">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c r="AE295" s="326"/>
      <c r="AF295" s="326"/>
      <c r="AG295" s="326"/>
    </row>
    <row r="296" spans="1:33" ht="12.75" customHeight="1" x14ac:dyDescent="0.25">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c r="AE296" s="326"/>
      <c r="AF296" s="326"/>
      <c r="AG296" s="326"/>
    </row>
    <row r="297" spans="1:33" ht="12.75" customHeight="1" x14ac:dyDescent="0.25">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c r="AE297" s="326"/>
      <c r="AF297" s="326"/>
      <c r="AG297" s="326"/>
    </row>
    <row r="298" spans="1:33" ht="12.75" customHeight="1" x14ac:dyDescent="0.25">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c r="AE298" s="326"/>
      <c r="AF298" s="326"/>
      <c r="AG298" s="326"/>
    </row>
    <row r="299" spans="1:33" ht="12.75" customHeight="1" x14ac:dyDescent="0.25">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c r="AE299" s="326"/>
      <c r="AF299" s="326"/>
      <c r="AG299" s="326"/>
    </row>
    <row r="300" spans="1:33" ht="12.75" customHeight="1" x14ac:dyDescent="0.25">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c r="AE300" s="326"/>
      <c r="AF300" s="326"/>
      <c r="AG300" s="326"/>
    </row>
    <row r="301" spans="1:33" ht="12.75" customHeight="1" x14ac:dyDescent="0.25">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c r="AE301" s="326"/>
      <c r="AF301" s="326"/>
      <c r="AG301" s="326"/>
    </row>
    <row r="302" spans="1:33" ht="12.75" customHeight="1" x14ac:dyDescent="0.25">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c r="AE302" s="326"/>
      <c r="AF302" s="326"/>
      <c r="AG302" s="326"/>
    </row>
    <row r="303" spans="1:33" ht="12.75" customHeight="1" x14ac:dyDescent="0.25">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c r="AE303" s="326"/>
      <c r="AF303" s="326"/>
      <c r="AG303" s="326"/>
    </row>
    <row r="304" spans="1:33" ht="12.75" customHeight="1" x14ac:dyDescent="0.25">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c r="AE304" s="326"/>
      <c r="AF304" s="326"/>
      <c r="AG304" s="326"/>
    </row>
    <row r="305" spans="1:33" ht="12.75" customHeight="1" x14ac:dyDescent="0.25">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c r="AE305" s="326"/>
      <c r="AF305" s="326"/>
      <c r="AG305" s="326"/>
    </row>
    <row r="306" spans="1:33" ht="12.75" customHeight="1" x14ac:dyDescent="0.25">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c r="AE306" s="326"/>
      <c r="AF306" s="326"/>
      <c r="AG306" s="326"/>
    </row>
    <row r="307" spans="1:33" ht="12.75" customHeight="1" x14ac:dyDescent="0.25">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c r="AE307" s="326"/>
      <c r="AF307" s="326"/>
      <c r="AG307" s="326"/>
    </row>
    <row r="308" spans="1:33" ht="12.75" customHeight="1" x14ac:dyDescent="0.25">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c r="AE308" s="326"/>
      <c r="AF308" s="326"/>
      <c r="AG308" s="326"/>
    </row>
    <row r="309" spans="1:33" ht="12.75" customHeight="1" x14ac:dyDescent="0.25">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c r="AE309" s="326"/>
      <c r="AF309" s="326"/>
      <c r="AG309" s="326"/>
    </row>
    <row r="310" spans="1:33" ht="12.75" customHeight="1" x14ac:dyDescent="0.25">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c r="AE310" s="326"/>
      <c r="AF310" s="326"/>
      <c r="AG310" s="326"/>
    </row>
    <row r="311" spans="1:33" ht="12.75" customHeight="1" x14ac:dyDescent="0.25">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c r="AE311" s="326"/>
      <c r="AF311" s="326"/>
      <c r="AG311" s="326"/>
    </row>
    <row r="312" spans="1:33" ht="12.75" customHeight="1" x14ac:dyDescent="0.25">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c r="AE312" s="326"/>
      <c r="AF312" s="326"/>
      <c r="AG312" s="326"/>
    </row>
    <row r="313" spans="1:33" ht="12.75" customHeight="1" x14ac:dyDescent="0.25">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c r="AE313" s="326"/>
      <c r="AF313" s="326"/>
      <c r="AG313" s="326"/>
    </row>
    <row r="314" spans="1:33" ht="12.75" customHeight="1" x14ac:dyDescent="0.25">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c r="AE314" s="326"/>
      <c r="AF314" s="326"/>
      <c r="AG314" s="326"/>
    </row>
    <row r="315" spans="1:33" ht="12.75" customHeight="1" x14ac:dyDescent="0.25">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c r="AE315" s="326"/>
      <c r="AF315" s="326"/>
      <c r="AG315" s="326"/>
    </row>
    <row r="316" spans="1:33" ht="12.75" customHeight="1" x14ac:dyDescent="0.25">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c r="AE316" s="326"/>
      <c r="AF316" s="326"/>
      <c r="AG316" s="326"/>
    </row>
    <row r="317" spans="1:33" ht="12.75" customHeight="1" x14ac:dyDescent="0.25">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c r="AE317" s="326"/>
      <c r="AF317" s="326"/>
      <c r="AG317" s="326"/>
    </row>
    <row r="318" spans="1:33" ht="12.75" customHeight="1" x14ac:dyDescent="0.25">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c r="AE318" s="326"/>
      <c r="AF318" s="326"/>
      <c r="AG318" s="326"/>
    </row>
    <row r="319" spans="1:33" ht="12.75" customHeight="1" x14ac:dyDescent="0.25">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c r="AE319" s="326"/>
      <c r="AF319" s="326"/>
      <c r="AG319" s="326"/>
    </row>
    <row r="320" spans="1:33" ht="12.75" customHeight="1" x14ac:dyDescent="0.25">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c r="AE320" s="326"/>
      <c r="AF320" s="326"/>
      <c r="AG320" s="326"/>
    </row>
    <row r="321" spans="1:33" ht="12.75" customHeight="1" x14ac:dyDescent="0.25">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c r="AE321" s="326"/>
      <c r="AF321" s="326"/>
      <c r="AG321" s="326"/>
    </row>
    <row r="322" spans="1:33" ht="12.75" customHeight="1" x14ac:dyDescent="0.25">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c r="AE322" s="326"/>
      <c r="AF322" s="326"/>
      <c r="AG322" s="326"/>
    </row>
    <row r="323" spans="1:33" ht="12.75" customHeight="1" x14ac:dyDescent="0.25">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c r="AE323" s="326"/>
      <c r="AF323" s="326"/>
      <c r="AG323" s="326"/>
    </row>
    <row r="324" spans="1:33" ht="12.75" customHeight="1" x14ac:dyDescent="0.25">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c r="AE324" s="326"/>
      <c r="AF324" s="326"/>
      <c r="AG324" s="326"/>
    </row>
    <row r="325" spans="1:33" ht="12.75" customHeight="1" x14ac:dyDescent="0.25">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c r="AE325" s="326"/>
      <c r="AF325" s="326"/>
      <c r="AG325" s="326"/>
    </row>
    <row r="326" spans="1:33" ht="12.75" customHeight="1" x14ac:dyDescent="0.25">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c r="AE326" s="326"/>
      <c r="AF326" s="326"/>
      <c r="AG326" s="326"/>
    </row>
    <row r="327" spans="1:33" ht="12.75" customHeight="1" x14ac:dyDescent="0.25">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c r="AE327" s="326"/>
      <c r="AF327" s="326"/>
      <c r="AG327" s="326"/>
    </row>
    <row r="328" spans="1:33" ht="12.75" customHeight="1" x14ac:dyDescent="0.25">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c r="AE328" s="326"/>
      <c r="AF328" s="326"/>
      <c r="AG328" s="326"/>
    </row>
    <row r="329" spans="1:33" ht="12.75" customHeight="1" x14ac:dyDescent="0.25">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c r="AE329" s="326"/>
      <c r="AF329" s="326"/>
      <c r="AG329" s="326"/>
    </row>
    <row r="330" spans="1:33" ht="12.75" customHeight="1" x14ac:dyDescent="0.25">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c r="AE330" s="326"/>
      <c r="AF330" s="326"/>
      <c r="AG330" s="326"/>
    </row>
    <row r="331" spans="1:33" ht="12.75" customHeight="1" x14ac:dyDescent="0.25">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c r="AE331" s="326"/>
      <c r="AF331" s="326"/>
      <c r="AG331" s="326"/>
    </row>
    <row r="332" spans="1:33" ht="12.75" customHeight="1" x14ac:dyDescent="0.25">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c r="AE332" s="326"/>
      <c r="AF332" s="326"/>
      <c r="AG332" s="326"/>
    </row>
    <row r="333" spans="1:33" ht="12.75" customHeight="1" x14ac:dyDescent="0.25">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c r="AE333" s="326"/>
      <c r="AF333" s="326"/>
      <c r="AG333" s="326"/>
    </row>
    <row r="334" spans="1:33" ht="12.75" customHeight="1" x14ac:dyDescent="0.25">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c r="AE334" s="326"/>
      <c r="AF334" s="326"/>
      <c r="AG334" s="326"/>
    </row>
    <row r="335" spans="1:33" ht="12.75" customHeight="1" x14ac:dyDescent="0.25">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c r="AE335" s="326"/>
      <c r="AF335" s="326"/>
      <c r="AG335" s="326"/>
    </row>
    <row r="336" spans="1:33" ht="12.75" customHeight="1" x14ac:dyDescent="0.25">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c r="AE336" s="326"/>
      <c r="AF336" s="326"/>
      <c r="AG336" s="326"/>
    </row>
    <row r="337" spans="1:33" ht="12.75" customHeight="1" x14ac:dyDescent="0.25">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c r="AE337" s="326"/>
      <c r="AF337" s="326"/>
      <c r="AG337" s="326"/>
    </row>
    <row r="338" spans="1:33" ht="12.75" customHeight="1" x14ac:dyDescent="0.25">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c r="AE338" s="326"/>
      <c r="AF338" s="326"/>
      <c r="AG338" s="326"/>
    </row>
    <row r="339" spans="1:33" ht="12.75" customHeight="1" x14ac:dyDescent="0.25">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c r="AE339" s="326"/>
      <c r="AF339" s="326"/>
      <c r="AG339" s="326"/>
    </row>
    <row r="340" spans="1:33" ht="12.75" customHeight="1" x14ac:dyDescent="0.25">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c r="AE340" s="326"/>
      <c r="AF340" s="326"/>
      <c r="AG340" s="326"/>
    </row>
    <row r="341" spans="1:33" ht="12.75" customHeight="1" x14ac:dyDescent="0.25">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c r="AE341" s="326"/>
      <c r="AF341" s="326"/>
      <c r="AG341" s="326"/>
    </row>
    <row r="342" spans="1:33" ht="12.75" customHeight="1" x14ac:dyDescent="0.25">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c r="AE342" s="326"/>
      <c r="AF342" s="326"/>
      <c r="AG342" s="326"/>
    </row>
    <row r="343" spans="1:33" ht="12.75" customHeight="1" x14ac:dyDescent="0.25">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326"/>
      <c r="AF343" s="326"/>
      <c r="AG343" s="326"/>
    </row>
    <row r="344" spans="1:33" ht="12.75" customHeight="1" x14ac:dyDescent="0.25">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c r="AE344" s="326"/>
      <c r="AF344" s="326"/>
      <c r="AG344" s="326"/>
    </row>
    <row r="345" spans="1:33" ht="12.75" customHeight="1" x14ac:dyDescent="0.25">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c r="AE345" s="326"/>
      <c r="AF345" s="326"/>
      <c r="AG345" s="326"/>
    </row>
    <row r="346" spans="1:33" ht="12.75" customHeight="1" x14ac:dyDescent="0.25">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c r="AE346" s="326"/>
      <c r="AF346" s="326"/>
      <c r="AG346" s="326"/>
    </row>
    <row r="347" spans="1:33" ht="12.75" customHeight="1" x14ac:dyDescent="0.25">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c r="AE347" s="326"/>
      <c r="AF347" s="326"/>
      <c r="AG347" s="326"/>
    </row>
    <row r="348" spans="1:33" ht="12.75" customHeight="1" x14ac:dyDescent="0.25">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c r="AE348" s="326"/>
      <c r="AF348" s="326"/>
      <c r="AG348" s="326"/>
    </row>
    <row r="349" spans="1:33" ht="12.75" customHeight="1" x14ac:dyDescent="0.25">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c r="AE349" s="326"/>
      <c r="AF349" s="326"/>
      <c r="AG349" s="326"/>
    </row>
    <row r="350" spans="1:33" ht="12.75" customHeight="1" x14ac:dyDescent="0.25">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c r="AE350" s="326"/>
      <c r="AF350" s="326"/>
      <c r="AG350" s="326"/>
    </row>
    <row r="351" spans="1:33" ht="12.75" customHeight="1" x14ac:dyDescent="0.25">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c r="AE351" s="326"/>
      <c r="AF351" s="326"/>
      <c r="AG351" s="326"/>
    </row>
    <row r="352" spans="1:33" ht="12.75" customHeight="1" x14ac:dyDescent="0.25">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c r="AE352" s="326"/>
      <c r="AF352" s="326"/>
      <c r="AG352" s="326"/>
    </row>
    <row r="353" spans="1:33" ht="12.75" customHeight="1" x14ac:dyDescent="0.25">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c r="AE353" s="326"/>
      <c r="AF353" s="326"/>
      <c r="AG353" s="326"/>
    </row>
    <row r="354" spans="1:33" ht="12.75" customHeight="1" x14ac:dyDescent="0.25">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c r="AE354" s="326"/>
      <c r="AF354" s="326"/>
      <c r="AG354" s="326"/>
    </row>
    <row r="355" spans="1:33" ht="12.75" customHeight="1" x14ac:dyDescent="0.25">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c r="AE355" s="326"/>
      <c r="AF355" s="326"/>
      <c r="AG355" s="326"/>
    </row>
    <row r="356" spans="1:33" ht="12.75" customHeight="1" x14ac:dyDescent="0.25">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c r="AE356" s="326"/>
      <c r="AF356" s="326"/>
      <c r="AG356" s="326"/>
    </row>
    <row r="357" spans="1:33" ht="12.75" customHeight="1" x14ac:dyDescent="0.25">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c r="AE357" s="326"/>
      <c r="AF357" s="326"/>
      <c r="AG357" s="326"/>
    </row>
    <row r="358" spans="1:33" ht="12.75" customHeight="1" x14ac:dyDescent="0.25">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c r="AE358" s="326"/>
      <c r="AF358" s="326"/>
      <c r="AG358" s="326"/>
    </row>
    <row r="359" spans="1:33" ht="12.75" customHeight="1" x14ac:dyDescent="0.25">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c r="AE359" s="326"/>
      <c r="AF359" s="326"/>
      <c r="AG359" s="326"/>
    </row>
    <row r="360" spans="1:33" ht="12.75" customHeight="1" x14ac:dyDescent="0.25">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c r="AE360" s="326"/>
      <c r="AF360" s="326"/>
      <c r="AG360" s="326"/>
    </row>
    <row r="361" spans="1:33" ht="12.75" customHeight="1" x14ac:dyDescent="0.25">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c r="AE361" s="326"/>
      <c r="AF361" s="326"/>
      <c r="AG361" s="326"/>
    </row>
    <row r="362" spans="1:33" ht="12.75" customHeight="1" x14ac:dyDescent="0.25">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c r="AE362" s="326"/>
      <c r="AF362" s="326"/>
      <c r="AG362" s="326"/>
    </row>
    <row r="363" spans="1:33" ht="12.75" customHeight="1" x14ac:dyDescent="0.25">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c r="AE363" s="326"/>
      <c r="AF363" s="326"/>
      <c r="AG363" s="326"/>
    </row>
    <row r="364" spans="1:33" ht="12.75" customHeight="1" x14ac:dyDescent="0.25">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c r="AE364" s="326"/>
      <c r="AF364" s="326"/>
      <c r="AG364" s="326"/>
    </row>
    <row r="365" spans="1:33" ht="12.75" customHeight="1" x14ac:dyDescent="0.25">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c r="AE365" s="326"/>
      <c r="AF365" s="326"/>
      <c r="AG365" s="326"/>
    </row>
    <row r="366" spans="1:33" ht="12.75" customHeight="1" x14ac:dyDescent="0.25">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c r="AE366" s="326"/>
      <c r="AF366" s="326"/>
      <c r="AG366" s="326"/>
    </row>
    <row r="367" spans="1:33" ht="12.75" customHeight="1" x14ac:dyDescent="0.25">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c r="AE367" s="326"/>
      <c r="AF367" s="326"/>
      <c r="AG367" s="326"/>
    </row>
    <row r="368" spans="1:33" ht="12.75" customHeight="1" x14ac:dyDescent="0.25">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c r="AE368" s="326"/>
      <c r="AF368" s="326"/>
      <c r="AG368" s="326"/>
    </row>
    <row r="369" spans="1:33" ht="12.75" customHeight="1" x14ac:dyDescent="0.25">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c r="AE369" s="326"/>
      <c r="AF369" s="326"/>
      <c r="AG369" s="326"/>
    </row>
    <row r="370" spans="1:33" ht="12.75" customHeight="1" x14ac:dyDescent="0.25">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c r="AE370" s="326"/>
      <c r="AF370" s="326"/>
      <c r="AG370" s="326"/>
    </row>
    <row r="371" spans="1:33" ht="12.75" customHeight="1" x14ac:dyDescent="0.25">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c r="AE371" s="326"/>
      <c r="AF371" s="326"/>
      <c r="AG371" s="326"/>
    </row>
    <row r="372" spans="1:33" ht="12.75" customHeight="1" x14ac:dyDescent="0.25">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c r="AE372" s="326"/>
      <c r="AF372" s="326"/>
      <c r="AG372" s="326"/>
    </row>
    <row r="373" spans="1:33" ht="12.75" customHeight="1" x14ac:dyDescent="0.25">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c r="AE373" s="326"/>
      <c r="AF373" s="326"/>
      <c r="AG373" s="326"/>
    </row>
    <row r="374" spans="1:33" ht="12.75" customHeight="1" x14ac:dyDescent="0.25">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c r="AE374" s="326"/>
      <c r="AF374" s="326"/>
      <c r="AG374" s="326"/>
    </row>
    <row r="375" spans="1:33" ht="12.75" customHeight="1" x14ac:dyDescent="0.25">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c r="AE375" s="326"/>
      <c r="AF375" s="326"/>
      <c r="AG375" s="326"/>
    </row>
    <row r="376" spans="1:33" ht="12.75" customHeight="1" x14ac:dyDescent="0.25">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c r="AE376" s="326"/>
      <c r="AF376" s="326"/>
      <c r="AG376" s="326"/>
    </row>
    <row r="377" spans="1:33" ht="12.75" customHeight="1" x14ac:dyDescent="0.25">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c r="AE377" s="326"/>
      <c r="AF377" s="326"/>
      <c r="AG377" s="326"/>
    </row>
    <row r="378" spans="1:33" ht="12.75" customHeight="1" x14ac:dyDescent="0.25">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c r="AE378" s="326"/>
      <c r="AF378" s="326"/>
      <c r="AG378" s="326"/>
    </row>
    <row r="379" spans="1:33" ht="12.75" customHeight="1" x14ac:dyDescent="0.25">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c r="AE379" s="326"/>
      <c r="AF379" s="326"/>
      <c r="AG379" s="326"/>
    </row>
    <row r="380" spans="1:33" ht="12.75" customHeight="1" x14ac:dyDescent="0.25">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c r="AE380" s="326"/>
      <c r="AF380" s="326"/>
      <c r="AG380" s="326"/>
    </row>
    <row r="381" spans="1:33" ht="12.75" customHeight="1" x14ac:dyDescent="0.25">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c r="AE381" s="326"/>
      <c r="AF381" s="326"/>
      <c r="AG381" s="326"/>
    </row>
    <row r="382" spans="1:33" ht="12.75" customHeight="1" x14ac:dyDescent="0.25">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c r="AE382" s="326"/>
      <c r="AF382" s="326"/>
      <c r="AG382" s="326"/>
    </row>
    <row r="383" spans="1:33" ht="12.75" customHeight="1" x14ac:dyDescent="0.25">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row>
    <row r="384" spans="1:33" ht="12.75" customHeight="1" x14ac:dyDescent="0.25">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c r="AE384" s="326"/>
      <c r="AF384" s="326"/>
      <c r="AG384" s="326"/>
    </row>
    <row r="385" spans="1:33" ht="12.75" customHeight="1" x14ac:dyDescent="0.25">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c r="AE385" s="326"/>
      <c r="AF385" s="326"/>
      <c r="AG385" s="326"/>
    </row>
    <row r="386" spans="1:33" ht="12.75" customHeight="1" x14ac:dyDescent="0.25">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c r="AE386" s="326"/>
      <c r="AF386" s="326"/>
      <c r="AG386" s="326"/>
    </row>
    <row r="387" spans="1:33" ht="12.75" customHeight="1" x14ac:dyDescent="0.25">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c r="AE387" s="326"/>
      <c r="AF387" s="326"/>
      <c r="AG387" s="326"/>
    </row>
    <row r="388" spans="1:33" ht="12.75" customHeight="1" x14ac:dyDescent="0.25">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c r="AE388" s="326"/>
      <c r="AF388" s="326"/>
      <c r="AG388" s="326"/>
    </row>
    <row r="389" spans="1:33" ht="12.75" customHeight="1" x14ac:dyDescent="0.25">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c r="AE389" s="326"/>
      <c r="AF389" s="326"/>
      <c r="AG389" s="326"/>
    </row>
    <row r="390" spans="1:33" ht="12.75" customHeight="1" x14ac:dyDescent="0.25">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c r="AE390" s="326"/>
      <c r="AF390" s="326"/>
      <c r="AG390" s="326"/>
    </row>
    <row r="391" spans="1:33" ht="12.75" customHeight="1" x14ac:dyDescent="0.25">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c r="AE391" s="326"/>
      <c r="AF391" s="326"/>
      <c r="AG391" s="326"/>
    </row>
    <row r="392" spans="1:33" ht="12.75" customHeight="1" x14ac:dyDescent="0.25">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c r="AE392" s="326"/>
      <c r="AF392" s="326"/>
      <c r="AG392" s="326"/>
    </row>
    <row r="393" spans="1:33" ht="12.75" customHeight="1" x14ac:dyDescent="0.25">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c r="AE393" s="326"/>
      <c r="AF393" s="326"/>
      <c r="AG393" s="326"/>
    </row>
    <row r="394" spans="1:33" ht="12.75" customHeight="1" x14ac:dyDescent="0.25">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c r="AE394" s="326"/>
      <c r="AF394" s="326"/>
      <c r="AG394" s="326"/>
    </row>
    <row r="395" spans="1:33" ht="12.75" customHeight="1" x14ac:dyDescent="0.25">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c r="AE395" s="326"/>
      <c r="AF395" s="326"/>
      <c r="AG395" s="326"/>
    </row>
    <row r="396" spans="1:33" ht="12.75" customHeight="1" x14ac:dyDescent="0.25">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c r="AE396" s="326"/>
      <c r="AF396" s="326"/>
      <c r="AG396" s="326"/>
    </row>
    <row r="397" spans="1:33" ht="12.75" customHeight="1" x14ac:dyDescent="0.25">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c r="AE397" s="326"/>
      <c r="AF397" s="326"/>
      <c r="AG397" s="326"/>
    </row>
    <row r="398" spans="1:33" ht="12.75" customHeight="1" x14ac:dyDescent="0.25">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c r="AE398" s="326"/>
      <c r="AF398" s="326"/>
      <c r="AG398" s="326"/>
    </row>
    <row r="399" spans="1:33" ht="12.75" customHeight="1" x14ac:dyDescent="0.25">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c r="AE399" s="326"/>
      <c r="AF399" s="326"/>
      <c r="AG399" s="326"/>
    </row>
    <row r="400" spans="1:33" ht="12.75" customHeight="1" x14ac:dyDescent="0.25">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c r="AE400" s="326"/>
      <c r="AF400" s="326"/>
      <c r="AG400" s="326"/>
    </row>
    <row r="401" spans="1:33" ht="12.75" customHeight="1" x14ac:dyDescent="0.25">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c r="AE401" s="326"/>
      <c r="AF401" s="326"/>
      <c r="AG401" s="326"/>
    </row>
    <row r="402" spans="1:33" ht="12.75" customHeight="1" x14ac:dyDescent="0.25">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c r="AE402" s="326"/>
      <c r="AF402" s="326"/>
      <c r="AG402" s="326"/>
    </row>
    <row r="403" spans="1:33" ht="12.75" customHeight="1" x14ac:dyDescent="0.25">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c r="AE403" s="326"/>
      <c r="AF403" s="326"/>
      <c r="AG403" s="326"/>
    </row>
    <row r="404" spans="1:33" ht="12.75" customHeight="1" x14ac:dyDescent="0.25">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c r="AE404" s="326"/>
      <c r="AF404" s="326"/>
      <c r="AG404" s="326"/>
    </row>
    <row r="405" spans="1:33" ht="12.75" customHeight="1" x14ac:dyDescent="0.25">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c r="AE405" s="326"/>
      <c r="AF405" s="326"/>
      <c r="AG405" s="326"/>
    </row>
    <row r="406" spans="1:33" ht="12.75" customHeight="1" x14ac:dyDescent="0.25">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c r="AE406" s="326"/>
      <c r="AF406" s="326"/>
      <c r="AG406" s="326"/>
    </row>
    <row r="407" spans="1:33" ht="12.75" customHeight="1" x14ac:dyDescent="0.25">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c r="AE407" s="326"/>
      <c r="AF407" s="326"/>
      <c r="AG407" s="326"/>
    </row>
    <row r="408" spans="1:33" ht="12.75" customHeight="1" x14ac:dyDescent="0.25">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c r="AE408" s="326"/>
      <c r="AF408" s="326"/>
      <c r="AG408" s="326"/>
    </row>
    <row r="409" spans="1:33" ht="12.75" customHeight="1" x14ac:dyDescent="0.25">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c r="AE409" s="326"/>
      <c r="AF409" s="326"/>
      <c r="AG409" s="326"/>
    </row>
    <row r="410" spans="1:33" ht="12.75" customHeight="1" x14ac:dyDescent="0.25">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c r="AE410" s="326"/>
      <c r="AF410" s="326"/>
      <c r="AG410" s="326"/>
    </row>
    <row r="411" spans="1:33" ht="12.75" customHeight="1" x14ac:dyDescent="0.25">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c r="AE411" s="326"/>
      <c r="AF411" s="326"/>
      <c r="AG411" s="326"/>
    </row>
    <row r="412" spans="1:33" ht="12.75" customHeight="1" x14ac:dyDescent="0.25">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c r="AE412" s="326"/>
      <c r="AF412" s="326"/>
      <c r="AG412" s="326"/>
    </row>
    <row r="413" spans="1:33" ht="12.75" customHeight="1" x14ac:dyDescent="0.25">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c r="AE413" s="326"/>
      <c r="AF413" s="326"/>
      <c r="AG413" s="326"/>
    </row>
    <row r="414" spans="1:33" ht="12.75" customHeight="1" x14ac:dyDescent="0.25">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c r="AE414" s="326"/>
      <c r="AF414" s="326"/>
      <c r="AG414" s="326"/>
    </row>
    <row r="415" spans="1:33" ht="12.75" customHeight="1" x14ac:dyDescent="0.25">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c r="AE415" s="326"/>
      <c r="AF415" s="326"/>
      <c r="AG415" s="326"/>
    </row>
    <row r="416" spans="1:33" ht="12.75" customHeight="1" x14ac:dyDescent="0.25">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c r="AE416" s="326"/>
      <c r="AF416" s="326"/>
      <c r="AG416" s="326"/>
    </row>
    <row r="417" spans="1:33" ht="12.75" customHeight="1" x14ac:dyDescent="0.25">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c r="AE417" s="326"/>
      <c r="AF417" s="326"/>
      <c r="AG417" s="326"/>
    </row>
    <row r="418" spans="1:33" ht="12.75" customHeight="1" x14ac:dyDescent="0.25">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c r="AE418" s="326"/>
      <c r="AF418" s="326"/>
      <c r="AG418" s="326"/>
    </row>
    <row r="419" spans="1:33" ht="12.75" customHeight="1" x14ac:dyDescent="0.25">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c r="AE419" s="326"/>
      <c r="AF419" s="326"/>
      <c r="AG419" s="326"/>
    </row>
    <row r="420" spans="1:33" ht="12.75" customHeight="1" x14ac:dyDescent="0.25">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c r="AE420" s="326"/>
      <c r="AF420" s="326"/>
      <c r="AG420" s="326"/>
    </row>
    <row r="421" spans="1:33" ht="12.75" customHeight="1" x14ac:dyDescent="0.25">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c r="AE421" s="326"/>
      <c r="AF421" s="326"/>
      <c r="AG421" s="326"/>
    </row>
    <row r="422" spans="1:33" ht="12.75" customHeight="1" x14ac:dyDescent="0.25">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c r="AE422" s="326"/>
      <c r="AF422" s="326"/>
      <c r="AG422" s="326"/>
    </row>
    <row r="423" spans="1:33" ht="12.75" customHeight="1" x14ac:dyDescent="0.25">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c r="AE423" s="326"/>
      <c r="AF423" s="326"/>
      <c r="AG423" s="326"/>
    </row>
    <row r="424" spans="1:33" ht="12.75" customHeight="1" x14ac:dyDescent="0.25">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c r="AE424" s="326"/>
      <c r="AF424" s="326"/>
      <c r="AG424" s="326"/>
    </row>
    <row r="425" spans="1:33" ht="12.75" customHeight="1" x14ac:dyDescent="0.25">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c r="AE425" s="326"/>
      <c r="AF425" s="326"/>
      <c r="AG425" s="326"/>
    </row>
    <row r="426" spans="1:33" ht="12.75" customHeight="1" x14ac:dyDescent="0.25">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c r="AE426" s="326"/>
      <c r="AF426" s="326"/>
      <c r="AG426" s="326"/>
    </row>
    <row r="427" spans="1:33" ht="12.75" customHeight="1" x14ac:dyDescent="0.25">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c r="AE427" s="326"/>
      <c r="AF427" s="326"/>
      <c r="AG427" s="326"/>
    </row>
    <row r="428" spans="1:33" ht="12.75" customHeight="1" x14ac:dyDescent="0.25">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c r="AE428" s="326"/>
      <c r="AF428" s="326"/>
      <c r="AG428" s="326"/>
    </row>
    <row r="429" spans="1:33" ht="12.75" customHeight="1" x14ac:dyDescent="0.25">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c r="AE429" s="326"/>
      <c r="AF429" s="326"/>
      <c r="AG429" s="326"/>
    </row>
    <row r="430" spans="1:33" ht="12.75" customHeight="1" x14ac:dyDescent="0.25">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c r="AE430" s="326"/>
      <c r="AF430" s="326"/>
      <c r="AG430" s="326"/>
    </row>
    <row r="431" spans="1:33" ht="12.75" customHeight="1" x14ac:dyDescent="0.25">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c r="AE431" s="326"/>
      <c r="AF431" s="326"/>
      <c r="AG431" s="326"/>
    </row>
    <row r="432" spans="1:33" ht="12.75" customHeight="1" x14ac:dyDescent="0.25">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c r="AE432" s="326"/>
      <c r="AF432" s="326"/>
      <c r="AG432" s="326"/>
    </row>
    <row r="433" spans="1:33" ht="12.75" customHeight="1" x14ac:dyDescent="0.25">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c r="AE433" s="326"/>
      <c r="AF433" s="326"/>
      <c r="AG433" s="326"/>
    </row>
    <row r="434" spans="1:33" ht="12.75" customHeight="1" x14ac:dyDescent="0.25">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c r="AE434" s="326"/>
      <c r="AF434" s="326"/>
      <c r="AG434" s="326"/>
    </row>
    <row r="435" spans="1:33" ht="12.75" customHeight="1" x14ac:dyDescent="0.25">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c r="AE435" s="326"/>
      <c r="AF435" s="326"/>
      <c r="AG435" s="326"/>
    </row>
    <row r="436" spans="1:33" ht="12.75" customHeight="1" x14ac:dyDescent="0.25">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c r="AE436" s="326"/>
      <c r="AF436" s="326"/>
      <c r="AG436" s="326"/>
    </row>
    <row r="437" spans="1:33" ht="12.75" customHeight="1" x14ac:dyDescent="0.25">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c r="AE437" s="326"/>
      <c r="AF437" s="326"/>
      <c r="AG437" s="326"/>
    </row>
    <row r="438" spans="1:33" ht="12.75" customHeight="1" x14ac:dyDescent="0.25">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c r="AE438" s="326"/>
      <c r="AF438" s="326"/>
      <c r="AG438" s="326"/>
    </row>
    <row r="439" spans="1:33" ht="12.75" customHeight="1" x14ac:dyDescent="0.25">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c r="AE439" s="326"/>
      <c r="AF439" s="326"/>
      <c r="AG439" s="326"/>
    </row>
    <row r="440" spans="1:33" ht="12.75" customHeight="1" x14ac:dyDescent="0.25">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c r="AE440" s="326"/>
      <c r="AF440" s="326"/>
      <c r="AG440" s="326"/>
    </row>
    <row r="441" spans="1:33" ht="12.75" customHeight="1" x14ac:dyDescent="0.25">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c r="AE441" s="326"/>
      <c r="AF441" s="326"/>
      <c r="AG441" s="326"/>
    </row>
    <row r="442" spans="1:33" ht="12.75" customHeight="1" x14ac:dyDescent="0.25">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c r="AE442" s="326"/>
      <c r="AF442" s="326"/>
      <c r="AG442" s="326"/>
    </row>
    <row r="443" spans="1:33" ht="12.75" customHeight="1" x14ac:dyDescent="0.25">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c r="AE443" s="326"/>
      <c r="AF443" s="326"/>
      <c r="AG443" s="326"/>
    </row>
    <row r="444" spans="1:33" ht="12.75" customHeight="1" x14ac:dyDescent="0.25">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c r="AE444" s="326"/>
      <c r="AF444" s="326"/>
      <c r="AG444" s="326"/>
    </row>
    <row r="445" spans="1:33" ht="12.75" customHeight="1" x14ac:dyDescent="0.25">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c r="AE445" s="326"/>
      <c r="AF445" s="326"/>
      <c r="AG445" s="326"/>
    </row>
    <row r="446" spans="1:33" ht="12.75" customHeight="1" x14ac:dyDescent="0.25">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c r="AE446" s="326"/>
      <c r="AF446" s="326"/>
      <c r="AG446" s="326"/>
    </row>
    <row r="447" spans="1:33" ht="12.75" customHeight="1" x14ac:dyDescent="0.25">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c r="AE447" s="326"/>
      <c r="AF447" s="326"/>
      <c r="AG447" s="326"/>
    </row>
    <row r="448" spans="1:33" ht="12.75" customHeight="1" x14ac:dyDescent="0.25">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c r="AE448" s="326"/>
      <c r="AF448" s="326"/>
      <c r="AG448" s="326"/>
    </row>
    <row r="449" spans="1:33" ht="12.75" customHeight="1" x14ac:dyDescent="0.25">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c r="AE449" s="326"/>
      <c r="AF449" s="326"/>
      <c r="AG449" s="326"/>
    </row>
    <row r="450" spans="1:33" ht="12.75" customHeight="1" x14ac:dyDescent="0.25">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c r="AE450" s="326"/>
      <c r="AF450" s="326"/>
      <c r="AG450" s="326"/>
    </row>
    <row r="451" spans="1:33" ht="12.75" customHeight="1" x14ac:dyDescent="0.25">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c r="AE451" s="326"/>
      <c r="AF451" s="326"/>
      <c r="AG451" s="326"/>
    </row>
    <row r="452" spans="1:33" ht="12.75" customHeight="1" x14ac:dyDescent="0.25">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c r="AE452" s="326"/>
      <c r="AF452" s="326"/>
      <c r="AG452" s="326"/>
    </row>
    <row r="453" spans="1:33" ht="12.75" customHeight="1" x14ac:dyDescent="0.25">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c r="AE453" s="326"/>
      <c r="AF453" s="326"/>
      <c r="AG453" s="326"/>
    </row>
    <row r="454" spans="1:33" ht="12.75" customHeight="1" x14ac:dyDescent="0.25">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c r="AE454" s="326"/>
      <c r="AF454" s="326"/>
      <c r="AG454" s="326"/>
    </row>
    <row r="455" spans="1:33" ht="12.75" customHeight="1" x14ac:dyDescent="0.25">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c r="AE455" s="326"/>
      <c r="AF455" s="326"/>
      <c r="AG455" s="326"/>
    </row>
    <row r="456" spans="1:33" ht="12.75" customHeight="1" x14ac:dyDescent="0.25">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c r="AE456" s="326"/>
      <c r="AF456" s="326"/>
      <c r="AG456" s="326"/>
    </row>
    <row r="457" spans="1:33" ht="12.75" customHeight="1" x14ac:dyDescent="0.25">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c r="AE457" s="326"/>
      <c r="AF457" s="326"/>
      <c r="AG457" s="326"/>
    </row>
    <row r="458" spans="1:33" ht="12.75" customHeight="1" x14ac:dyDescent="0.25">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c r="AE458" s="326"/>
      <c r="AF458" s="326"/>
      <c r="AG458" s="326"/>
    </row>
    <row r="459" spans="1:33" ht="12.75" customHeight="1" x14ac:dyDescent="0.25">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c r="AE459" s="326"/>
      <c r="AF459" s="326"/>
      <c r="AG459" s="326"/>
    </row>
    <row r="460" spans="1:33" ht="12.75" customHeight="1" x14ac:dyDescent="0.25">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c r="AE460" s="326"/>
      <c r="AF460" s="326"/>
      <c r="AG460" s="326"/>
    </row>
    <row r="461" spans="1:33" ht="12.75" customHeight="1" x14ac:dyDescent="0.25">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c r="AE461" s="326"/>
      <c r="AF461" s="326"/>
      <c r="AG461" s="326"/>
    </row>
    <row r="462" spans="1:33" ht="12.75" customHeight="1" x14ac:dyDescent="0.25">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c r="AE462" s="326"/>
      <c r="AF462" s="326"/>
      <c r="AG462" s="326"/>
    </row>
    <row r="463" spans="1:33" ht="12.75" customHeight="1" x14ac:dyDescent="0.25">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c r="AE463" s="326"/>
      <c r="AF463" s="326"/>
      <c r="AG463" s="326"/>
    </row>
    <row r="464" spans="1:33" ht="12.75" customHeight="1" x14ac:dyDescent="0.25">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c r="AE464" s="326"/>
      <c r="AF464" s="326"/>
      <c r="AG464" s="326"/>
    </row>
    <row r="465" spans="1:33" ht="12.75" customHeight="1" x14ac:dyDescent="0.25">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c r="AE465" s="326"/>
      <c r="AF465" s="326"/>
      <c r="AG465" s="326"/>
    </row>
    <row r="466" spans="1:33" ht="12.75" customHeight="1" x14ac:dyDescent="0.25">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c r="AE466" s="326"/>
      <c r="AF466" s="326"/>
      <c r="AG466" s="326"/>
    </row>
    <row r="467" spans="1:33" ht="12.75" customHeight="1" x14ac:dyDescent="0.25">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c r="AE467" s="326"/>
      <c r="AF467" s="326"/>
      <c r="AG467" s="326"/>
    </row>
    <row r="468" spans="1:33" ht="12.75" customHeight="1" x14ac:dyDescent="0.25">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c r="AE468" s="326"/>
      <c r="AF468" s="326"/>
      <c r="AG468" s="326"/>
    </row>
    <row r="469" spans="1:33" ht="12.75" customHeight="1" x14ac:dyDescent="0.25">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c r="AE469" s="326"/>
      <c r="AF469" s="326"/>
      <c r="AG469" s="326"/>
    </row>
    <row r="470" spans="1:33" ht="12.75" customHeight="1" x14ac:dyDescent="0.25">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c r="AE470" s="326"/>
      <c r="AF470" s="326"/>
      <c r="AG470" s="326"/>
    </row>
    <row r="471" spans="1:33" ht="12.75" customHeight="1" x14ac:dyDescent="0.25">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c r="AE471" s="326"/>
      <c r="AF471" s="326"/>
      <c r="AG471" s="326"/>
    </row>
    <row r="472" spans="1:33" ht="12.75" customHeight="1" x14ac:dyDescent="0.25">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c r="AE472" s="326"/>
      <c r="AF472" s="326"/>
      <c r="AG472" s="326"/>
    </row>
    <row r="473" spans="1:33" ht="12.75" customHeight="1" x14ac:dyDescent="0.25">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c r="AE473" s="326"/>
      <c r="AF473" s="326"/>
      <c r="AG473" s="326"/>
    </row>
    <row r="474" spans="1:33" ht="12.75" customHeight="1" x14ac:dyDescent="0.25">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c r="AE474" s="326"/>
      <c r="AF474" s="326"/>
      <c r="AG474" s="326"/>
    </row>
    <row r="475" spans="1:33" ht="12.75" customHeight="1" x14ac:dyDescent="0.25">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c r="AE475" s="326"/>
      <c r="AF475" s="326"/>
      <c r="AG475" s="326"/>
    </row>
    <row r="476" spans="1:33" ht="12.75" customHeight="1" x14ac:dyDescent="0.25">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c r="AE476" s="326"/>
      <c r="AF476" s="326"/>
      <c r="AG476" s="326"/>
    </row>
    <row r="477" spans="1:33" ht="12.75" customHeight="1" x14ac:dyDescent="0.25">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c r="AE477" s="326"/>
      <c r="AF477" s="326"/>
      <c r="AG477" s="326"/>
    </row>
    <row r="478" spans="1:33" ht="12.75" customHeight="1" x14ac:dyDescent="0.25">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c r="AE478" s="326"/>
      <c r="AF478" s="326"/>
      <c r="AG478" s="326"/>
    </row>
    <row r="479" spans="1:33" ht="12.75" customHeight="1" x14ac:dyDescent="0.25">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c r="AE479" s="326"/>
      <c r="AF479" s="326"/>
      <c r="AG479" s="326"/>
    </row>
    <row r="480" spans="1:33" ht="12.75" customHeight="1" x14ac:dyDescent="0.25">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c r="AE480" s="326"/>
      <c r="AF480" s="326"/>
      <c r="AG480" s="326"/>
    </row>
    <row r="481" spans="1:33" ht="12.75" customHeight="1" x14ac:dyDescent="0.25">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c r="AE481" s="326"/>
      <c r="AF481" s="326"/>
      <c r="AG481" s="326"/>
    </row>
    <row r="482" spans="1:33" ht="12.75" customHeight="1" x14ac:dyDescent="0.25">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c r="AE482" s="326"/>
      <c r="AF482" s="326"/>
      <c r="AG482" s="326"/>
    </row>
    <row r="483" spans="1:33" ht="12.75" customHeight="1" x14ac:dyDescent="0.25">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c r="AE483" s="326"/>
      <c r="AF483" s="326"/>
      <c r="AG483" s="326"/>
    </row>
    <row r="484" spans="1:33" ht="12.75" customHeight="1" x14ac:dyDescent="0.25">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c r="AE484" s="326"/>
      <c r="AF484" s="326"/>
      <c r="AG484" s="326"/>
    </row>
    <row r="485" spans="1:33" ht="12.75" customHeight="1" x14ac:dyDescent="0.25">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c r="AE485" s="326"/>
      <c r="AF485" s="326"/>
      <c r="AG485" s="326"/>
    </row>
    <row r="486" spans="1:33" ht="12.75" customHeight="1" x14ac:dyDescent="0.25">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c r="AE486" s="326"/>
      <c r="AF486" s="326"/>
      <c r="AG486" s="326"/>
    </row>
    <row r="487" spans="1:33" ht="12.75" customHeight="1" x14ac:dyDescent="0.25">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c r="AE487" s="326"/>
      <c r="AF487" s="326"/>
      <c r="AG487" s="326"/>
    </row>
    <row r="488" spans="1:33" ht="12.75" customHeight="1" x14ac:dyDescent="0.25">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c r="AE488" s="326"/>
      <c r="AF488" s="326"/>
      <c r="AG488" s="326"/>
    </row>
    <row r="489" spans="1:33" ht="12.75" customHeight="1" x14ac:dyDescent="0.25">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c r="AE489" s="326"/>
      <c r="AF489" s="326"/>
      <c r="AG489" s="326"/>
    </row>
    <row r="490" spans="1:33" ht="12.75" customHeight="1" x14ac:dyDescent="0.25">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c r="AE490" s="326"/>
      <c r="AF490" s="326"/>
      <c r="AG490" s="326"/>
    </row>
    <row r="491" spans="1:33" ht="12.75" customHeight="1" x14ac:dyDescent="0.25">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c r="AE491" s="326"/>
      <c r="AF491" s="326"/>
      <c r="AG491" s="326"/>
    </row>
    <row r="492" spans="1:33" ht="12.75" customHeight="1" x14ac:dyDescent="0.25">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c r="AE492" s="326"/>
      <c r="AF492" s="326"/>
      <c r="AG492" s="326"/>
    </row>
    <row r="493" spans="1:33" ht="12.75" customHeight="1" x14ac:dyDescent="0.25">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c r="AE493" s="326"/>
      <c r="AF493" s="326"/>
      <c r="AG493" s="326"/>
    </row>
    <row r="494" spans="1:33" ht="12.75" customHeight="1" x14ac:dyDescent="0.25">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c r="AE494" s="326"/>
      <c r="AF494" s="326"/>
      <c r="AG494" s="326"/>
    </row>
    <row r="495" spans="1:33" ht="12.75" customHeight="1" x14ac:dyDescent="0.25">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c r="AE495" s="326"/>
      <c r="AF495" s="326"/>
      <c r="AG495" s="326"/>
    </row>
    <row r="496" spans="1:33" ht="12.75" customHeight="1" x14ac:dyDescent="0.25">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c r="AE496" s="326"/>
      <c r="AF496" s="326"/>
      <c r="AG496" s="326"/>
    </row>
    <row r="497" spans="1:33" ht="12.75" customHeight="1" x14ac:dyDescent="0.25">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c r="AE497" s="326"/>
      <c r="AF497" s="326"/>
      <c r="AG497" s="326"/>
    </row>
    <row r="498" spans="1:33" ht="12.75" customHeight="1" x14ac:dyDescent="0.25">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c r="AE498" s="326"/>
      <c r="AF498" s="326"/>
      <c r="AG498" s="326"/>
    </row>
    <row r="499" spans="1:33" ht="12.75" customHeight="1" x14ac:dyDescent="0.25">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c r="AE499" s="326"/>
      <c r="AF499" s="326"/>
      <c r="AG499" s="326"/>
    </row>
    <row r="500" spans="1:33" ht="12.75" customHeight="1" x14ac:dyDescent="0.25">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c r="AE500" s="326"/>
      <c r="AF500" s="326"/>
      <c r="AG500" s="326"/>
    </row>
    <row r="501" spans="1:33" ht="12.75" customHeight="1" x14ac:dyDescent="0.25">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c r="AE501" s="326"/>
      <c r="AF501" s="326"/>
      <c r="AG501" s="326"/>
    </row>
    <row r="502" spans="1:33" ht="12.75" customHeight="1" x14ac:dyDescent="0.25">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c r="AE502" s="326"/>
      <c r="AF502" s="326"/>
      <c r="AG502" s="326"/>
    </row>
    <row r="503" spans="1:33" ht="12.75" customHeight="1" x14ac:dyDescent="0.25">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c r="AE503" s="326"/>
      <c r="AF503" s="326"/>
      <c r="AG503" s="326"/>
    </row>
    <row r="504" spans="1:33" ht="12.75" customHeight="1" x14ac:dyDescent="0.25">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c r="AE504" s="326"/>
      <c r="AF504" s="326"/>
      <c r="AG504" s="326"/>
    </row>
    <row r="505" spans="1:33" ht="12.75" customHeight="1" x14ac:dyDescent="0.25">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c r="AE505" s="326"/>
      <c r="AF505" s="326"/>
      <c r="AG505" s="326"/>
    </row>
    <row r="506" spans="1:33" ht="12.75" customHeight="1" x14ac:dyDescent="0.25">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c r="AE506" s="326"/>
      <c r="AF506" s="326"/>
      <c r="AG506" s="326"/>
    </row>
    <row r="507" spans="1:33" ht="12.75" customHeight="1" x14ac:dyDescent="0.25">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c r="AE507" s="326"/>
      <c r="AF507" s="326"/>
      <c r="AG507" s="326"/>
    </row>
    <row r="508" spans="1:33" ht="12.75" customHeight="1" x14ac:dyDescent="0.25">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c r="AE508" s="326"/>
      <c r="AF508" s="326"/>
      <c r="AG508" s="326"/>
    </row>
    <row r="509" spans="1:33" ht="12.75" customHeight="1" x14ac:dyDescent="0.25">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c r="AE509" s="326"/>
      <c r="AF509" s="326"/>
      <c r="AG509" s="326"/>
    </row>
    <row r="510" spans="1:33" ht="12.75" customHeight="1" x14ac:dyDescent="0.25">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c r="AE510" s="326"/>
      <c r="AF510" s="326"/>
      <c r="AG510" s="326"/>
    </row>
    <row r="511" spans="1:33" ht="12.75" customHeight="1" x14ac:dyDescent="0.25">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c r="AE511" s="326"/>
      <c r="AF511" s="326"/>
      <c r="AG511" s="326"/>
    </row>
    <row r="512" spans="1:33" ht="12.75" customHeight="1" x14ac:dyDescent="0.25">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c r="AE512" s="326"/>
      <c r="AF512" s="326"/>
      <c r="AG512" s="326"/>
    </row>
    <row r="513" spans="1:33" ht="12.75" customHeight="1" x14ac:dyDescent="0.25">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c r="AE513" s="326"/>
      <c r="AF513" s="326"/>
      <c r="AG513" s="326"/>
    </row>
    <row r="514" spans="1:33" ht="12.75" customHeight="1" x14ac:dyDescent="0.25">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c r="AE514" s="326"/>
      <c r="AF514" s="326"/>
      <c r="AG514" s="326"/>
    </row>
    <row r="515" spans="1:33" ht="12.75" customHeight="1" x14ac:dyDescent="0.25">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c r="AE515" s="326"/>
      <c r="AF515" s="326"/>
      <c r="AG515" s="326"/>
    </row>
    <row r="516" spans="1:33" ht="12.75" customHeight="1" x14ac:dyDescent="0.25">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c r="AE516" s="326"/>
      <c r="AF516" s="326"/>
      <c r="AG516" s="326"/>
    </row>
    <row r="517" spans="1:33" ht="12.75" customHeight="1" x14ac:dyDescent="0.25">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c r="AE517" s="326"/>
      <c r="AF517" s="326"/>
      <c r="AG517" s="326"/>
    </row>
    <row r="518" spans="1:33" ht="12.75" customHeight="1" x14ac:dyDescent="0.25">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c r="AE518" s="326"/>
      <c r="AF518" s="326"/>
      <c r="AG518" s="326"/>
    </row>
    <row r="519" spans="1:33" ht="12.75" customHeight="1" x14ac:dyDescent="0.25">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c r="AE519" s="326"/>
      <c r="AF519" s="326"/>
      <c r="AG519" s="326"/>
    </row>
    <row r="520" spans="1:33" ht="12.75" customHeight="1" x14ac:dyDescent="0.25">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c r="AE520" s="326"/>
      <c r="AF520" s="326"/>
      <c r="AG520" s="326"/>
    </row>
    <row r="521" spans="1:33" ht="12.75" customHeight="1" x14ac:dyDescent="0.25">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c r="AE521" s="326"/>
      <c r="AF521" s="326"/>
      <c r="AG521" s="326"/>
    </row>
    <row r="522" spans="1:33" ht="12.75" customHeight="1" x14ac:dyDescent="0.25">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c r="AE522" s="326"/>
      <c r="AF522" s="326"/>
      <c r="AG522" s="326"/>
    </row>
    <row r="523" spans="1:33" ht="12.75" customHeight="1" x14ac:dyDescent="0.25">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c r="AE523" s="326"/>
      <c r="AF523" s="326"/>
      <c r="AG523" s="326"/>
    </row>
    <row r="524" spans="1:33" ht="12.75" customHeight="1" x14ac:dyDescent="0.25">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c r="AE524" s="326"/>
      <c r="AF524" s="326"/>
      <c r="AG524" s="326"/>
    </row>
    <row r="525" spans="1:33" ht="12.75" customHeight="1" x14ac:dyDescent="0.25">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c r="AE525" s="326"/>
      <c r="AF525" s="326"/>
      <c r="AG525" s="326"/>
    </row>
    <row r="526" spans="1:33" ht="12.75" customHeight="1" x14ac:dyDescent="0.25">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c r="AE526" s="326"/>
      <c r="AF526" s="326"/>
      <c r="AG526" s="326"/>
    </row>
    <row r="527" spans="1:33" ht="12.75" customHeight="1" x14ac:dyDescent="0.25">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c r="AE527" s="326"/>
      <c r="AF527" s="326"/>
      <c r="AG527" s="326"/>
    </row>
    <row r="528" spans="1:33" ht="12.75" customHeight="1" x14ac:dyDescent="0.25">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c r="AE528" s="326"/>
      <c r="AF528" s="326"/>
      <c r="AG528" s="326"/>
    </row>
    <row r="529" spans="1:33" ht="12.75" customHeight="1" x14ac:dyDescent="0.25">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c r="AE529" s="326"/>
      <c r="AF529" s="326"/>
      <c r="AG529" s="326"/>
    </row>
    <row r="530" spans="1:33" ht="12.75" customHeight="1" x14ac:dyDescent="0.25">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c r="AE530" s="326"/>
      <c r="AF530" s="326"/>
      <c r="AG530" s="326"/>
    </row>
    <row r="531" spans="1:33" ht="12.75" customHeight="1" x14ac:dyDescent="0.25">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c r="AE531" s="326"/>
      <c r="AF531" s="326"/>
      <c r="AG531" s="326"/>
    </row>
    <row r="532" spans="1:33" ht="12.75" customHeight="1" x14ac:dyDescent="0.25">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c r="AE532" s="326"/>
      <c r="AF532" s="326"/>
      <c r="AG532" s="326"/>
    </row>
    <row r="533" spans="1:33" ht="12.75" customHeight="1" x14ac:dyDescent="0.25">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c r="AE533" s="326"/>
      <c r="AF533" s="326"/>
      <c r="AG533" s="326"/>
    </row>
    <row r="534" spans="1:33" ht="12.75" customHeight="1" x14ac:dyDescent="0.25">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c r="AE534" s="326"/>
      <c r="AF534" s="326"/>
      <c r="AG534" s="326"/>
    </row>
    <row r="535" spans="1:33" ht="12.75" customHeight="1" x14ac:dyDescent="0.25">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c r="AE535" s="326"/>
      <c r="AF535" s="326"/>
      <c r="AG535" s="326"/>
    </row>
    <row r="536" spans="1:33" ht="12.75" customHeight="1" x14ac:dyDescent="0.25">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c r="AE536" s="326"/>
      <c r="AF536" s="326"/>
      <c r="AG536" s="326"/>
    </row>
    <row r="537" spans="1:33" ht="12.75" customHeight="1" x14ac:dyDescent="0.25">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c r="AE537" s="326"/>
      <c r="AF537" s="326"/>
      <c r="AG537" s="326"/>
    </row>
    <row r="538" spans="1:33" ht="12.75" customHeight="1" x14ac:dyDescent="0.25">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c r="AE538" s="326"/>
      <c r="AF538" s="326"/>
      <c r="AG538" s="326"/>
    </row>
    <row r="539" spans="1:33" ht="12.75" customHeight="1" x14ac:dyDescent="0.25">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c r="AE539" s="326"/>
      <c r="AF539" s="326"/>
      <c r="AG539" s="326"/>
    </row>
    <row r="540" spans="1:33" ht="12.75" customHeight="1" x14ac:dyDescent="0.25">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c r="AE540" s="326"/>
      <c r="AF540" s="326"/>
      <c r="AG540" s="326"/>
    </row>
    <row r="541" spans="1:33" ht="12.75" customHeight="1" x14ac:dyDescent="0.25">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c r="AE541" s="326"/>
      <c r="AF541" s="326"/>
      <c r="AG541" s="326"/>
    </row>
    <row r="542" spans="1:33" ht="12.75" customHeight="1" x14ac:dyDescent="0.25">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c r="AE542" s="326"/>
      <c r="AF542" s="326"/>
      <c r="AG542" s="326"/>
    </row>
    <row r="543" spans="1:33" ht="12.75" customHeight="1" x14ac:dyDescent="0.25">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c r="AE543" s="326"/>
      <c r="AF543" s="326"/>
      <c r="AG543" s="326"/>
    </row>
    <row r="544" spans="1:33" ht="12.75" customHeight="1" x14ac:dyDescent="0.25">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c r="AE544" s="326"/>
      <c r="AF544" s="326"/>
      <c r="AG544" s="326"/>
    </row>
    <row r="545" spans="1:33" ht="12.75" customHeight="1" x14ac:dyDescent="0.25">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c r="AE545" s="326"/>
      <c r="AF545" s="326"/>
      <c r="AG545" s="326"/>
    </row>
    <row r="546" spans="1:33" ht="12.75" customHeight="1" x14ac:dyDescent="0.25">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c r="AE546" s="326"/>
      <c r="AF546" s="326"/>
      <c r="AG546" s="326"/>
    </row>
    <row r="547" spans="1:33" ht="12.75" customHeight="1" x14ac:dyDescent="0.25">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c r="AE547" s="326"/>
      <c r="AF547" s="326"/>
      <c r="AG547" s="326"/>
    </row>
    <row r="548" spans="1:33" ht="12.75" customHeight="1" x14ac:dyDescent="0.25">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c r="AE548" s="326"/>
      <c r="AF548" s="326"/>
      <c r="AG548" s="326"/>
    </row>
    <row r="549" spans="1:33" ht="12.75" customHeight="1" x14ac:dyDescent="0.25">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c r="AE549" s="326"/>
      <c r="AF549" s="326"/>
      <c r="AG549" s="326"/>
    </row>
    <row r="550" spans="1:33" ht="12.75" customHeight="1" x14ac:dyDescent="0.25">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c r="AE550" s="326"/>
      <c r="AF550" s="326"/>
      <c r="AG550" s="326"/>
    </row>
    <row r="551" spans="1:33" ht="12.75" customHeight="1" x14ac:dyDescent="0.25">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c r="AE551" s="326"/>
      <c r="AF551" s="326"/>
      <c r="AG551" s="326"/>
    </row>
    <row r="552" spans="1:33" ht="12.75" customHeight="1" x14ac:dyDescent="0.25">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c r="AE552" s="326"/>
      <c r="AF552" s="326"/>
      <c r="AG552" s="326"/>
    </row>
    <row r="553" spans="1:33" ht="12.75" customHeight="1" x14ac:dyDescent="0.25">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c r="AE553" s="326"/>
      <c r="AF553" s="326"/>
      <c r="AG553" s="326"/>
    </row>
    <row r="554" spans="1:33" ht="12.75" customHeight="1" x14ac:dyDescent="0.25">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c r="AE554" s="326"/>
      <c r="AF554" s="326"/>
      <c r="AG554" s="326"/>
    </row>
    <row r="555" spans="1:33" ht="12.75" customHeight="1" x14ac:dyDescent="0.25">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c r="AE555" s="326"/>
      <c r="AF555" s="326"/>
      <c r="AG555" s="326"/>
    </row>
    <row r="556" spans="1:33" ht="12.75" customHeight="1" x14ac:dyDescent="0.25">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c r="AE556" s="326"/>
      <c r="AF556" s="326"/>
      <c r="AG556" s="326"/>
    </row>
    <row r="557" spans="1:33" ht="12.75" customHeight="1" x14ac:dyDescent="0.25">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c r="AE557" s="326"/>
      <c r="AF557" s="326"/>
      <c r="AG557" s="326"/>
    </row>
    <row r="558" spans="1:33" ht="12.75" customHeight="1" x14ac:dyDescent="0.25">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c r="AE558" s="326"/>
      <c r="AF558" s="326"/>
      <c r="AG558" s="326"/>
    </row>
    <row r="559" spans="1:33" ht="12.75" customHeight="1" x14ac:dyDescent="0.25">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c r="AE559" s="326"/>
      <c r="AF559" s="326"/>
      <c r="AG559" s="326"/>
    </row>
    <row r="560" spans="1:33" ht="12.75" customHeight="1" x14ac:dyDescent="0.25">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c r="AE560" s="326"/>
      <c r="AF560" s="326"/>
      <c r="AG560" s="326"/>
    </row>
    <row r="561" spans="1:33" ht="12.75" customHeight="1" x14ac:dyDescent="0.25">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c r="AE561" s="326"/>
      <c r="AF561" s="326"/>
      <c r="AG561" s="326"/>
    </row>
    <row r="562" spans="1:33" ht="12.75" customHeight="1" x14ac:dyDescent="0.25">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c r="AE562" s="326"/>
      <c r="AF562" s="326"/>
      <c r="AG562" s="326"/>
    </row>
    <row r="563" spans="1:33" ht="12.75" customHeight="1" x14ac:dyDescent="0.25">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c r="AE563" s="326"/>
      <c r="AF563" s="326"/>
      <c r="AG563" s="326"/>
    </row>
    <row r="564" spans="1:33" ht="12.75" customHeight="1" x14ac:dyDescent="0.25">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c r="AE564" s="326"/>
      <c r="AF564" s="326"/>
      <c r="AG564" s="326"/>
    </row>
    <row r="565" spans="1:33" ht="12.75" customHeight="1" x14ac:dyDescent="0.25">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c r="AE565" s="326"/>
      <c r="AF565" s="326"/>
      <c r="AG565" s="326"/>
    </row>
    <row r="566" spans="1:33" ht="12.75" customHeight="1" x14ac:dyDescent="0.25">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c r="AE566" s="326"/>
      <c r="AF566" s="326"/>
      <c r="AG566" s="326"/>
    </row>
    <row r="567" spans="1:33" ht="12.75" customHeight="1" x14ac:dyDescent="0.25">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c r="AE567" s="326"/>
      <c r="AF567" s="326"/>
      <c r="AG567" s="326"/>
    </row>
    <row r="568" spans="1:33" ht="12.75" customHeight="1" x14ac:dyDescent="0.25">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c r="AE568" s="326"/>
      <c r="AF568" s="326"/>
      <c r="AG568" s="326"/>
    </row>
    <row r="569" spans="1:33" ht="12.75" customHeight="1" x14ac:dyDescent="0.25">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c r="AE569" s="326"/>
      <c r="AF569" s="326"/>
      <c r="AG569" s="326"/>
    </row>
    <row r="570" spans="1:33" ht="12.75" customHeight="1" x14ac:dyDescent="0.25">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c r="AE570" s="326"/>
      <c r="AF570" s="326"/>
      <c r="AG570" s="326"/>
    </row>
    <row r="571" spans="1:33" ht="12.75" customHeight="1" x14ac:dyDescent="0.25">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c r="AE571" s="326"/>
      <c r="AF571" s="326"/>
      <c r="AG571" s="326"/>
    </row>
    <row r="572" spans="1:33" ht="12.75" customHeight="1" x14ac:dyDescent="0.25">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c r="AE572" s="326"/>
      <c r="AF572" s="326"/>
      <c r="AG572" s="326"/>
    </row>
    <row r="573" spans="1:33" ht="12.75" customHeight="1" x14ac:dyDescent="0.25">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c r="AE573" s="326"/>
      <c r="AF573" s="326"/>
      <c r="AG573" s="326"/>
    </row>
    <row r="574" spans="1:33" ht="12.75" customHeight="1" x14ac:dyDescent="0.25">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c r="AE574" s="326"/>
      <c r="AF574" s="326"/>
      <c r="AG574" s="326"/>
    </row>
    <row r="575" spans="1:33" ht="12.75" customHeight="1" x14ac:dyDescent="0.25">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c r="AE575" s="326"/>
      <c r="AF575" s="326"/>
      <c r="AG575" s="326"/>
    </row>
    <row r="576" spans="1:33" ht="12.75" customHeight="1" x14ac:dyDescent="0.25">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c r="AE576" s="326"/>
      <c r="AF576" s="326"/>
      <c r="AG576" s="326"/>
    </row>
    <row r="577" spans="1:33" ht="12.75" customHeight="1" x14ac:dyDescent="0.25">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c r="AE577" s="326"/>
      <c r="AF577" s="326"/>
      <c r="AG577" s="326"/>
    </row>
    <row r="578" spans="1:33" ht="12.75" customHeight="1" x14ac:dyDescent="0.25">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c r="AE578" s="326"/>
      <c r="AF578" s="326"/>
      <c r="AG578" s="326"/>
    </row>
    <row r="579" spans="1:33" ht="12.75" customHeight="1" x14ac:dyDescent="0.25">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c r="AE579" s="326"/>
      <c r="AF579" s="326"/>
      <c r="AG579" s="326"/>
    </row>
    <row r="580" spans="1:33" ht="12.75" customHeight="1" x14ac:dyDescent="0.25">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c r="AE580" s="326"/>
      <c r="AF580" s="326"/>
      <c r="AG580" s="326"/>
    </row>
    <row r="581" spans="1:33" ht="12.75" customHeight="1" x14ac:dyDescent="0.25">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c r="AE581" s="326"/>
      <c r="AF581" s="326"/>
      <c r="AG581" s="326"/>
    </row>
    <row r="582" spans="1:33" ht="12.75" customHeight="1" x14ac:dyDescent="0.25">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c r="AE582" s="326"/>
      <c r="AF582" s="326"/>
      <c r="AG582" s="326"/>
    </row>
    <row r="583" spans="1:33" ht="12.75" customHeight="1" x14ac:dyDescent="0.25">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c r="AE583" s="326"/>
      <c r="AF583" s="326"/>
      <c r="AG583" s="326"/>
    </row>
    <row r="584" spans="1:33" ht="12.75" customHeight="1" x14ac:dyDescent="0.25">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c r="AE584" s="326"/>
      <c r="AF584" s="326"/>
      <c r="AG584" s="326"/>
    </row>
    <row r="585" spans="1:33" ht="12.75" customHeight="1" x14ac:dyDescent="0.25">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c r="AE585" s="326"/>
      <c r="AF585" s="326"/>
      <c r="AG585" s="326"/>
    </row>
    <row r="586" spans="1:33" ht="12.75" customHeight="1" x14ac:dyDescent="0.25">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c r="AE586" s="326"/>
      <c r="AF586" s="326"/>
      <c r="AG586" s="326"/>
    </row>
    <row r="587" spans="1:33" ht="12.75" customHeight="1" x14ac:dyDescent="0.25">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c r="AE587" s="326"/>
      <c r="AF587" s="326"/>
      <c r="AG587" s="326"/>
    </row>
    <row r="588" spans="1:33" ht="12.75" customHeight="1" x14ac:dyDescent="0.25">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c r="AE588" s="326"/>
      <c r="AF588" s="326"/>
      <c r="AG588" s="326"/>
    </row>
    <row r="589" spans="1:33" ht="12.75" customHeight="1" x14ac:dyDescent="0.25">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c r="AE589" s="326"/>
      <c r="AF589" s="326"/>
      <c r="AG589" s="326"/>
    </row>
    <row r="590" spans="1:33" ht="12.75" customHeight="1" x14ac:dyDescent="0.25">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c r="AE590" s="326"/>
      <c r="AF590" s="326"/>
      <c r="AG590" s="326"/>
    </row>
    <row r="591" spans="1:33" ht="12.75" customHeight="1" x14ac:dyDescent="0.25">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c r="AE591" s="326"/>
      <c r="AF591" s="326"/>
      <c r="AG591" s="326"/>
    </row>
    <row r="592" spans="1:33" ht="12.75" customHeight="1" x14ac:dyDescent="0.25">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c r="AE592" s="326"/>
      <c r="AF592" s="326"/>
      <c r="AG592" s="326"/>
    </row>
    <row r="593" spans="1:33" ht="12.75" customHeight="1" x14ac:dyDescent="0.25">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c r="AE593" s="326"/>
      <c r="AF593" s="326"/>
      <c r="AG593" s="326"/>
    </row>
    <row r="594" spans="1:33" ht="12.75" customHeight="1" x14ac:dyDescent="0.25">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c r="AE594" s="326"/>
      <c r="AF594" s="326"/>
      <c r="AG594" s="326"/>
    </row>
    <row r="595" spans="1:33" ht="12.75" customHeight="1" x14ac:dyDescent="0.25">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c r="AE595" s="326"/>
      <c r="AF595" s="326"/>
      <c r="AG595" s="326"/>
    </row>
    <row r="596" spans="1:33" ht="12.75" customHeight="1" x14ac:dyDescent="0.25">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c r="AE596" s="326"/>
      <c r="AF596" s="326"/>
      <c r="AG596" s="326"/>
    </row>
    <row r="597" spans="1:33" ht="12.75" customHeight="1" x14ac:dyDescent="0.25">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c r="AE597" s="326"/>
      <c r="AF597" s="326"/>
      <c r="AG597" s="326"/>
    </row>
    <row r="598" spans="1:33" ht="12.75" customHeight="1" x14ac:dyDescent="0.25">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c r="AE598" s="326"/>
      <c r="AF598" s="326"/>
      <c r="AG598" s="326"/>
    </row>
    <row r="599" spans="1:33" ht="12.75" customHeight="1" x14ac:dyDescent="0.25">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c r="AE599" s="326"/>
      <c r="AF599" s="326"/>
      <c r="AG599" s="326"/>
    </row>
    <row r="600" spans="1:33" ht="12.75" customHeight="1" x14ac:dyDescent="0.25">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c r="AE600" s="326"/>
      <c r="AF600" s="326"/>
      <c r="AG600" s="326"/>
    </row>
    <row r="601" spans="1:33" ht="12.75" customHeight="1" x14ac:dyDescent="0.25">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c r="AE601" s="326"/>
      <c r="AF601" s="326"/>
      <c r="AG601" s="326"/>
    </row>
    <row r="602" spans="1:33" ht="12.75" customHeight="1" x14ac:dyDescent="0.25">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c r="AE602" s="326"/>
      <c r="AF602" s="326"/>
      <c r="AG602" s="326"/>
    </row>
    <row r="603" spans="1:33" ht="12.75" customHeight="1" x14ac:dyDescent="0.25">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c r="AE603" s="326"/>
      <c r="AF603" s="326"/>
      <c r="AG603" s="326"/>
    </row>
    <row r="604" spans="1:33" ht="12.75" customHeight="1" x14ac:dyDescent="0.25">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c r="AE604" s="326"/>
      <c r="AF604" s="326"/>
      <c r="AG604" s="326"/>
    </row>
    <row r="605" spans="1:33" ht="12.75" customHeight="1" x14ac:dyDescent="0.25">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c r="AE605" s="326"/>
      <c r="AF605" s="326"/>
      <c r="AG605" s="326"/>
    </row>
    <row r="606" spans="1:33" ht="12.75" customHeight="1" x14ac:dyDescent="0.25">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c r="AE606" s="326"/>
      <c r="AF606" s="326"/>
      <c r="AG606" s="326"/>
    </row>
    <row r="607" spans="1:33" ht="12.75" customHeight="1" x14ac:dyDescent="0.25">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c r="AE607" s="326"/>
      <c r="AF607" s="326"/>
      <c r="AG607" s="326"/>
    </row>
    <row r="608" spans="1:33" ht="12.75" customHeight="1" x14ac:dyDescent="0.25">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c r="AE608" s="326"/>
      <c r="AF608" s="326"/>
      <c r="AG608" s="326"/>
    </row>
    <row r="609" spans="1:33" ht="12.75" customHeight="1" x14ac:dyDescent="0.25">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c r="AE609" s="326"/>
      <c r="AF609" s="326"/>
      <c r="AG609" s="326"/>
    </row>
    <row r="610" spans="1:33" ht="12.75" customHeight="1" x14ac:dyDescent="0.25">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c r="AE610" s="326"/>
      <c r="AF610" s="326"/>
      <c r="AG610" s="326"/>
    </row>
    <row r="611" spans="1:33" ht="12.75" customHeight="1" x14ac:dyDescent="0.25">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c r="AE611" s="326"/>
      <c r="AF611" s="326"/>
      <c r="AG611" s="326"/>
    </row>
    <row r="612" spans="1:33" ht="12.75" customHeight="1" x14ac:dyDescent="0.25">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c r="AE612" s="326"/>
      <c r="AF612" s="326"/>
      <c r="AG612" s="326"/>
    </row>
    <row r="613" spans="1:33" ht="12.75" customHeight="1" x14ac:dyDescent="0.25">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c r="AE613" s="326"/>
      <c r="AF613" s="326"/>
      <c r="AG613" s="326"/>
    </row>
    <row r="614" spans="1:33" ht="12.75" customHeight="1" x14ac:dyDescent="0.25">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c r="AE614" s="326"/>
      <c r="AF614" s="326"/>
      <c r="AG614" s="326"/>
    </row>
    <row r="615" spans="1:33" ht="12.75" customHeight="1" x14ac:dyDescent="0.25">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c r="AE615" s="326"/>
      <c r="AF615" s="326"/>
      <c r="AG615" s="326"/>
    </row>
    <row r="616" spans="1:33" ht="12.75" customHeight="1" x14ac:dyDescent="0.25">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c r="AE616" s="326"/>
      <c r="AF616" s="326"/>
      <c r="AG616" s="326"/>
    </row>
    <row r="617" spans="1:33" ht="12.75" customHeight="1" x14ac:dyDescent="0.25">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c r="AE617" s="326"/>
      <c r="AF617" s="326"/>
      <c r="AG617" s="326"/>
    </row>
    <row r="618" spans="1:33" ht="12.75" customHeight="1" x14ac:dyDescent="0.25">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c r="AE618" s="326"/>
      <c r="AF618" s="326"/>
      <c r="AG618" s="326"/>
    </row>
    <row r="619" spans="1:33" ht="12.75" customHeight="1" x14ac:dyDescent="0.25">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c r="AE619" s="326"/>
      <c r="AF619" s="326"/>
      <c r="AG619" s="326"/>
    </row>
    <row r="620" spans="1:33" ht="12.75" customHeight="1" x14ac:dyDescent="0.25">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c r="AE620" s="326"/>
      <c r="AF620" s="326"/>
      <c r="AG620" s="326"/>
    </row>
    <row r="621" spans="1:33" ht="12.75" customHeight="1" x14ac:dyDescent="0.25">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c r="AE621" s="326"/>
      <c r="AF621" s="326"/>
      <c r="AG621" s="326"/>
    </row>
    <row r="622" spans="1:33" ht="12.75" customHeight="1" x14ac:dyDescent="0.25">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c r="AE622" s="326"/>
      <c r="AF622" s="326"/>
      <c r="AG622" s="326"/>
    </row>
    <row r="623" spans="1:33" ht="12.75" customHeight="1" x14ac:dyDescent="0.25">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c r="AE623" s="326"/>
      <c r="AF623" s="326"/>
      <c r="AG623" s="326"/>
    </row>
    <row r="624" spans="1:33" ht="12.75" customHeight="1" x14ac:dyDescent="0.25">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c r="AE624" s="326"/>
      <c r="AF624" s="326"/>
      <c r="AG624" s="326"/>
    </row>
    <row r="625" spans="1:33" ht="12.75" customHeight="1" x14ac:dyDescent="0.25">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c r="AE625" s="326"/>
      <c r="AF625" s="326"/>
      <c r="AG625" s="326"/>
    </row>
    <row r="626" spans="1:33" ht="12.75" customHeight="1" x14ac:dyDescent="0.25">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c r="AE626" s="326"/>
      <c r="AF626" s="326"/>
      <c r="AG626" s="326"/>
    </row>
    <row r="627" spans="1:33" ht="12.75" customHeight="1" x14ac:dyDescent="0.25">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c r="AE627" s="326"/>
      <c r="AF627" s="326"/>
      <c r="AG627" s="326"/>
    </row>
    <row r="628" spans="1:33" ht="12.75" customHeight="1" x14ac:dyDescent="0.25">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c r="AE628" s="326"/>
      <c r="AF628" s="326"/>
      <c r="AG628" s="326"/>
    </row>
    <row r="629" spans="1:33" ht="12.75" customHeight="1" x14ac:dyDescent="0.25">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c r="AE629" s="326"/>
      <c r="AF629" s="326"/>
      <c r="AG629" s="326"/>
    </row>
    <row r="630" spans="1:33" ht="12.75" customHeight="1" x14ac:dyDescent="0.25">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c r="AE630" s="326"/>
      <c r="AF630" s="326"/>
      <c r="AG630" s="326"/>
    </row>
    <row r="631" spans="1:33" ht="12.75" customHeight="1" x14ac:dyDescent="0.25">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c r="AE631" s="326"/>
      <c r="AF631" s="326"/>
      <c r="AG631" s="326"/>
    </row>
    <row r="632" spans="1:33" ht="12.75" customHeight="1" x14ac:dyDescent="0.25">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c r="AE632" s="326"/>
      <c r="AF632" s="326"/>
      <c r="AG632" s="326"/>
    </row>
    <row r="633" spans="1:33" ht="12.75" customHeight="1" x14ac:dyDescent="0.25">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c r="AE633" s="326"/>
      <c r="AF633" s="326"/>
      <c r="AG633" s="326"/>
    </row>
    <row r="634" spans="1:33" ht="12.75" customHeight="1" x14ac:dyDescent="0.25">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c r="AE634" s="326"/>
      <c r="AF634" s="326"/>
      <c r="AG634" s="326"/>
    </row>
    <row r="635" spans="1:33" ht="12.75" customHeight="1" x14ac:dyDescent="0.25">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c r="AE635" s="326"/>
      <c r="AF635" s="326"/>
      <c r="AG635" s="326"/>
    </row>
    <row r="636" spans="1:33" ht="12.75" customHeight="1" x14ac:dyDescent="0.25">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c r="AE636" s="326"/>
      <c r="AF636" s="326"/>
      <c r="AG636" s="326"/>
    </row>
    <row r="637" spans="1:33" ht="12.75" customHeight="1" x14ac:dyDescent="0.25">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c r="AE637" s="326"/>
      <c r="AF637" s="326"/>
      <c r="AG637" s="326"/>
    </row>
    <row r="638" spans="1:33" ht="12.75" customHeight="1" x14ac:dyDescent="0.25">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c r="AE638" s="326"/>
      <c r="AF638" s="326"/>
      <c r="AG638" s="326"/>
    </row>
    <row r="639" spans="1:33" ht="12.75" customHeight="1" x14ac:dyDescent="0.25">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c r="AE639" s="326"/>
      <c r="AF639" s="326"/>
      <c r="AG639" s="326"/>
    </row>
    <row r="640" spans="1:33" ht="12.75" customHeight="1" x14ac:dyDescent="0.25">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c r="AE640" s="326"/>
      <c r="AF640" s="326"/>
      <c r="AG640" s="326"/>
    </row>
    <row r="641" spans="1:33" ht="12.75" customHeight="1" x14ac:dyDescent="0.25">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c r="AE641" s="326"/>
      <c r="AF641" s="326"/>
      <c r="AG641" s="326"/>
    </row>
    <row r="642" spans="1:33" ht="12.75" customHeight="1" x14ac:dyDescent="0.25">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c r="AE642" s="326"/>
      <c r="AF642" s="326"/>
      <c r="AG642" s="326"/>
    </row>
    <row r="643" spans="1:33" ht="12.75" customHeight="1" x14ac:dyDescent="0.25">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c r="AE643" s="326"/>
      <c r="AF643" s="326"/>
      <c r="AG643" s="326"/>
    </row>
    <row r="644" spans="1:33" ht="12.75" customHeight="1" x14ac:dyDescent="0.25">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c r="AE644" s="326"/>
      <c r="AF644" s="326"/>
      <c r="AG644" s="326"/>
    </row>
    <row r="645" spans="1:33" ht="12.75" customHeight="1" x14ac:dyDescent="0.25">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c r="AE645" s="326"/>
      <c r="AF645" s="326"/>
      <c r="AG645" s="326"/>
    </row>
    <row r="646" spans="1:33" ht="12.75" customHeight="1" x14ac:dyDescent="0.25">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c r="AE646" s="326"/>
      <c r="AF646" s="326"/>
      <c r="AG646" s="326"/>
    </row>
    <row r="647" spans="1:33" ht="12.75" customHeight="1" x14ac:dyDescent="0.25">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c r="AE647" s="326"/>
      <c r="AF647" s="326"/>
      <c r="AG647" s="326"/>
    </row>
    <row r="648" spans="1:33" ht="12.75" customHeight="1" x14ac:dyDescent="0.25">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c r="AE648" s="326"/>
      <c r="AF648" s="326"/>
      <c r="AG648" s="326"/>
    </row>
    <row r="649" spans="1:33" ht="12.75" customHeight="1" x14ac:dyDescent="0.25">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c r="AE649" s="326"/>
      <c r="AF649" s="326"/>
      <c r="AG649" s="326"/>
    </row>
    <row r="650" spans="1:33" ht="12.75" customHeight="1" x14ac:dyDescent="0.25">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c r="AE650" s="326"/>
      <c r="AF650" s="326"/>
      <c r="AG650" s="326"/>
    </row>
    <row r="651" spans="1:33" ht="12.75" customHeight="1" x14ac:dyDescent="0.25">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c r="AE651" s="326"/>
      <c r="AF651" s="326"/>
      <c r="AG651" s="326"/>
    </row>
    <row r="652" spans="1:33" ht="12.75" customHeight="1" x14ac:dyDescent="0.25">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c r="AE652" s="326"/>
      <c r="AF652" s="326"/>
      <c r="AG652" s="326"/>
    </row>
    <row r="653" spans="1:33" ht="12.75" customHeight="1" x14ac:dyDescent="0.25">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c r="AE653" s="326"/>
      <c r="AF653" s="326"/>
      <c r="AG653" s="326"/>
    </row>
    <row r="654" spans="1:33" ht="12.75" customHeight="1" x14ac:dyDescent="0.25">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c r="AE654" s="326"/>
      <c r="AF654" s="326"/>
      <c r="AG654" s="326"/>
    </row>
    <row r="655" spans="1:33" ht="12.75" customHeight="1" x14ac:dyDescent="0.25">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c r="AE655" s="326"/>
      <c r="AF655" s="326"/>
      <c r="AG655" s="326"/>
    </row>
    <row r="656" spans="1:33" ht="12.75" customHeight="1" x14ac:dyDescent="0.25">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c r="AE656" s="326"/>
      <c r="AF656" s="326"/>
      <c r="AG656" s="326"/>
    </row>
    <row r="657" spans="1:33" ht="12.75" customHeight="1" x14ac:dyDescent="0.25">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c r="AE657" s="326"/>
      <c r="AF657" s="326"/>
      <c r="AG657" s="326"/>
    </row>
    <row r="658" spans="1:33" ht="12.75" customHeight="1" x14ac:dyDescent="0.25">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c r="AE658" s="326"/>
      <c r="AF658" s="326"/>
      <c r="AG658" s="326"/>
    </row>
    <row r="659" spans="1:33" ht="12.75" customHeight="1" x14ac:dyDescent="0.25">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c r="AE659" s="326"/>
      <c r="AF659" s="326"/>
      <c r="AG659" s="326"/>
    </row>
    <row r="660" spans="1:33" ht="12.75" customHeight="1" x14ac:dyDescent="0.25">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c r="AE660" s="326"/>
      <c r="AF660" s="326"/>
      <c r="AG660" s="326"/>
    </row>
    <row r="661" spans="1:33" ht="12.75" customHeight="1" x14ac:dyDescent="0.25">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c r="AE661" s="326"/>
      <c r="AF661" s="326"/>
      <c r="AG661" s="326"/>
    </row>
    <row r="662" spans="1:33" ht="12.75" customHeight="1" x14ac:dyDescent="0.25">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c r="AE662" s="326"/>
      <c r="AF662" s="326"/>
      <c r="AG662" s="326"/>
    </row>
    <row r="663" spans="1:33" ht="12.75" customHeight="1" x14ac:dyDescent="0.25">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c r="AE663" s="326"/>
      <c r="AF663" s="326"/>
      <c r="AG663" s="326"/>
    </row>
    <row r="664" spans="1:33" ht="12.75" customHeight="1" x14ac:dyDescent="0.25">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c r="AE664" s="326"/>
      <c r="AF664" s="326"/>
      <c r="AG664" s="326"/>
    </row>
    <row r="665" spans="1:33" ht="12.75" customHeight="1" x14ac:dyDescent="0.25">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c r="AE665" s="326"/>
      <c r="AF665" s="326"/>
      <c r="AG665" s="326"/>
    </row>
    <row r="666" spans="1:33" ht="12.75" customHeight="1" x14ac:dyDescent="0.25">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c r="AE666" s="326"/>
      <c r="AF666" s="326"/>
      <c r="AG666" s="326"/>
    </row>
    <row r="667" spans="1:33" ht="12.75" customHeight="1" x14ac:dyDescent="0.25">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c r="AE667" s="326"/>
      <c r="AF667" s="326"/>
      <c r="AG667" s="326"/>
    </row>
    <row r="668" spans="1:33" ht="12.75" customHeight="1" x14ac:dyDescent="0.25">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c r="AE668" s="326"/>
      <c r="AF668" s="326"/>
      <c r="AG668" s="326"/>
    </row>
    <row r="669" spans="1:33" ht="12.75" customHeight="1" x14ac:dyDescent="0.25">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c r="AE669" s="326"/>
      <c r="AF669" s="326"/>
      <c r="AG669" s="326"/>
    </row>
    <row r="670" spans="1:33" ht="12.75" customHeight="1" x14ac:dyDescent="0.25">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c r="AE670" s="326"/>
      <c r="AF670" s="326"/>
      <c r="AG670" s="326"/>
    </row>
    <row r="671" spans="1:33" ht="12.75" customHeight="1" x14ac:dyDescent="0.25">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c r="AE671" s="326"/>
      <c r="AF671" s="326"/>
      <c r="AG671" s="326"/>
    </row>
    <row r="672" spans="1:33" ht="12.75" customHeight="1" x14ac:dyDescent="0.25">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c r="AE672" s="326"/>
      <c r="AF672" s="326"/>
      <c r="AG672" s="326"/>
    </row>
    <row r="673" spans="1:33" ht="12.75" customHeight="1" x14ac:dyDescent="0.25">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c r="AE673" s="326"/>
      <c r="AF673" s="326"/>
      <c r="AG673" s="326"/>
    </row>
    <row r="674" spans="1:33" ht="12.75" customHeight="1" x14ac:dyDescent="0.25">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c r="AE674" s="326"/>
      <c r="AF674" s="326"/>
      <c r="AG674" s="326"/>
    </row>
    <row r="675" spans="1:33" ht="12.75" customHeight="1" x14ac:dyDescent="0.25">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c r="AE675" s="326"/>
      <c r="AF675" s="326"/>
      <c r="AG675" s="326"/>
    </row>
    <row r="676" spans="1:33" ht="12.75" customHeight="1" x14ac:dyDescent="0.25">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c r="AE676" s="326"/>
      <c r="AF676" s="326"/>
      <c r="AG676" s="326"/>
    </row>
    <row r="677" spans="1:33" ht="12.75" customHeight="1" x14ac:dyDescent="0.25">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c r="AE677" s="326"/>
      <c r="AF677" s="326"/>
      <c r="AG677" s="326"/>
    </row>
    <row r="678" spans="1:33" ht="12.75" customHeight="1" x14ac:dyDescent="0.25">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c r="AE678" s="326"/>
      <c r="AF678" s="326"/>
      <c r="AG678" s="326"/>
    </row>
    <row r="679" spans="1:33" ht="12.75" customHeight="1" x14ac:dyDescent="0.25">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c r="AE679" s="326"/>
      <c r="AF679" s="326"/>
      <c r="AG679" s="326"/>
    </row>
    <row r="680" spans="1:33" ht="12.75" customHeight="1" x14ac:dyDescent="0.25">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c r="AE680" s="326"/>
      <c r="AF680" s="326"/>
      <c r="AG680" s="326"/>
    </row>
    <row r="681" spans="1:33" ht="12.75" customHeight="1" x14ac:dyDescent="0.25">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c r="AE681" s="326"/>
      <c r="AF681" s="326"/>
      <c r="AG681" s="326"/>
    </row>
    <row r="682" spans="1:33" ht="12.75" customHeight="1" x14ac:dyDescent="0.25">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c r="AE682" s="326"/>
      <c r="AF682" s="326"/>
      <c r="AG682" s="326"/>
    </row>
    <row r="683" spans="1:33" ht="12.75" customHeight="1" x14ac:dyDescent="0.25">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c r="AE683" s="326"/>
      <c r="AF683" s="326"/>
      <c r="AG683" s="326"/>
    </row>
    <row r="684" spans="1:33" ht="12.75" customHeight="1" x14ac:dyDescent="0.25">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c r="AE684" s="326"/>
      <c r="AF684" s="326"/>
      <c r="AG684" s="326"/>
    </row>
    <row r="685" spans="1:33" ht="12.75" customHeight="1" x14ac:dyDescent="0.25">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c r="AE685" s="326"/>
      <c r="AF685" s="326"/>
      <c r="AG685" s="326"/>
    </row>
    <row r="686" spans="1:33" ht="12.75" customHeight="1" x14ac:dyDescent="0.25">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c r="AE686" s="326"/>
      <c r="AF686" s="326"/>
      <c r="AG686" s="326"/>
    </row>
    <row r="687" spans="1:33" ht="12.75" customHeight="1" x14ac:dyDescent="0.25">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c r="AE687" s="326"/>
      <c r="AF687" s="326"/>
      <c r="AG687" s="326"/>
    </row>
    <row r="688" spans="1:33" ht="12.75" customHeight="1" x14ac:dyDescent="0.25">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c r="AE688" s="326"/>
      <c r="AF688" s="326"/>
      <c r="AG688" s="326"/>
    </row>
    <row r="689" spans="1:33" ht="12.75" customHeight="1" x14ac:dyDescent="0.25">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c r="AE689" s="326"/>
      <c r="AF689" s="326"/>
      <c r="AG689" s="326"/>
    </row>
    <row r="690" spans="1:33" ht="12.75" customHeight="1" x14ac:dyDescent="0.25">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c r="AE690" s="326"/>
      <c r="AF690" s="326"/>
      <c r="AG690" s="326"/>
    </row>
    <row r="691" spans="1:33" ht="12.75" customHeight="1" x14ac:dyDescent="0.25">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c r="AE691" s="326"/>
      <c r="AF691" s="326"/>
      <c r="AG691" s="326"/>
    </row>
    <row r="692" spans="1:33" ht="12.75" customHeight="1" x14ac:dyDescent="0.25">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c r="AE692" s="326"/>
      <c r="AF692" s="326"/>
      <c r="AG692" s="326"/>
    </row>
    <row r="693" spans="1:33" ht="12.75" customHeight="1" x14ac:dyDescent="0.25">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c r="AE693" s="326"/>
      <c r="AF693" s="326"/>
      <c r="AG693" s="326"/>
    </row>
    <row r="694" spans="1:33" ht="12.75" customHeight="1" x14ac:dyDescent="0.25">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c r="AE694" s="326"/>
      <c r="AF694" s="326"/>
      <c r="AG694" s="326"/>
    </row>
    <row r="695" spans="1:33" ht="12.75" customHeight="1" x14ac:dyDescent="0.25">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c r="AE695" s="326"/>
      <c r="AF695" s="326"/>
      <c r="AG695" s="326"/>
    </row>
    <row r="696" spans="1:33" ht="12.75" customHeight="1" x14ac:dyDescent="0.25">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c r="AE696" s="326"/>
      <c r="AF696" s="326"/>
      <c r="AG696" s="326"/>
    </row>
    <row r="697" spans="1:33" ht="12.75" customHeight="1" x14ac:dyDescent="0.25">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c r="AE697" s="326"/>
      <c r="AF697" s="326"/>
      <c r="AG697" s="326"/>
    </row>
    <row r="698" spans="1:33" ht="12.75" customHeight="1" x14ac:dyDescent="0.25">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c r="AE698" s="326"/>
      <c r="AF698" s="326"/>
      <c r="AG698" s="326"/>
    </row>
    <row r="699" spans="1:33" ht="12.75" customHeight="1" x14ac:dyDescent="0.25">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c r="AE699" s="326"/>
      <c r="AF699" s="326"/>
      <c r="AG699" s="326"/>
    </row>
    <row r="700" spans="1:33" ht="12.75" customHeight="1" x14ac:dyDescent="0.25">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c r="AE700" s="326"/>
      <c r="AF700" s="326"/>
      <c r="AG700" s="326"/>
    </row>
    <row r="701" spans="1:33" ht="12.75" customHeight="1" x14ac:dyDescent="0.25">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c r="AE701" s="326"/>
      <c r="AF701" s="326"/>
      <c r="AG701" s="326"/>
    </row>
    <row r="702" spans="1:33" ht="12.75" customHeight="1" x14ac:dyDescent="0.25">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c r="AE702" s="326"/>
      <c r="AF702" s="326"/>
      <c r="AG702" s="326"/>
    </row>
    <row r="703" spans="1:33" ht="12.75" customHeight="1" x14ac:dyDescent="0.25">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c r="AE703" s="326"/>
      <c r="AF703" s="326"/>
      <c r="AG703" s="326"/>
    </row>
    <row r="704" spans="1:33" ht="12.75" customHeight="1" x14ac:dyDescent="0.25">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c r="AE704" s="326"/>
      <c r="AF704" s="326"/>
      <c r="AG704" s="326"/>
    </row>
    <row r="705" spans="1:33" ht="12.75" customHeight="1" x14ac:dyDescent="0.25">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c r="AE705" s="326"/>
      <c r="AF705" s="326"/>
      <c r="AG705" s="326"/>
    </row>
    <row r="706" spans="1:33" ht="12.75" customHeight="1" x14ac:dyDescent="0.25">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c r="AE706" s="326"/>
      <c r="AF706" s="326"/>
      <c r="AG706" s="326"/>
    </row>
    <row r="707" spans="1:33" ht="12.75" customHeight="1" x14ac:dyDescent="0.25">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c r="AE707" s="326"/>
      <c r="AF707" s="326"/>
      <c r="AG707" s="326"/>
    </row>
    <row r="708" spans="1:33" ht="12.75" customHeight="1" x14ac:dyDescent="0.25">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c r="AE708" s="326"/>
      <c r="AF708" s="326"/>
      <c r="AG708" s="326"/>
    </row>
    <row r="709" spans="1:33" ht="12.75" customHeight="1" x14ac:dyDescent="0.25">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c r="AE709" s="326"/>
      <c r="AF709" s="326"/>
      <c r="AG709" s="326"/>
    </row>
    <row r="710" spans="1:33" ht="12.75" customHeight="1" x14ac:dyDescent="0.25">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c r="AE710" s="326"/>
      <c r="AF710" s="326"/>
      <c r="AG710" s="326"/>
    </row>
    <row r="711" spans="1:33" ht="12.75" customHeight="1" x14ac:dyDescent="0.25">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c r="AE711" s="326"/>
      <c r="AF711" s="326"/>
      <c r="AG711" s="326"/>
    </row>
    <row r="712" spans="1:33" ht="12.75" customHeight="1" x14ac:dyDescent="0.25">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c r="AE712" s="326"/>
      <c r="AF712" s="326"/>
      <c r="AG712" s="326"/>
    </row>
    <row r="713" spans="1:33" ht="12.75" customHeight="1" x14ac:dyDescent="0.25">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c r="AE713" s="326"/>
      <c r="AF713" s="326"/>
      <c r="AG713" s="326"/>
    </row>
    <row r="714" spans="1:33" ht="12.75" customHeight="1" x14ac:dyDescent="0.25">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c r="AE714" s="326"/>
      <c r="AF714" s="326"/>
      <c r="AG714" s="326"/>
    </row>
    <row r="715" spans="1:33" ht="12.75" customHeight="1" x14ac:dyDescent="0.25">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c r="AE715" s="326"/>
      <c r="AF715" s="326"/>
      <c r="AG715" s="326"/>
    </row>
    <row r="716" spans="1:33" ht="12.75" customHeight="1" x14ac:dyDescent="0.25">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c r="AE716" s="326"/>
      <c r="AF716" s="326"/>
      <c r="AG716" s="326"/>
    </row>
    <row r="717" spans="1:33" ht="12.75" customHeight="1" x14ac:dyDescent="0.25">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c r="AE717" s="326"/>
      <c r="AF717" s="326"/>
      <c r="AG717" s="326"/>
    </row>
    <row r="718" spans="1:33" ht="12.75" customHeight="1" x14ac:dyDescent="0.25">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c r="AE718" s="326"/>
      <c r="AF718" s="326"/>
      <c r="AG718" s="326"/>
    </row>
    <row r="719" spans="1:33" ht="12.75" customHeight="1" x14ac:dyDescent="0.25">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c r="AE719" s="326"/>
      <c r="AF719" s="326"/>
      <c r="AG719" s="326"/>
    </row>
    <row r="720" spans="1:33" ht="12.75" customHeight="1" x14ac:dyDescent="0.25">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c r="AE720" s="326"/>
      <c r="AF720" s="326"/>
      <c r="AG720" s="326"/>
    </row>
    <row r="721" spans="1:33" ht="12.75" customHeight="1" x14ac:dyDescent="0.25">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c r="AE721" s="326"/>
      <c r="AF721" s="326"/>
      <c r="AG721" s="326"/>
    </row>
    <row r="722" spans="1:33" ht="12.75" customHeight="1" x14ac:dyDescent="0.25">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c r="AE722" s="326"/>
      <c r="AF722" s="326"/>
      <c r="AG722" s="326"/>
    </row>
    <row r="723" spans="1:33" ht="12.75" customHeight="1" x14ac:dyDescent="0.25">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c r="AE723" s="326"/>
      <c r="AF723" s="326"/>
      <c r="AG723" s="326"/>
    </row>
    <row r="724" spans="1:33" ht="12.75" customHeight="1" x14ac:dyDescent="0.25">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c r="AE724" s="326"/>
      <c r="AF724" s="326"/>
      <c r="AG724" s="326"/>
    </row>
    <row r="725" spans="1:33" ht="12.75" customHeight="1" x14ac:dyDescent="0.25">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c r="AE725" s="326"/>
      <c r="AF725" s="326"/>
      <c r="AG725" s="326"/>
    </row>
    <row r="726" spans="1:33" ht="12.75" customHeight="1" x14ac:dyDescent="0.25">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c r="AE726" s="326"/>
      <c r="AF726" s="326"/>
      <c r="AG726" s="326"/>
    </row>
    <row r="727" spans="1:33" ht="12.75" customHeight="1" x14ac:dyDescent="0.25">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c r="AE727" s="326"/>
      <c r="AF727" s="326"/>
      <c r="AG727" s="326"/>
    </row>
    <row r="728" spans="1:33" ht="12.75" customHeight="1" x14ac:dyDescent="0.25">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c r="AE728" s="326"/>
      <c r="AF728" s="326"/>
      <c r="AG728" s="326"/>
    </row>
    <row r="729" spans="1:33" ht="12.75" customHeight="1" x14ac:dyDescent="0.25">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c r="AE729" s="326"/>
      <c r="AF729" s="326"/>
      <c r="AG729" s="326"/>
    </row>
    <row r="730" spans="1:33" ht="12.75" customHeight="1" x14ac:dyDescent="0.25">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c r="AE730" s="326"/>
      <c r="AF730" s="326"/>
      <c r="AG730" s="326"/>
    </row>
    <row r="731" spans="1:33" ht="12.75" customHeight="1" x14ac:dyDescent="0.25">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c r="AE731" s="326"/>
      <c r="AF731" s="326"/>
      <c r="AG731" s="326"/>
    </row>
    <row r="732" spans="1:33" ht="12.75" customHeight="1" x14ac:dyDescent="0.25">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c r="AE732" s="326"/>
      <c r="AF732" s="326"/>
      <c r="AG732" s="326"/>
    </row>
    <row r="733" spans="1:33" ht="12.75" customHeight="1" x14ac:dyDescent="0.25">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c r="AE733" s="326"/>
      <c r="AF733" s="326"/>
      <c r="AG733" s="326"/>
    </row>
    <row r="734" spans="1:33" ht="12.75" customHeight="1" x14ac:dyDescent="0.25">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c r="AE734" s="326"/>
      <c r="AF734" s="326"/>
      <c r="AG734" s="326"/>
    </row>
    <row r="735" spans="1:33" ht="12.75" customHeight="1" x14ac:dyDescent="0.25">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c r="AE735" s="326"/>
      <c r="AF735" s="326"/>
      <c r="AG735" s="326"/>
    </row>
    <row r="736" spans="1:33" ht="12.75" customHeight="1" x14ac:dyDescent="0.25">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c r="AE736" s="326"/>
      <c r="AF736" s="326"/>
      <c r="AG736" s="326"/>
    </row>
    <row r="737" spans="1:33" ht="12.75" customHeight="1" x14ac:dyDescent="0.25">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c r="AE737" s="326"/>
      <c r="AF737" s="326"/>
      <c r="AG737" s="326"/>
    </row>
    <row r="738" spans="1:33" ht="12.75" customHeight="1" x14ac:dyDescent="0.25">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c r="AE738" s="326"/>
      <c r="AF738" s="326"/>
      <c r="AG738" s="326"/>
    </row>
    <row r="739" spans="1:33" ht="12.75" customHeight="1" x14ac:dyDescent="0.25">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c r="AE739" s="326"/>
      <c r="AF739" s="326"/>
      <c r="AG739" s="326"/>
    </row>
    <row r="740" spans="1:33" ht="12.75" customHeight="1" x14ac:dyDescent="0.25">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c r="AE740" s="326"/>
      <c r="AF740" s="326"/>
      <c r="AG740" s="326"/>
    </row>
    <row r="741" spans="1:33" ht="12.75" customHeight="1" x14ac:dyDescent="0.25">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c r="AE741" s="326"/>
      <c r="AF741" s="326"/>
      <c r="AG741" s="326"/>
    </row>
    <row r="742" spans="1:33" ht="12.75" customHeight="1" x14ac:dyDescent="0.25">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c r="AE742" s="326"/>
      <c r="AF742" s="326"/>
      <c r="AG742" s="326"/>
    </row>
    <row r="743" spans="1:33" ht="12.75" customHeight="1" x14ac:dyDescent="0.25">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c r="AE743" s="326"/>
      <c r="AF743" s="326"/>
      <c r="AG743" s="326"/>
    </row>
    <row r="744" spans="1:33" ht="12.75" customHeight="1" x14ac:dyDescent="0.25">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c r="AE744" s="326"/>
      <c r="AF744" s="326"/>
      <c r="AG744" s="326"/>
    </row>
    <row r="745" spans="1:33" ht="12.75" customHeight="1" x14ac:dyDescent="0.25">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c r="AE745" s="326"/>
      <c r="AF745" s="326"/>
      <c r="AG745" s="326"/>
    </row>
    <row r="746" spans="1:33" ht="12.75" customHeight="1" x14ac:dyDescent="0.25">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c r="AE746" s="326"/>
      <c r="AF746" s="326"/>
      <c r="AG746" s="326"/>
    </row>
    <row r="747" spans="1:33" ht="12.75" customHeight="1" x14ac:dyDescent="0.25">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c r="AE747" s="326"/>
      <c r="AF747" s="326"/>
      <c r="AG747" s="326"/>
    </row>
    <row r="748" spans="1:33" ht="12.75" customHeight="1" x14ac:dyDescent="0.25">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c r="AE748" s="326"/>
      <c r="AF748" s="326"/>
      <c r="AG748" s="326"/>
    </row>
    <row r="749" spans="1:33" ht="12.75" customHeight="1" x14ac:dyDescent="0.25">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c r="AE749" s="326"/>
      <c r="AF749" s="326"/>
      <c r="AG749" s="326"/>
    </row>
    <row r="750" spans="1:33" ht="12.75" customHeight="1" x14ac:dyDescent="0.25">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c r="AE750" s="326"/>
      <c r="AF750" s="326"/>
      <c r="AG750" s="326"/>
    </row>
    <row r="751" spans="1:33" ht="12.75" customHeight="1" x14ac:dyDescent="0.25">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c r="AE751" s="326"/>
      <c r="AF751" s="326"/>
      <c r="AG751" s="326"/>
    </row>
    <row r="752" spans="1:33" ht="12.75" customHeight="1" x14ac:dyDescent="0.25">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c r="AE752" s="326"/>
      <c r="AF752" s="326"/>
      <c r="AG752" s="326"/>
    </row>
    <row r="753" spans="1:33" ht="12.75" customHeight="1" x14ac:dyDescent="0.25">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c r="AE753" s="326"/>
      <c r="AF753" s="326"/>
      <c r="AG753" s="326"/>
    </row>
    <row r="754" spans="1:33" ht="12.75" customHeight="1" x14ac:dyDescent="0.25">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c r="AE754" s="326"/>
      <c r="AF754" s="326"/>
      <c r="AG754" s="326"/>
    </row>
    <row r="755" spans="1:33" ht="12.75" customHeight="1" x14ac:dyDescent="0.25">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c r="AE755" s="326"/>
      <c r="AF755" s="326"/>
      <c r="AG755" s="326"/>
    </row>
    <row r="756" spans="1:33" ht="12.75" customHeight="1" x14ac:dyDescent="0.25">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c r="AE756" s="326"/>
      <c r="AF756" s="326"/>
      <c r="AG756" s="326"/>
    </row>
    <row r="757" spans="1:33" ht="12.75" customHeight="1" x14ac:dyDescent="0.25">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c r="AE757" s="326"/>
      <c r="AF757" s="326"/>
      <c r="AG757" s="326"/>
    </row>
    <row r="758" spans="1:33" ht="12.75" customHeight="1" x14ac:dyDescent="0.25">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c r="AE758" s="326"/>
      <c r="AF758" s="326"/>
      <c r="AG758" s="326"/>
    </row>
    <row r="759" spans="1:33" ht="12.75" customHeight="1" x14ac:dyDescent="0.25">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c r="AE759" s="326"/>
      <c r="AF759" s="326"/>
      <c r="AG759" s="326"/>
    </row>
    <row r="760" spans="1:33" ht="12.75" customHeight="1" x14ac:dyDescent="0.25">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c r="AE760" s="326"/>
      <c r="AF760" s="326"/>
      <c r="AG760" s="326"/>
    </row>
    <row r="761" spans="1:33" ht="12.75" customHeight="1" x14ac:dyDescent="0.25">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c r="AE761" s="326"/>
      <c r="AF761" s="326"/>
      <c r="AG761" s="326"/>
    </row>
    <row r="762" spans="1:33" ht="12.75" customHeight="1" x14ac:dyDescent="0.25">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c r="AE762" s="326"/>
      <c r="AF762" s="326"/>
      <c r="AG762" s="326"/>
    </row>
    <row r="763" spans="1:33" ht="12.75" customHeight="1" x14ac:dyDescent="0.25">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c r="AE763" s="326"/>
      <c r="AF763" s="326"/>
      <c r="AG763" s="326"/>
    </row>
    <row r="764" spans="1:33" ht="12.75" customHeight="1" x14ac:dyDescent="0.25">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c r="AE764" s="326"/>
      <c r="AF764" s="326"/>
      <c r="AG764" s="326"/>
    </row>
    <row r="765" spans="1:33" ht="12.75" customHeight="1" x14ac:dyDescent="0.25">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c r="AE765" s="326"/>
      <c r="AF765" s="326"/>
      <c r="AG765" s="326"/>
    </row>
    <row r="766" spans="1:33" ht="12.75" customHeight="1" x14ac:dyDescent="0.25">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c r="AE766" s="326"/>
      <c r="AF766" s="326"/>
      <c r="AG766" s="326"/>
    </row>
    <row r="767" spans="1:33" ht="12.75" customHeight="1" x14ac:dyDescent="0.25">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c r="AE767" s="326"/>
      <c r="AF767" s="326"/>
      <c r="AG767" s="326"/>
    </row>
    <row r="768" spans="1:33" ht="12.75" customHeight="1" x14ac:dyDescent="0.25">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c r="AE768" s="326"/>
      <c r="AF768" s="326"/>
      <c r="AG768" s="326"/>
    </row>
    <row r="769" spans="1:33" ht="12.75" customHeight="1" x14ac:dyDescent="0.25">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c r="AE769" s="326"/>
      <c r="AF769" s="326"/>
      <c r="AG769" s="326"/>
    </row>
    <row r="770" spans="1:33" ht="12.75" customHeight="1" x14ac:dyDescent="0.25">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c r="AE770" s="326"/>
      <c r="AF770" s="326"/>
      <c r="AG770" s="326"/>
    </row>
    <row r="771" spans="1:33" ht="12.75" customHeight="1" x14ac:dyDescent="0.25">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c r="AE771" s="326"/>
      <c r="AF771" s="326"/>
      <c r="AG771" s="326"/>
    </row>
    <row r="772" spans="1:33" ht="12.75" customHeight="1" x14ac:dyDescent="0.25">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c r="AE772" s="326"/>
      <c r="AF772" s="326"/>
      <c r="AG772" s="326"/>
    </row>
    <row r="773" spans="1:33" ht="12.75" customHeight="1" x14ac:dyDescent="0.25">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c r="AE773" s="326"/>
      <c r="AF773" s="326"/>
      <c r="AG773" s="326"/>
    </row>
    <row r="774" spans="1:33" ht="12.75" customHeight="1" x14ac:dyDescent="0.25">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c r="AE774" s="326"/>
      <c r="AF774" s="326"/>
      <c r="AG774" s="326"/>
    </row>
    <row r="775" spans="1:33" ht="12.75" customHeight="1" x14ac:dyDescent="0.25">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c r="AE775" s="326"/>
      <c r="AF775" s="326"/>
      <c r="AG775" s="326"/>
    </row>
    <row r="776" spans="1:33" ht="12.75" customHeight="1" x14ac:dyDescent="0.25">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c r="AE776" s="326"/>
      <c r="AF776" s="326"/>
      <c r="AG776" s="326"/>
    </row>
    <row r="777" spans="1:33" ht="12.75" customHeight="1" x14ac:dyDescent="0.25">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c r="AE777" s="326"/>
      <c r="AF777" s="326"/>
      <c r="AG777" s="326"/>
    </row>
    <row r="778" spans="1:33" ht="12.75" customHeight="1" x14ac:dyDescent="0.25">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c r="AE778" s="326"/>
      <c r="AF778" s="326"/>
      <c r="AG778" s="326"/>
    </row>
    <row r="779" spans="1:33" ht="12.75" customHeight="1" x14ac:dyDescent="0.25">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c r="AE779" s="326"/>
      <c r="AF779" s="326"/>
      <c r="AG779" s="326"/>
    </row>
    <row r="780" spans="1:33" ht="12.75" customHeight="1" x14ac:dyDescent="0.25">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c r="AE780" s="326"/>
      <c r="AF780" s="326"/>
      <c r="AG780" s="326"/>
    </row>
    <row r="781" spans="1:33" ht="12.75" customHeight="1" x14ac:dyDescent="0.25">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c r="AE781" s="326"/>
      <c r="AF781" s="326"/>
      <c r="AG781" s="326"/>
    </row>
    <row r="782" spans="1:33" ht="12.75" customHeight="1" x14ac:dyDescent="0.25">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c r="AE782" s="326"/>
      <c r="AF782" s="326"/>
      <c r="AG782" s="326"/>
    </row>
    <row r="783" spans="1:33" ht="12.75" customHeight="1" x14ac:dyDescent="0.25">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c r="AE783" s="326"/>
      <c r="AF783" s="326"/>
      <c r="AG783" s="326"/>
    </row>
    <row r="784" spans="1:33" ht="12.75" customHeight="1" x14ac:dyDescent="0.25">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c r="AE784" s="326"/>
      <c r="AF784" s="326"/>
      <c r="AG784" s="326"/>
    </row>
    <row r="785" spans="1:33" ht="12.75" customHeight="1" x14ac:dyDescent="0.25">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c r="AE785" s="326"/>
      <c r="AF785" s="326"/>
      <c r="AG785" s="326"/>
    </row>
    <row r="786" spans="1:33" ht="12.75" customHeight="1" x14ac:dyDescent="0.25">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c r="AE786" s="326"/>
      <c r="AF786" s="326"/>
      <c r="AG786" s="326"/>
    </row>
    <row r="787" spans="1:33" ht="12.75" customHeight="1" x14ac:dyDescent="0.25">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c r="AE787" s="326"/>
      <c r="AF787" s="326"/>
      <c r="AG787" s="326"/>
    </row>
    <row r="788" spans="1:33" ht="12.75" customHeight="1" x14ac:dyDescent="0.25">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c r="AE788" s="326"/>
      <c r="AF788" s="326"/>
      <c r="AG788" s="326"/>
    </row>
    <row r="789" spans="1:33" ht="12.75" customHeight="1" x14ac:dyDescent="0.25">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c r="AE789" s="326"/>
      <c r="AF789" s="326"/>
      <c r="AG789" s="326"/>
    </row>
    <row r="790" spans="1:33" ht="12.75" customHeight="1" x14ac:dyDescent="0.25">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c r="AE790" s="326"/>
      <c r="AF790" s="326"/>
      <c r="AG790" s="326"/>
    </row>
    <row r="791" spans="1:33" ht="12.75" customHeight="1" x14ac:dyDescent="0.25">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c r="AE791" s="326"/>
      <c r="AF791" s="326"/>
      <c r="AG791" s="326"/>
    </row>
    <row r="792" spans="1:33" ht="12.75" customHeight="1" x14ac:dyDescent="0.25">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c r="AE792" s="326"/>
      <c r="AF792" s="326"/>
      <c r="AG792" s="326"/>
    </row>
    <row r="793" spans="1:33" ht="12.75" customHeight="1" x14ac:dyDescent="0.25">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c r="AE793" s="326"/>
      <c r="AF793" s="326"/>
      <c r="AG793" s="326"/>
    </row>
    <row r="794" spans="1:33" ht="12.75" customHeight="1" x14ac:dyDescent="0.25">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c r="AE794" s="326"/>
      <c r="AF794" s="326"/>
      <c r="AG794" s="326"/>
    </row>
    <row r="795" spans="1:33" ht="12.75" customHeight="1" x14ac:dyDescent="0.25">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c r="AE795" s="326"/>
      <c r="AF795" s="326"/>
      <c r="AG795" s="326"/>
    </row>
    <row r="796" spans="1:33" ht="12.75" customHeight="1" x14ac:dyDescent="0.25">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c r="AE796" s="326"/>
      <c r="AF796" s="326"/>
      <c r="AG796" s="326"/>
    </row>
    <row r="797" spans="1:33" ht="12.75" customHeight="1" x14ac:dyDescent="0.25">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c r="AE797" s="326"/>
      <c r="AF797" s="326"/>
      <c r="AG797" s="326"/>
    </row>
    <row r="798" spans="1:33" ht="12.75" customHeight="1" x14ac:dyDescent="0.25">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c r="AE798" s="326"/>
      <c r="AF798" s="326"/>
      <c r="AG798" s="326"/>
    </row>
    <row r="799" spans="1:33" ht="12.75" customHeight="1" x14ac:dyDescent="0.25">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c r="AE799" s="326"/>
      <c r="AF799" s="326"/>
      <c r="AG799" s="326"/>
    </row>
    <row r="800" spans="1:33" ht="12.75" customHeight="1" x14ac:dyDescent="0.25">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c r="AE800" s="326"/>
      <c r="AF800" s="326"/>
      <c r="AG800" s="326"/>
    </row>
    <row r="801" spans="1:33" ht="12.75" customHeight="1" x14ac:dyDescent="0.25">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c r="AE801" s="326"/>
      <c r="AF801" s="326"/>
      <c r="AG801" s="326"/>
    </row>
    <row r="802" spans="1:33" ht="12.75" customHeight="1" x14ac:dyDescent="0.25">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c r="AE802" s="326"/>
      <c r="AF802" s="326"/>
      <c r="AG802" s="326"/>
    </row>
    <row r="803" spans="1:33" ht="12.75" customHeight="1" x14ac:dyDescent="0.25">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c r="AE803" s="326"/>
      <c r="AF803" s="326"/>
      <c r="AG803" s="326"/>
    </row>
    <row r="804" spans="1:33" ht="12.75" customHeight="1" x14ac:dyDescent="0.25">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c r="AE804" s="326"/>
      <c r="AF804" s="326"/>
      <c r="AG804" s="326"/>
    </row>
    <row r="805" spans="1:33" ht="12.75" customHeight="1" x14ac:dyDescent="0.25">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c r="AE805" s="326"/>
      <c r="AF805" s="326"/>
      <c r="AG805" s="326"/>
    </row>
    <row r="806" spans="1:33" ht="12.75" customHeight="1" x14ac:dyDescent="0.25">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c r="AE806" s="326"/>
      <c r="AF806" s="326"/>
      <c r="AG806" s="326"/>
    </row>
    <row r="807" spans="1:33" ht="12.75" customHeight="1" x14ac:dyDescent="0.25">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c r="AE807" s="326"/>
      <c r="AF807" s="326"/>
      <c r="AG807" s="326"/>
    </row>
    <row r="808" spans="1:33" ht="12.75" customHeight="1" x14ac:dyDescent="0.25">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c r="AE808" s="326"/>
      <c r="AF808" s="326"/>
      <c r="AG808" s="326"/>
    </row>
    <row r="809" spans="1:33" ht="12.75" customHeight="1" x14ac:dyDescent="0.25">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c r="AE809" s="326"/>
      <c r="AF809" s="326"/>
      <c r="AG809" s="326"/>
    </row>
    <row r="810" spans="1:33" ht="12.75" customHeight="1" x14ac:dyDescent="0.25">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c r="AE810" s="326"/>
      <c r="AF810" s="326"/>
      <c r="AG810" s="326"/>
    </row>
    <row r="811" spans="1:33" ht="12.75" customHeight="1" x14ac:dyDescent="0.25">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c r="AE811" s="326"/>
      <c r="AF811" s="326"/>
      <c r="AG811" s="326"/>
    </row>
    <row r="812" spans="1:33" ht="12.75" customHeight="1" x14ac:dyDescent="0.25">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c r="AE812" s="326"/>
      <c r="AF812" s="326"/>
      <c r="AG812" s="326"/>
    </row>
    <row r="813" spans="1:33" ht="12.75" customHeight="1" x14ac:dyDescent="0.25">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c r="AE813" s="326"/>
      <c r="AF813" s="326"/>
      <c r="AG813" s="326"/>
    </row>
    <row r="814" spans="1:33" ht="12.75" customHeight="1" x14ac:dyDescent="0.25">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c r="AE814" s="326"/>
      <c r="AF814" s="326"/>
      <c r="AG814" s="326"/>
    </row>
    <row r="815" spans="1:33" ht="12.75" customHeight="1" x14ac:dyDescent="0.25">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c r="AE815" s="326"/>
      <c r="AF815" s="326"/>
      <c r="AG815" s="326"/>
    </row>
    <row r="816" spans="1:33" ht="12.75" customHeight="1" x14ac:dyDescent="0.25">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c r="AE816" s="326"/>
      <c r="AF816" s="326"/>
      <c r="AG816" s="326"/>
    </row>
    <row r="817" spans="1:33" ht="12.75" customHeight="1" x14ac:dyDescent="0.25">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c r="AE817" s="326"/>
      <c r="AF817" s="326"/>
      <c r="AG817" s="326"/>
    </row>
    <row r="818" spans="1:33" ht="12.75" customHeight="1" x14ac:dyDescent="0.25">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c r="AE818" s="326"/>
      <c r="AF818" s="326"/>
      <c r="AG818" s="326"/>
    </row>
    <row r="819" spans="1:33" ht="12.75" customHeight="1" x14ac:dyDescent="0.25">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c r="AE819" s="326"/>
      <c r="AF819" s="326"/>
      <c r="AG819" s="326"/>
    </row>
    <row r="820" spans="1:33" ht="12.75" customHeight="1" x14ac:dyDescent="0.25">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c r="AE820" s="326"/>
      <c r="AF820" s="326"/>
      <c r="AG820" s="326"/>
    </row>
    <row r="821" spans="1:33" ht="12.75" customHeight="1" x14ac:dyDescent="0.25">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c r="AE821" s="326"/>
      <c r="AF821" s="326"/>
      <c r="AG821" s="326"/>
    </row>
    <row r="822" spans="1:33" ht="12.75" customHeight="1" x14ac:dyDescent="0.25">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c r="AE822" s="326"/>
      <c r="AF822" s="326"/>
      <c r="AG822" s="326"/>
    </row>
    <row r="823" spans="1:33" ht="12.75" customHeight="1" x14ac:dyDescent="0.25">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c r="AE823" s="326"/>
      <c r="AF823" s="326"/>
      <c r="AG823" s="326"/>
    </row>
    <row r="824" spans="1:33" ht="12.75" customHeight="1" x14ac:dyDescent="0.25">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c r="AE824" s="326"/>
      <c r="AF824" s="326"/>
      <c r="AG824" s="326"/>
    </row>
    <row r="825" spans="1:33" ht="12.75" customHeight="1" x14ac:dyDescent="0.25">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c r="AE825" s="326"/>
      <c r="AF825" s="326"/>
      <c r="AG825" s="326"/>
    </row>
    <row r="826" spans="1:33" ht="12.75" customHeight="1" x14ac:dyDescent="0.25">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c r="AE826" s="326"/>
      <c r="AF826" s="326"/>
      <c r="AG826" s="326"/>
    </row>
    <row r="827" spans="1:33" ht="12.75" customHeight="1" x14ac:dyDescent="0.25">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c r="AE827" s="326"/>
      <c r="AF827" s="326"/>
      <c r="AG827" s="326"/>
    </row>
    <row r="828" spans="1:33" ht="12.75" customHeight="1" x14ac:dyDescent="0.25">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c r="AE828" s="326"/>
      <c r="AF828" s="326"/>
      <c r="AG828" s="326"/>
    </row>
    <row r="829" spans="1:33" ht="12.75" customHeight="1" x14ac:dyDescent="0.25">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c r="AE829" s="326"/>
      <c r="AF829" s="326"/>
      <c r="AG829" s="326"/>
    </row>
    <row r="830" spans="1:33" ht="12.75" customHeight="1" x14ac:dyDescent="0.25">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c r="AE830" s="326"/>
      <c r="AF830" s="326"/>
      <c r="AG830" s="326"/>
    </row>
    <row r="831" spans="1:33" ht="12.75" customHeight="1" x14ac:dyDescent="0.25">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c r="AE831" s="326"/>
      <c r="AF831" s="326"/>
      <c r="AG831" s="326"/>
    </row>
    <row r="832" spans="1:33" ht="12.75" customHeight="1" x14ac:dyDescent="0.25">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c r="AE832" s="326"/>
      <c r="AF832" s="326"/>
      <c r="AG832" s="326"/>
    </row>
    <row r="833" spans="1:33" ht="12.75" customHeight="1" x14ac:dyDescent="0.25">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326"/>
      <c r="AF833" s="326"/>
      <c r="AG833" s="326"/>
    </row>
    <row r="834" spans="1:33" ht="12.75" customHeight="1" x14ac:dyDescent="0.25">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c r="AE834" s="326"/>
      <c r="AF834" s="326"/>
      <c r="AG834" s="326"/>
    </row>
    <row r="835" spans="1:33" ht="12.75" customHeight="1" x14ac:dyDescent="0.25">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c r="AE835" s="326"/>
      <c r="AF835" s="326"/>
      <c r="AG835" s="326"/>
    </row>
    <row r="836" spans="1:33" ht="12.75" customHeight="1" x14ac:dyDescent="0.25">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c r="AE836" s="326"/>
      <c r="AF836" s="326"/>
      <c r="AG836" s="326"/>
    </row>
    <row r="837" spans="1:33" ht="12.75" customHeight="1" x14ac:dyDescent="0.25">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c r="AE837" s="326"/>
      <c r="AF837" s="326"/>
      <c r="AG837" s="326"/>
    </row>
    <row r="838" spans="1:33" ht="12.75" customHeight="1" x14ac:dyDescent="0.25">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c r="AE838" s="326"/>
      <c r="AF838" s="326"/>
      <c r="AG838" s="326"/>
    </row>
    <row r="839" spans="1:33" ht="12.75" customHeight="1" x14ac:dyDescent="0.25">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c r="AE839" s="326"/>
      <c r="AF839" s="326"/>
      <c r="AG839" s="326"/>
    </row>
    <row r="840" spans="1:33" ht="12.75" customHeight="1" x14ac:dyDescent="0.25">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c r="AE840" s="326"/>
      <c r="AF840" s="326"/>
      <c r="AG840" s="326"/>
    </row>
    <row r="841" spans="1:33" ht="12.75" customHeight="1" x14ac:dyDescent="0.25">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c r="AE841" s="326"/>
      <c r="AF841" s="326"/>
      <c r="AG841" s="326"/>
    </row>
    <row r="842" spans="1:33" ht="12.75" customHeight="1" x14ac:dyDescent="0.25">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c r="AE842" s="326"/>
      <c r="AF842" s="326"/>
      <c r="AG842" s="326"/>
    </row>
    <row r="843" spans="1:33" ht="12.75" customHeight="1" x14ac:dyDescent="0.25">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c r="AE843" s="326"/>
      <c r="AF843" s="326"/>
      <c r="AG843" s="326"/>
    </row>
    <row r="844" spans="1:33" ht="12.75" customHeight="1" x14ac:dyDescent="0.25">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c r="AE844" s="326"/>
      <c r="AF844" s="326"/>
      <c r="AG844" s="326"/>
    </row>
    <row r="845" spans="1:33" ht="12.75" customHeight="1" x14ac:dyDescent="0.25">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c r="AE845" s="326"/>
      <c r="AF845" s="326"/>
      <c r="AG845" s="326"/>
    </row>
    <row r="846" spans="1:33" ht="12.75" customHeight="1" x14ac:dyDescent="0.25">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c r="AE846" s="326"/>
      <c r="AF846" s="326"/>
      <c r="AG846" s="326"/>
    </row>
    <row r="847" spans="1:33" ht="12.75" customHeight="1" x14ac:dyDescent="0.25">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c r="AE847" s="326"/>
      <c r="AF847" s="326"/>
      <c r="AG847" s="326"/>
    </row>
    <row r="848" spans="1:33" ht="12.75" customHeight="1" x14ac:dyDescent="0.25">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c r="AE848" s="326"/>
      <c r="AF848" s="326"/>
      <c r="AG848" s="326"/>
    </row>
    <row r="849" spans="1:33" ht="12.75" customHeight="1" x14ac:dyDescent="0.25">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c r="AE849" s="326"/>
      <c r="AF849" s="326"/>
      <c r="AG849" s="326"/>
    </row>
    <row r="850" spans="1:33" ht="12.75" customHeight="1" x14ac:dyDescent="0.25">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c r="AE850" s="326"/>
      <c r="AF850" s="326"/>
      <c r="AG850" s="326"/>
    </row>
    <row r="851" spans="1:33" ht="12.75" customHeight="1" x14ac:dyDescent="0.25">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c r="AE851" s="326"/>
      <c r="AF851" s="326"/>
      <c r="AG851" s="326"/>
    </row>
    <row r="852" spans="1:33" ht="12.75" customHeight="1" x14ac:dyDescent="0.25">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c r="AE852" s="326"/>
      <c r="AF852" s="326"/>
      <c r="AG852" s="326"/>
    </row>
    <row r="853" spans="1:33" ht="12.75" customHeight="1" x14ac:dyDescent="0.25">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c r="AE853" s="326"/>
      <c r="AF853" s="326"/>
      <c r="AG853" s="326"/>
    </row>
    <row r="854" spans="1:33" ht="12.75" customHeight="1" x14ac:dyDescent="0.25">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c r="AE854" s="326"/>
      <c r="AF854" s="326"/>
      <c r="AG854" s="326"/>
    </row>
    <row r="855" spans="1:33" ht="12.75" customHeight="1" x14ac:dyDescent="0.25">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c r="AE855" s="326"/>
      <c r="AF855" s="326"/>
      <c r="AG855" s="326"/>
    </row>
    <row r="856" spans="1:33" ht="12.75" customHeight="1" x14ac:dyDescent="0.25">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c r="AE856" s="326"/>
      <c r="AF856" s="326"/>
      <c r="AG856" s="326"/>
    </row>
    <row r="857" spans="1:33" ht="12.75" customHeight="1" x14ac:dyDescent="0.25">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c r="AE857" s="326"/>
      <c r="AF857" s="326"/>
      <c r="AG857" s="326"/>
    </row>
    <row r="858" spans="1:33" ht="12.75" customHeight="1" x14ac:dyDescent="0.25">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c r="AE858" s="326"/>
      <c r="AF858" s="326"/>
      <c r="AG858" s="326"/>
    </row>
    <row r="859" spans="1:33" ht="12.75" customHeight="1" x14ac:dyDescent="0.25">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c r="AE859" s="326"/>
      <c r="AF859" s="326"/>
      <c r="AG859" s="326"/>
    </row>
    <row r="860" spans="1:33" ht="12.75" customHeight="1" x14ac:dyDescent="0.25">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c r="AE860" s="326"/>
      <c r="AF860" s="326"/>
      <c r="AG860" s="326"/>
    </row>
    <row r="861" spans="1:33" ht="12.75" customHeight="1" x14ac:dyDescent="0.25">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c r="AE861" s="326"/>
      <c r="AF861" s="326"/>
      <c r="AG861" s="326"/>
    </row>
    <row r="862" spans="1:33" ht="12.75" customHeight="1" x14ac:dyDescent="0.25">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c r="AE862" s="326"/>
      <c r="AF862" s="326"/>
      <c r="AG862" s="326"/>
    </row>
    <row r="863" spans="1:33" ht="12.75" customHeight="1" x14ac:dyDescent="0.25">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c r="AE863" s="326"/>
      <c r="AF863" s="326"/>
      <c r="AG863" s="326"/>
    </row>
    <row r="864" spans="1:33" ht="12.75" customHeight="1" x14ac:dyDescent="0.25">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c r="AE864" s="326"/>
      <c r="AF864" s="326"/>
      <c r="AG864" s="326"/>
    </row>
    <row r="865" spans="1:33" ht="12.75" customHeight="1" x14ac:dyDescent="0.25">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c r="AE865" s="326"/>
      <c r="AF865" s="326"/>
      <c r="AG865" s="326"/>
    </row>
    <row r="866" spans="1:33" ht="12.75" customHeight="1" x14ac:dyDescent="0.25">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c r="AE866" s="326"/>
      <c r="AF866" s="326"/>
      <c r="AG866" s="326"/>
    </row>
    <row r="867" spans="1:33" ht="12.75" customHeight="1" x14ac:dyDescent="0.25">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c r="AE867" s="326"/>
      <c r="AF867" s="326"/>
      <c r="AG867" s="326"/>
    </row>
    <row r="868" spans="1:33" ht="12.75" customHeight="1" x14ac:dyDescent="0.25">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c r="AE868" s="326"/>
      <c r="AF868" s="326"/>
      <c r="AG868" s="326"/>
    </row>
    <row r="869" spans="1:33" ht="12.75" customHeight="1" x14ac:dyDescent="0.25">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c r="AE869" s="326"/>
      <c r="AF869" s="326"/>
      <c r="AG869" s="326"/>
    </row>
    <row r="870" spans="1:33" ht="12.75" customHeight="1" x14ac:dyDescent="0.25">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c r="AE870" s="326"/>
      <c r="AF870" s="326"/>
      <c r="AG870" s="326"/>
    </row>
    <row r="871" spans="1:33" ht="12.75" customHeight="1" x14ac:dyDescent="0.25">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c r="AE871" s="326"/>
      <c r="AF871" s="326"/>
      <c r="AG871" s="326"/>
    </row>
    <row r="872" spans="1:33" ht="12.75" customHeight="1" x14ac:dyDescent="0.25">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c r="AE872" s="326"/>
      <c r="AF872" s="326"/>
      <c r="AG872" s="326"/>
    </row>
    <row r="873" spans="1:33" ht="12.75" customHeight="1" x14ac:dyDescent="0.25">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c r="AE873" s="326"/>
      <c r="AF873" s="326"/>
      <c r="AG873" s="326"/>
    </row>
    <row r="874" spans="1:33" ht="12.75" customHeight="1" x14ac:dyDescent="0.25">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c r="AE874" s="326"/>
      <c r="AF874" s="326"/>
      <c r="AG874" s="326"/>
    </row>
    <row r="875" spans="1:33" ht="12.75" customHeight="1" x14ac:dyDescent="0.25">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c r="AE875" s="326"/>
      <c r="AF875" s="326"/>
      <c r="AG875" s="326"/>
    </row>
    <row r="876" spans="1:33" ht="12.75" customHeight="1" x14ac:dyDescent="0.25">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c r="AE876" s="326"/>
      <c r="AF876" s="326"/>
      <c r="AG876" s="326"/>
    </row>
    <row r="877" spans="1:33" ht="12.75" customHeight="1" x14ac:dyDescent="0.25">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c r="AE877" s="326"/>
      <c r="AF877" s="326"/>
      <c r="AG877" s="326"/>
    </row>
    <row r="878" spans="1:33" ht="12.75" customHeight="1" x14ac:dyDescent="0.25">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c r="AE878" s="326"/>
      <c r="AF878" s="326"/>
      <c r="AG878" s="326"/>
    </row>
    <row r="879" spans="1:33" ht="12.75" customHeight="1" x14ac:dyDescent="0.25">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c r="AE879" s="326"/>
      <c r="AF879" s="326"/>
      <c r="AG879" s="326"/>
    </row>
    <row r="880" spans="1:33" ht="12.75" customHeight="1" x14ac:dyDescent="0.25">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c r="AE880" s="326"/>
      <c r="AF880" s="326"/>
      <c r="AG880" s="326"/>
    </row>
    <row r="881" spans="1:33" ht="12.75" customHeight="1" x14ac:dyDescent="0.25">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c r="AE881" s="326"/>
      <c r="AF881" s="326"/>
      <c r="AG881" s="326"/>
    </row>
    <row r="882" spans="1:33" ht="12.75" customHeight="1" x14ac:dyDescent="0.25">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c r="AE882" s="326"/>
      <c r="AF882" s="326"/>
      <c r="AG882" s="326"/>
    </row>
    <row r="883" spans="1:33" ht="12.75" customHeight="1" x14ac:dyDescent="0.25">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c r="AE883" s="326"/>
      <c r="AF883" s="326"/>
      <c r="AG883" s="326"/>
    </row>
    <row r="884" spans="1:33" ht="12.75" customHeight="1" x14ac:dyDescent="0.25">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c r="AE884" s="326"/>
      <c r="AF884" s="326"/>
      <c r="AG884" s="326"/>
    </row>
    <row r="885" spans="1:33" ht="12.75" customHeight="1" x14ac:dyDescent="0.25">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c r="AE885" s="326"/>
      <c r="AF885" s="326"/>
      <c r="AG885" s="326"/>
    </row>
    <row r="886" spans="1:33" ht="12.75" customHeight="1" x14ac:dyDescent="0.25">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c r="AE886" s="326"/>
      <c r="AF886" s="326"/>
      <c r="AG886" s="326"/>
    </row>
    <row r="887" spans="1:33" ht="12.75" customHeight="1" x14ac:dyDescent="0.25">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c r="AE887" s="326"/>
      <c r="AF887" s="326"/>
      <c r="AG887" s="326"/>
    </row>
    <row r="888" spans="1:33" ht="12.75" customHeight="1" x14ac:dyDescent="0.25">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c r="AE888" s="326"/>
      <c r="AF888" s="326"/>
      <c r="AG888" s="326"/>
    </row>
    <row r="889" spans="1:33" ht="12.75" customHeight="1" x14ac:dyDescent="0.25">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c r="AE889" s="326"/>
      <c r="AF889" s="326"/>
      <c r="AG889" s="326"/>
    </row>
    <row r="890" spans="1:33" ht="12.75" customHeight="1" x14ac:dyDescent="0.25">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c r="AE890" s="326"/>
      <c r="AF890" s="326"/>
      <c r="AG890" s="326"/>
    </row>
    <row r="891" spans="1:33" ht="12.75" customHeight="1" x14ac:dyDescent="0.25">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c r="AE891" s="326"/>
      <c r="AF891" s="326"/>
      <c r="AG891" s="326"/>
    </row>
    <row r="892" spans="1:33" ht="12.75" customHeight="1" x14ac:dyDescent="0.25">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c r="AE892" s="326"/>
      <c r="AF892" s="326"/>
      <c r="AG892" s="326"/>
    </row>
    <row r="893" spans="1:33" ht="12.75" customHeight="1" x14ac:dyDescent="0.25">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c r="AE893" s="326"/>
      <c r="AF893" s="326"/>
      <c r="AG893" s="326"/>
    </row>
    <row r="894" spans="1:33" ht="12.75" customHeight="1" x14ac:dyDescent="0.25">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c r="AE894" s="326"/>
      <c r="AF894" s="326"/>
      <c r="AG894" s="326"/>
    </row>
    <row r="895" spans="1:33" ht="12.75" customHeight="1" x14ac:dyDescent="0.25">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c r="AE895" s="326"/>
      <c r="AF895" s="326"/>
      <c r="AG895" s="326"/>
    </row>
    <row r="896" spans="1:33" ht="12.75" customHeight="1" x14ac:dyDescent="0.25">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c r="AE896" s="326"/>
      <c r="AF896" s="326"/>
      <c r="AG896" s="326"/>
    </row>
    <row r="897" spans="1:33" ht="12.75" customHeight="1" x14ac:dyDescent="0.25">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c r="AE897" s="326"/>
      <c r="AF897" s="326"/>
      <c r="AG897" s="326"/>
    </row>
    <row r="898" spans="1:33" ht="12.75" customHeight="1" x14ac:dyDescent="0.25">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c r="AE898" s="326"/>
      <c r="AF898" s="326"/>
      <c r="AG898" s="326"/>
    </row>
    <row r="899" spans="1:33" ht="12.75" customHeight="1" x14ac:dyDescent="0.25">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c r="AE899" s="326"/>
      <c r="AF899" s="326"/>
      <c r="AG899" s="326"/>
    </row>
    <row r="900" spans="1:33" ht="12.75" customHeight="1" x14ac:dyDescent="0.25">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c r="AE900" s="326"/>
      <c r="AF900" s="326"/>
      <c r="AG900" s="326"/>
    </row>
    <row r="901" spans="1:33" ht="12.75" customHeight="1" x14ac:dyDescent="0.25">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c r="AE901" s="326"/>
      <c r="AF901" s="326"/>
      <c r="AG901" s="326"/>
    </row>
    <row r="902" spans="1:33" ht="12.75" customHeight="1" x14ac:dyDescent="0.25">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c r="AE902" s="326"/>
      <c r="AF902" s="326"/>
      <c r="AG902" s="326"/>
    </row>
    <row r="903" spans="1:33" ht="12.75" customHeight="1" x14ac:dyDescent="0.25">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c r="AE903" s="326"/>
      <c r="AF903" s="326"/>
      <c r="AG903" s="326"/>
    </row>
    <row r="904" spans="1:33" ht="12.75" customHeight="1" x14ac:dyDescent="0.25">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c r="AE904" s="326"/>
      <c r="AF904" s="326"/>
      <c r="AG904" s="326"/>
    </row>
    <row r="905" spans="1:33" ht="12.75" customHeight="1" x14ac:dyDescent="0.25">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c r="AE905" s="326"/>
      <c r="AF905" s="326"/>
      <c r="AG905" s="326"/>
    </row>
    <row r="906" spans="1:33" ht="12.75" customHeight="1" x14ac:dyDescent="0.25">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c r="AE906" s="326"/>
      <c r="AF906" s="326"/>
      <c r="AG906" s="326"/>
    </row>
    <row r="907" spans="1:33" ht="12.75" customHeight="1" x14ac:dyDescent="0.25">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c r="AE907" s="326"/>
      <c r="AF907" s="326"/>
      <c r="AG907" s="326"/>
    </row>
    <row r="908" spans="1:33" ht="12.75" customHeight="1" x14ac:dyDescent="0.25">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c r="AE908" s="326"/>
      <c r="AF908" s="326"/>
      <c r="AG908" s="326"/>
    </row>
    <row r="909" spans="1:33" ht="12.75" customHeight="1" x14ac:dyDescent="0.25">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c r="AE909" s="326"/>
      <c r="AF909" s="326"/>
      <c r="AG909" s="326"/>
    </row>
    <row r="910" spans="1:33" ht="12.75" customHeight="1" x14ac:dyDescent="0.25">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c r="AE910" s="326"/>
      <c r="AF910" s="326"/>
      <c r="AG910" s="326"/>
    </row>
    <row r="911" spans="1:33" ht="12.75" customHeight="1" x14ac:dyDescent="0.25">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c r="AE911" s="326"/>
      <c r="AF911" s="326"/>
      <c r="AG911" s="326"/>
    </row>
    <row r="912" spans="1:33" ht="12.75" customHeight="1" x14ac:dyDescent="0.25">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c r="AE912" s="326"/>
      <c r="AF912" s="326"/>
      <c r="AG912" s="326"/>
    </row>
    <row r="913" spans="1:33" ht="12.75" customHeight="1" x14ac:dyDescent="0.25">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c r="AE913" s="326"/>
      <c r="AF913" s="326"/>
      <c r="AG913" s="326"/>
    </row>
    <row r="914" spans="1:33" ht="12.75" customHeight="1" x14ac:dyDescent="0.25">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c r="AE914" s="326"/>
      <c r="AF914" s="326"/>
      <c r="AG914" s="326"/>
    </row>
    <row r="915" spans="1:33" ht="12.75" customHeight="1" x14ac:dyDescent="0.25">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c r="AE915" s="326"/>
      <c r="AF915" s="326"/>
      <c r="AG915" s="326"/>
    </row>
    <row r="916" spans="1:33" ht="12.75" customHeight="1" x14ac:dyDescent="0.25">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c r="AE916" s="326"/>
      <c r="AF916" s="326"/>
      <c r="AG916" s="326"/>
    </row>
    <row r="917" spans="1:33" ht="12.75" customHeight="1" x14ac:dyDescent="0.25">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c r="AE917" s="326"/>
      <c r="AF917" s="326"/>
      <c r="AG917" s="326"/>
    </row>
    <row r="918" spans="1:33" ht="12.75" customHeight="1" x14ac:dyDescent="0.25">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c r="AE918" s="326"/>
      <c r="AF918" s="326"/>
      <c r="AG918" s="326"/>
    </row>
    <row r="919" spans="1:33" ht="12.75" customHeight="1" x14ac:dyDescent="0.25">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c r="AE919" s="326"/>
      <c r="AF919" s="326"/>
      <c r="AG919" s="326"/>
    </row>
    <row r="920" spans="1:33" ht="12.75" customHeight="1" x14ac:dyDescent="0.25">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c r="AE920" s="326"/>
      <c r="AF920" s="326"/>
      <c r="AG920" s="326"/>
    </row>
    <row r="921" spans="1:33" ht="12.75" customHeight="1" x14ac:dyDescent="0.25">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c r="AE921" s="326"/>
      <c r="AF921" s="326"/>
      <c r="AG921" s="326"/>
    </row>
    <row r="922" spans="1:33" ht="12.75" customHeight="1" x14ac:dyDescent="0.25">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c r="AE922" s="326"/>
      <c r="AF922" s="326"/>
      <c r="AG922" s="326"/>
    </row>
    <row r="923" spans="1:33" ht="12.75" customHeight="1" x14ac:dyDescent="0.25">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c r="AE923" s="326"/>
      <c r="AF923" s="326"/>
      <c r="AG923" s="326"/>
    </row>
    <row r="924" spans="1:33" ht="12.75" customHeight="1" x14ac:dyDescent="0.25">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c r="AE924" s="326"/>
      <c r="AF924" s="326"/>
      <c r="AG924" s="326"/>
    </row>
    <row r="925" spans="1:33" ht="12.75" customHeight="1" x14ac:dyDescent="0.25">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c r="AE925" s="326"/>
      <c r="AF925" s="326"/>
      <c r="AG925" s="326"/>
    </row>
    <row r="926" spans="1:33" ht="12.75" customHeight="1" x14ac:dyDescent="0.25">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c r="AE926" s="326"/>
      <c r="AF926" s="326"/>
      <c r="AG926" s="326"/>
    </row>
    <row r="927" spans="1:33" ht="12.75" customHeight="1" x14ac:dyDescent="0.25">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c r="AE927" s="326"/>
      <c r="AF927" s="326"/>
      <c r="AG927" s="326"/>
    </row>
    <row r="928" spans="1:33" ht="12.75" customHeight="1" x14ac:dyDescent="0.25">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c r="AE928" s="326"/>
      <c r="AF928" s="326"/>
      <c r="AG928" s="326"/>
    </row>
    <row r="929" spans="1:33" ht="12.75" customHeight="1" x14ac:dyDescent="0.25">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c r="AE929" s="326"/>
      <c r="AF929" s="326"/>
      <c r="AG929" s="326"/>
    </row>
    <row r="930" spans="1:33" ht="12.75" customHeight="1" x14ac:dyDescent="0.25">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c r="AE930" s="326"/>
      <c r="AF930" s="326"/>
      <c r="AG930" s="326"/>
    </row>
    <row r="931" spans="1:33" ht="12.75" customHeight="1" x14ac:dyDescent="0.25">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c r="AE931" s="326"/>
      <c r="AF931" s="326"/>
      <c r="AG931" s="326"/>
    </row>
    <row r="932" spans="1:33" ht="12.75" customHeight="1" x14ac:dyDescent="0.25">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c r="AE932" s="326"/>
      <c r="AF932" s="326"/>
      <c r="AG932" s="326"/>
    </row>
    <row r="933" spans="1:33" ht="12.75" customHeight="1" x14ac:dyDescent="0.25">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c r="AE933" s="326"/>
      <c r="AF933" s="326"/>
      <c r="AG933" s="326"/>
    </row>
    <row r="934" spans="1:33" ht="12.75" customHeight="1" x14ac:dyDescent="0.25">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c r="AE934" s="326"/>
      <c r="AF934" s="326"/>
      <c r="AG934" s="326"/>
    </row>
    <row r="935" spans="1:33" ht="12.75" customHeight="1" x14ac:dyDescent="0.25">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c r="AE935" s="326"/>
      <c r="AF935" s="326"/>
      <c r="AG935" s="326"/>
    </row>
    <row r="936" spans="1:33" ht="12.75" customHeight="1" x14ac:dyDescent="0.25">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c r="AE936" s="326"/>
      <c r="AF936" s="326"/>
      <c r="AG936" s="326"/>
    </row>
    <row r="937" spans="1:33" ht="12.75" customHeight="1" x14ac:dyDescent="0.25">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c r="AE937" s="326"/>
      <c r="AF937" s="326"/>
      <c r="AG937" s="326"/>
    </row>
    <row r="938" spans="1:33" ht="12.75" customHeight="1" x14ac:dyDescent="0.25">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c r="AE938" s="326"/>
      <c r="AF938" s="326"/>
      <c r="AG938" s="326"/>
    </row>
    <row r="939" spans="1:33" ht="12.75" customHeight="1" x14ac:dyDescent="0.25">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c r="AE939" s="326"/>
      <c r="AF939" s="326"/>
      <c r="AG939" s="326"/>
    </row>
    <row r="940" spans="1:33" ht="12.75" customHeight="1" x14ac:dyDescent="0.25">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c r="AE940" s="326"/>
      <c r="AF940" s="326"/>
      <c r="AG940" s="326"/>
    </row>
    <row r="941" spans="1:33" ht="12.75" customHeight="1" x14ac:dyDescent="0.25">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c r="AE941" s="326"/>
      <c r="AF941" s="326"/>
      <c r="AG941" s="326"/>
    </row>
    <row r="942" spans="1:33" ht="12.75" customHeight="1" x14ac:dyDescent="0.25">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c r="AE942" s="326"/>
      <c r="AF942" s="326"/>
      <c r="AG942" s="326"/>
    </row>
    <row r="943" spans="1:33" ht="12.75" customHeight="1" x14ac:dyDescent="0.25">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c r="AE943" s="326"/>
      <c r="AF943" s="326"/>
      <c r="AG943" s="326"/>
    </row>
    <row r="944" spans="1:33" ht="12.75" customHeight="1" x14ac:dyDescent="0.25">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c r="AE944" s="326"/>
      <c r="AF944" s="326"/>
      <c r="AG944" s="326"/>
    </row>
    <row r="945" spans="1:33" ht="12.75" customHeight="1" x14ac:dyDescent="0.25">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c r="AE945" s="326"/>
      <c r="AF945" s="326"/>
      <c r="AG945" s="326"/>
    </row>
    <row r="946" spans="1:33" ht="12.75" customHeight="1" x14ac:dyDescent="0.25">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c r="AE946" s="326"/>
      <c r="AF946" s="326"/>
      <c r="AG946" s="326"/>
    </row>
    <row r="947" spans="1:33" ht="12.75" customHeight="1" x14ac:dyDescent="0.25">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c r="AE947" s="326"/>
      <c r="AF947" s="326"/>
      <c r="AG947" s="326"/>
    </row>
    <row r="948" spans="1:33" ht="12.75" customHeight="1" x14ac:dyDescent="0.25">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c r="AE948" s="326"/>
      <c r="AF948" s="326"/>
      <c r="AG948" s="326"/>
    </row>
    <row r="949" spans="1:33" ht="12.75" customHeight="1" x14ac:dyDescent="0.25">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c r="AE949" s="326"/>
      <c r="AF949" s="326"/>
      <c r="AG949" s="326"/>
    </row>
    <row r="950" spans="1:33" ht="12.75" customHeight="1" x14ac:dyDescent="0.25">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c r="AE950" s="326"/>
      <c r="AF950" s="326"/>
      <c r="AG950" s="326"/>
    </row>
    <row r="951" spans="1:33" ht="12.75" customHeight="1" x14ac:dyDescent="0.25">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c r="AE951" s="326"/>
      <c r="AF951" s="326"/>
      <c r="AG951" s="326"/>
    </row>
    <row r="952" spans="1:33" ht="12.75" customHeight="1" x14ac:dyDescent="0.25">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c r="AE952" s="326"/>
      <c r="AF952" s="326"/>
      <c r="AG952" s="326"/>
    </row>
    <row r="953" spans="1:33" ht="12.75" customHeight="1" x14ac:dyDescent="0.25">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c r="AE953" s="326"/>
      <c r="AF953" s="326"/>
      <c r="AG953" s="326"/>
    </row>
    <row r="954" spans="1:33" ht="12.75" customHeight="1" x14ac:dyDescent="0.25">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c r="AE954" s="326"/>
      <c r="AF954" s="326"/>
      <c r="AG954" s="326"/>
    </row>
    <row r="955" spans="1:33" ht="12.75" customHeight="1" x14ac:dyDescent="0.25">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c r="AE955" s="326"/>
      <c r="AF955" s="326"/>
      <c r="AG955" s="326"/>
    </row>
    <row r="956" spans="1:33" ht="12.75" customHeight="1" x14ac:dyDescent="0.25">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c r="AE956" s="326"/>
      <c r="AF956" s="326"/>
      <c r="AG956" s="326"/>
    </row>
    <row r="957" spans="1:33" ht="12.75" customHeight="1" x14ac:dyDescent="0.25">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c r="AE957" s="326"/>
      <c r="AF957" s="326"/>
      <c r="AG957" s="326"/>
    </row>
    <row r="958" spans="1:33" ht="12.75" customHeight="1" x14ac:dyDescent="0.25">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c r="AE958" s="326"/>
      <c r="AF958" s="326"/>
      <c r="AG958" s="326"/>
    </row>
    <row r="959" spans="1:33" ht="12.75" customHeight="1" x14ac:dyDescent="0.25">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c r="AE959" s="326"/>
      <c r="AF959" s="326"/>
      <c r="AG959" s="326"/>
    </row>
    <row r="960" spans="1:33" ht="12.75" customHeight="1" x14ac:dyDescent="0.25">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c r="AE960" s="326"/>
      <c r="AF960" s="326"/>
      <c r="AG960" s="326"/>
    </row>
    <row r="961" spans="1:33" ht="12.75" customHeight="1" x14ac:dyDescent="0.25">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c r="AE961" s="326"/>
      <c r="AF961" s="326"/>
      <c r="AG961" s="326"/>
    </row>
    <row r="962" spans="1:33" ht="12.75" customHeight="1" x14ac:dyDescent="0.25">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c r="AE962" s="326"/>
      <c r="AF962" s="326"/>
      <c r="AG962" s="326"/>
    </row>
    <row r="963" spans="1:33" ht="12.75" customHeight="1" x14ac:dyDescent="0.25">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c r="AE963" s="326"/>
      <c r="AF963" s="326"/>
      <c r="AG963" s="326"/>
    </row>
    <row r="964" spans="1:33" ht="12.75" customHeight="1" x14ac:dyDescent="0.25">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c r="AE964" s="326"/>
      <c r="AF964" s="326"/>
      <c r="AG964" s="326"/>
    </row>
    <row r="965" spans="1:33" ht="12.75" customHeight="1" x14ac:dyDescent="0.25">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c r="AE965" s="326"/>
      <c r="AF965" s="326"/>
      <c r="AG965" s="326"/>
    </row>
    <row r="966" spans="1:33" ht="12.75" customHeight="1" x14ac:dyDescent="0.25">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c r="AE966" s="326"/>
      <c r="AF966" s="326"/>
      <c r="AG966" s="326"/>
    </row>
    <row r="967" spans="1:33" ht="12.75" customHeight="1" x14ac:dyDescent="0.25">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c r="AE967" s="326"/>
      <c r="AF967" s="326"/>
      <c r="AG967" s="326"/>
    </row>
    <row r="968" spans="1:33" ht="12.75" customHeight="1" x14ac:dyDescent="0.25">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c r="AE968" s="326"/>
      <c r="AF968" s="326"/>
      <c r="AG968" s="326"/>
    </row>
    <row r="969" spans="1:33" ht="12.75" customHeight="1" x14ac:dyDescent="0.25">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c r="AE969" s="326"/>
      <c r="AF969" s="326"/>
      <c r="AG969" s="326"/>
    </row>
    <row r="970" spans="1:33" ht="12.75" customHeight="1" x14ac:dyDescent="0.25">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c r="AE970" s="326"/>
      <c r="AF970" s="326"/>
      <c r="AG970" s="326"/>
    </row>
    <row r="971" spans="1:33" ht="12.75" customHeight="1" x14ac:dyDescent="0.25">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c r="AE971" s="326"/>
      <c r="AF971" s="326"/>
      <c r="AG971" s="326"/>
    </row>
    <row r="972" spans="1:33" ht="12.75" customHeight="1" x14ac:dyDescent="0.25">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c r="AE972" s="326"/>
      <c r="AF972" s="326"/>
      <c r="AG972" s="326"/>
    </row>
    <row r="973" spans="1:33" ht="12.75" customHeight="1" x14ac:dyDescent="0.25">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c r="AE973" s="326"/>
      <c r="AF973" s="326"/>
      <c r="AG973" s="326"/>
    </row>
    <row r="974" spans="1:33" ht="12.75" customHeight="1" x14ac:dyDescent="0.25">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c r="AE974" s="326"/>
      <c r="AF974" s="326"/>
      <c r="AG974" s="326"/>
    </row>
    <row r="975" spans="1:33" ht="12.75" customHeight="1" x14ac:dyDescent="0.25">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c r="AE975" s="326"/>
      <c r="AF975" s="326"/>
      <c r="AG975" s="326"/>
    </row>
    <row r="976" spans="1:33" ht="12.75" customHeight="1" x14ac:dyDescent="0.25">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c r="AE976" s="326"/>
      <c r="AF976" s="326"/>
      <c r="AG976" s="326"/>
    </row>
    <row r="977" spans="1:33" ht="12.75" customHeight="1" x14ac:dyDescent="0.25">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c r="AE977" s="326"/>
      <c r="AF977" s="326"/>
      <c r="AG977" s="326"/>
    </row>
    <row r="978" spans="1:33" ht="12.75" customHeight="1" x14ac:dyDescent="0.25">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c r="AE978" s="326"/>
      <c r="AF978" s="326"/>
      <c r="AG978" s="326"/>
    </row>
    <row r="979" spans="1:33" ht="12.75" customHeight="1" x14ac:dyDescent="0.25">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c r="AE979" s="326"/>
      <c r="AF979" s="326"/>
      <c r="AG979" s="326"/>
    </row>
    <row r="980" spans="1:33" ht="12.75" customHeight="1" x14ac:dyDescent="0.25">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c r="AE980" s="326"/>
      <c r="AF980" s="326"/>
      <c r="AG980" s="326"/>
    </row>
    <row r="981" spans="1:33" ht="12.75" customHeight="1" x14ac:dyDescent="0.25">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c r="AE981" s="326"/>
      <c r="AF981" s="326"/>
      <c r="AG981" s="326"/>
    </row>
    <row r="982" spans="1:33" ht="12.75" customHeight="1" x14ac:dyDescent="0.25">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c r="AE982" s="326"/>
      <c r="AF982" s="326"/>
      <c r="AG982" s="326"/>
    </row>
    <row r="983" spans="1:33" ht="12.75" customHeight="1" x14ac:dyDescent="0.25">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c r="AE983" s="326"/>
      <c r="AF983" s="326"/>
      <c r="AG983" s="326"/>
    </row>
    <row r="984" spans="1:33" ht="12.75" customHeight="1" x14ac:dyDescent="0.25">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c r="AE984" s="326"/>
      <c r="AF984" s="326"/>
      <c r="AG984" s="326"/>
    </row>
    <row r="985" spans="1:33" ht="12.75" customHeight="1" x14ac:dyDescent="0.25">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c r="AE985" s="326"/>
      <c r="AF985" s="326"/>
      <c r="AG985" s="326"/>
    </row>
    <row r="986" spans="1:33" ht="12.75" customHeight="1" x14ac:dyDescent="0.25">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c r="AE986" s="326"/>
      <c r="AF986" s="326"/>
      <c r="AG986" s="326"/>
    </row>
    <row r="987" spans="1:33" ht="12.75" customHeight="1" x14ac:dyDescent="0.25">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c r="AE987" s="326"/>
      <c r="AF987" s="326"/>
      <c r="AG987" s="326"/>
    </row>
    <row r="988" spans="1:33" ht="12.75" customHeight="1" x14ac:dyDescent="0.25">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c r="AE988" s="326"/>
      <c r="AF988" s="326"/>
      <c r="AG988" s="326"/>
    </row>
    <row r="989" spans="1:33" ht="12.75" customHeight="1" x14ac:dyDescent="0.25">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c r="AE989" s="326"/>
      <c r="AF989" s="326"/>
      <c r="AG989" s="326"/>
    </row>
    <row r="990" spans="1:33" ht="12.75" customHeight="1" x14ac:dyDescent="0.25">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c r="AE990" s="326"/>
      <c r="AF990" s="326"/>
      <c r="AG990" s="326"/>
    </row>
    <row r="991" spans="1:33" ht="12.75" customHeight="1" x14ac:dyDescent="0.25">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c r="AE991" s="326"/>
      <c r="AF991" s="326"/>
      <c r="AG991" s="326"/>
    </row>
    <row r="992" spans="1:33" ht="12.75" customHeight="1" x14ac:dyDescent="0.25">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c r="AE992" s="326"/>
      <c r="AF992" s="326"/>
      <c r="AG992" s="326"/>
    </row>
    <row r="993" spans="1:33" ht="12.75" customHeight="1" x14ac:dyDescent="0.25">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c r="AE993" s="326"/>
      <c r="AF993" s="326"/>
      <c r="AG993" s="326"/>
    </row>
    <row r="994" spans="1:33" ht="12.75" customHeight="1" x14ac:dyDescent="0.25">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c r="AE994" s="326"/>
      <c r="AF994" s="326"/>
      <c r="AG994" s="326"/>
    </row>
    <row r="995" spans="1:33" ht="12.75" customHeight="1" x14ac:dyDescent="0.25">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c r="AE995" s="326"/>
      <c r="AF995" s="326"/>
      <c r="AG995" s="326"/>
    </row>
    <row r="996" spans="1:33" ht="12.75" customHeight="1" x14ac:dyDescent="0.25">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c r="AE996" s="326"/>
      <c r="AF996" s="326"/>
      <c r="AG996" s="326"/>
    </row>
    <row r="997" spans="1:33" ht="12.75" customHeight="1" x14ac:dyDescent="0.25">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c r="AE997" s="326"/>
      <c r="AF997" s="326"/>
      <c r="AG997" s="326"/>
    </row>
    <row r="998" spans="1:33" ht="12.75" customHeight="1" x14ac:dyDescent="0.25">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c r="AE998" s="326"/>
      <c r="AF998" s="326"/>
      <c r="AG998" s="326"/>
    </row>
    <row r="999" spans="1:33" ht="12.75" customHeight="1" x14ac:dyDescent="0.25">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c r="AE999" s="326"/>
      <c r="AF999" s="326"/>
      <c r="AG999" s="326"/>
    </row>
    <row r="1000" spans="1:33" ht="12.75" customHeight="1" x14ac:dyDescent="0.25">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c r="AE1000" s="326"/>
      <c r="AF1000" s="326"/>
      <c r="AG1000" s="326"/>
    </row>
  </sheetData>
  <mergeCells count="99">
    <mergeCell ref="B2:D6"/>
    <mergeCell ref="F2:AB6"/>
    <mergeCell ref="C7:D7"/>
    <mergeCell ref="AF7:AG7"/>
    <mergeCell ref="C9:F9"/>
    <mergeCell ref="C10:D10"/>
    <mergeCell ref="E10:AA10"/>
    <mergeCell ref="C11:F11"/>
    <mergeCell ref="AA11:AB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row>
    <row r="2" spans="1:30" ht="12.75" customHeight="1" x14ac:dyDescent="0.25">
      <c r="A2" s="326"/>
      <c r="B2" s="616"/>
      <c r="C2" s="617"/>
      <c r="D2" s="618"/>
      <c r="E2" s="25"/>
      <c r="F2" s="623" t="s">
        <v>120</v>
      </c>
      <c r="G2" s="617"/>
      <c r="H2" s="617"/>
      <c r="I2" s="617"/>
      <c r="J2" s="617"/>
      <c r="K2" s="617"/>
      <c r="L2" s="617"/>
      <c r="M2" s="617"/>
      <c r="N2" s="617"/>
      <c r="O2" s="617"/>
      <c r="P2" s="617"/>
      <c r="Q2" s="617"/>
      <c r="R2" s="617"/>
      <c r="S2" s="617"/>
      <c r="T2" s="617"/>
      <c r="U2" s="617"/>
      <c r="V2" s="617"/>
      <c r="W2" s="617"/>
      <c r="X2" s="617"/>
      <c r="Y2" s="617"/>
      <c r="Z2" s="617"/>
      <c r="AA2" s="617"/>
      <c r="AB2" s="618"/>
      <c r="AC2" s="326"/>
      <c r="AD2" s="326"/>
    </row>
    <row r="3" spans="1:30" ht="12.75" customHeight="1" x14ac:dyDescent="0.25">
      <c r="A3" s="326"/>
      <c r="B3" s="619"/>
      <c r="C3" s="573"/>
      <c r="D3" s="611"/>
      <c r="E3" s="26"/>
      <c r="F3" s="599"/>
      <c r="G3" s="573"/>
      <c r="H3" s="573"/>
      <c r="I3" s="573"/>
      <c r="J3" s="573"/>
      <c r="K3" s="573"/>
      <c r="L3" s="573"/>
      <c r="M3" s="573"/>
      <c r="N3" s="573"/>
      <c r="O3" s="573"/>
      <c r="P3" s="573"/>
      <c r="Q3" s="573"/>
      <c r="R3" s="573"/>
      <c r="S3" s="573"/>
      <c r="T3" s="573"/>
      <c r="U3" s="573"/>
      <c r="V3" s="573"/>
      <c r="W3" s="573"/>
      <c r="X3" s="573"/>
      <c r="Y3" s="573"/>
      <c r="Z3" s="573"/>
      <c r="AA3" s="573"/>
      <c r="AB3" s="611"/>
      <c r="AC3" s="326"/>
      <c r="AD3" s="326"/>
    </row>
    <row r="4" spans="1:30" ht="12.75" customHeight="1" x14ac:dyDescent="0.25">
      <c r="A4" s="326"/>
      <c r="B4" s="619"/>
      <c r="C4" s="573"/>
      <c r="D4" s="611"/>
      <c r="E4" s="26"/>
      <c r="F4" s="599"/>
      <c r="G4" s="573"/>
      <c r="H4" s="573"/>
      <c r="I4" s="573"/>
      <c r="J4" s="573"/>
      <c r="K4" s="573"/>
      <c r="L4" s="573"/>
      <c r="M4" s="573"/>
      <c r="N4" s="573"/>
      <c r="O4" s="573"/>
      <c r="P4" s="573"/>
      <c r="Q4" s="573"/>
      <c r="R4" s="573"/>
      <c r="S4" s="573"/>
      <c r="T4" s="573"/>
      <c r="U4" s="573"/>
      <c r="V4" s="573"/>
      <c r="W4" s="573"/>
      <c r="X4" s="573"/>
      <c r="Y4" s="573"/>
      <c r="Z4" s="573"/>
      <c r="AA4" s="573"/>
      <c r="AB4" s="611"/>
      <c r="AC4" s="326"/>
      <c r="AD4" s="326"/>
    </row>
    <row r="5" spans="1:30" ht="12.75" customHeight="1" x14ac:dyDescent="0.25">
      <c r="A5" s="326"/>
      <c r="B5" s="619"/>
      <c r="C5" s="573"/>
      <c r="D5" s="611"/>
      <c r="E5" s="26"/>
      <c r="F5" s="599"/>
      <c r="G5" s="573"/>
      <c r="H5" s="573"/>
      <c r="I5" s="573"/>
      <c r="J5" s="573"/>
      <c r="K5" s="573"/>
      <c r="L5" s="573"/>
      <c r="M5" s="573"/>
      <c r="N5" s="573"/>
      <c r="O5" s="573"/>
      <c r="P5" s="573"/>
      <c r="Q5" s="573"/>
      <c r="R5" s="573"/>
      <c r="S5" s="573"/>
      <c r="T5" s="573"/>
      <c r="U5" s="573"/>
      <c r="V5" s="573"/>
      <c r="W5" s="573"/>
      <c r="X5" s="573"/>
      <c r="Y5" s="573"/>
      <c r="Z5" s="573"/>
      <c r="AA5" s="573"/>
      <c r="AB5" s="611"/>
      <c r="AC5" s="326"/>
      <c r="AD5" s="326"/>
    </row>
    <row r="6" spans="1:30" ht="37.5" customHeight="1" x14ac:dyDescent="0.25">
      <c r="A6" s="326"/>
      <c r="B6" s="620"/>
      <c r="C6" s="621"/>
      <c r="D6" s="622"/>
      <c r="E6" s="327"/>
      <c r="F6" s="621"/>
      <c r="G6" s="621"/>
      <c r="H6" s="621"/>
      <c r="I6" s="621"/>
      <c r="J6" s="621"/>
      <c r="K6" s="621"/>
      <c r="L6" s="621"/>
      <c r="M6" s="621"/>
      <c r="N6" s="621"/>
      <c r="O6" s="621"/>
      <c r="P6" s="621"/>
      <c r="Q6" s="621"/>
      <c r="R6" s="621"/>
      <c r="S6" s="621"/>
      <c r="T6" s="621"/>
      <c r="U6" s="621"/>
      <c r="V6" s="621"/>
      <c r="W6" s="621"/>
      <c r="X6" s="621"/>
      <c r="Y6" s="621"/>
      <c r="Z6" s="621"/>
      <c r="AA6" s="621"/>
      <c r="AB6" s="622"/>
      <c r="AC6" s="326"/>
      <c r="AD6" s="326"/>
    </row>
    <row r="7" spans="1:30" ht="15" customHeight="1" x14ac:dyDescent="0.25">
      <c r="A7" s="326"/>
      <c r="B7" s="27"/>
      <c r="C7" s="624"/>
      <c r="D7" s="617"/>
      <c r="E7" s="28"/>
      <c r="F7" s="29"/>
      <c r="G7" s="29"/>
      <c r="H7" s="29"/>
      <c r="I7" s="29"/>
      <c r="J7" s="29"/>
      <c r="K7" s="29"/>
      <c r="L7" s="29"/>
      <c r="M7" s="29"/>
      <c r="N7" s="29"/>
      <c r="O7" s="29"/>
      <c r="P7" s="29"/>
      <c r="Q7" s="29"/>
      <c r="R7" s="29"/>
      <c r="S7" s="29"/>
      <c r="T7" s="29"/>
      <c r="U7" s="29"/>
      <c r="V7" s="29"/>
      <c r="W7" s="29"/>
      <c r="X7" s="29"/>
      <c r="Y7" s="29"/>
      <c r="Z7" s="29"/>
      <c r="AA7" s="29"/>
      <c r="AB7" s="30"/>
      <c r="AC7" s="326"/>
      <c r="AD7" s="326"/>
    </row>
    <row r="8" spans="1:30" ht="15" customHeight="1" x14ac:dyDescent="0.25">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row>
    <row r="9" spans="1:30" ht="15" customHeight="1" x14ac:dyDescent="0.25">
      <c r="A9" s="326"/>
      <c r="B9" s="31"/>
      <c r="C9" s="600"/>
      <c r="D9" s="599"/>
      <c r="E9" s="599"/>
      <c r="F9" s="599"/>
      <c r="G9" s="333"/>
      <c r="H9" s="326"/>
      <c r="I9" s="326"/>
      <c r="J9" s="326"/>
      <c r="K9" s="326"/>
      <c r="L9" s="326"/>
      <c r="M9" s="326"/>
      <c r="N9" s="326"/>
      <c r="O9" s="326"/>
      <c r="P9" s="326"/>
      <c r="Q9" s="326"/>
      <c r="R9" s="326"/>
      <c r="S9" s="326"/>
      <c r="T9" s="326"/>
      <c r="U9" s="326"/>
      <c r="V9" s="326"/>
      <c r="W9" s="326"/>
      <c r="X9" s="326"/>
      <c r="Y9" s="326"/>
      <c r="Z9" s="326"/>
      <c r="AA9" s="326"/>
      <c r="AB9" s="334"/>
      <c r="AC9" s="326"/>
      <c r="AD9" s="326"/>
    </row>
    <row r="10" spans="1:30" ht="30" customHeight="1" x14ac:dyDescent="0.25">
      <c r="A10" s="326"/>
      <c r="B10" s="31"/>
      <c r="C10" s="600" t="s">
        <v>123</v>
      </c>
      <c r="D10" s="599"/>
      <c r="E10" s="601" t="s">
        <v>1012</v>
      </c>
      <c r="F10" s="603"/>
      <c r="G10" s="603"/>
      <c r="H10" s="603"/>
      <c r="I10" s="603"/>
      <c r="J10" s="603"/>
      <c r="K10" s="603"/>
      <c r="L10" s="603"/>
      <c r="M10" s="603"/>
      <c r="N10" s="603"/>
      <c r="O10" s="603"/>
      <c r="P10" s="603"/>
      <c r="Q10" s="603"/>
      <c r="R10" s="603"/>
      <c r="S10" s="603"/>
      <c r="T10" s="603"/>
      <c r="U10" s="603"/>
      <c r="V10" s="603"/>
      <c r="W10" s="603"/>
      <c r="X10" s="603"/>
      <c r="Y10" s="603"/>
      <c r="Z10" s="603"/>
      <c r="AA10" s="591"/>
      <c r="AB10" s="335"/>
      <c r="AC10" s="326"/>
      <c r="AD10" s="326"/>
    </row>
    <row r="11" spans="1:30" ht="15" customHeight="1" x14ac:dyDescent="0.25">
      <c r="A11" s="326"/>
      <c r="B11" s="31"/>
      <c r="C11" s="600"/>
      <c r="D11" s="599"/>
      <c r="E11" s="599"/>
      <c r="F11" s="599"/>
      <c r="G11" s="326"/>
      <c r="H11" s="326"/>
      <c r="I11" s="326"/>
      <c r="J11" s="326"/>
      <c r="K11" s="326"/>
      <c r="L11" s="326"/>
      <c r="M11" s="326"/>
      <c r="N11" s="326"/>
      <c r="O11" s="326"/>
      <c r="P11" s="326"/>
      <c r="Q11" s="326"/>
      <c r="R11" s="326"/>
      <c r="S11" s="326"/>
      <c r="T11" s="326"/>
      <c r="U11" s="326"/>
      <c r="V11" s="326"/>
      <c r="W11" s="326"/>
      <c r="X11" s="326"/>
      <c r="Y11" s="326"/>
      <c r="Z11" s="326"/>
      <c r="AA11" s="598"/>
      <c r="AB11" s="611"/>
      <c r="AC11" s="326"/>
      <c r="AD11" s="326"/>
    </row>
    <row r="12" spans="1:30" ht="29.25" customHeight="1" x14ac:dyDescent="0.25">
      <c r="A12" s="326"/>
      <c r="B12" s="31"/>
      <c r="C12" s="614" t="s">
        <v>125</v>
      </c>
      <c r="D12" s="615"/>
      <c r="E12" s="612" t="s">
        <v>126</v>
      </c>
      <c r="F12" s="613"/>
      <c r="G12" s="613"/>
      <c r="H12" s="613"/>
      <c r="I12" s="613"/>
      <c r="J12" s="613"/>
      <c r="K12" s="613"/>
      <c r="L12" s="613"/>
      <c r="M12" s="613"/>
      <c r="N12" s="613"/>
      <c r="O12" s="613"/>
      <c r="P12" s="613"/>
      <c r="Q12" s="613"/>
      <c r="R12" s="613"/>
      <c r="S12" s="613"/>
      <c r="T12" s="613"/>
      <c r="U12" s="613"/>
      <c r="V12" s="613"/>
      <c r="W12" s="613"/>
      <c r="X12" s="613"/>
      <c r="Y12" s="613"/>
      <c r="Z12" s="613"/>
      <c r="AA12" s="613"/>
      <c r="AB12" s="36"/>
      <c r="AC12" s="326"/>
      <c r="AD12" s="326"/>
    </row>
    <row r="13" spans="1:30" ht="15" customHeight="1" x14ac:dyDescent="0.25">
      <c r="A13" s="326"/>
      <c r="B13" s="31"/>
      <c r="C13" s="598"/>
      <c r="D13" s="599"/>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row>
    <row r="14" spans="1:30" ht="15" customHeight="1" x14ac:dyDescent="0.25">
      <c r="A14" s="326"/>
      <c r="B14" s="31"/>
      <c r="C14" s="600" t="s">
        <v>985</v>
      </c>
      <c r="D14" s="599"/>
      <c r="E14" s="616" t="s">
        <v>1013</v>
      </c>
      <c r="F14" s="617"/>
      <c r="G14" s="617"/>
      <c r="H14" s="617"/>
      <c r="I14" s="617"/>
      <c r="J14" s="617"/>
      <c r="K14" s="617"/>
      <c r="L14" s="617"/>
      <c r="M14" s="617"/>
      <c r="N14" s="617"/>
      <c r="O14" s="617"/>
      <c r="P14" s="617"/>
      <c r="Q14" s="617"/>
      <c r="R14" s="617"/>
      <c r="S14" s="617"/>
      <c r="T14" s="617"/>
      <c r="U14" s="617"/>
      <c r="V14" s="617"/>
      <c r="W14" s="617"/>
      <c r="X14" s="617"/>
      <c r="Y14" s="617"/>
      <c r="Z14" s="617"/>
      <c r="AA14" s="618"/>
      <c r="AB14" s="334"/>
      <c r="AC14" s="326"/>
      <c r="AD14" s="326"/>
    </row>
    <row r="15" spans="1:30" ht="15.75" customHeight="1" x14ac:dyDescent="0.25">
      <c r="A15" s="326"/>
      <c r="B15" s="31"/>
      <c r="C15" s="336"/>
      <c r="D15" s="336"/>
      <c r="E15" s="620"/>
      <c r="F15" s="621"/>
      <c r="G15" s="621"/>
      <c r="H15" s="621"/>
      <c r="I15" s="621"/>
      <c r="J15" s="621"/>
      <c r="K15" s="621"/>
      <c r="L15" s="621"/>
      <c r="M15" s="621"/>
      <c r="N15" s="621"/>
      <c r="O15" s="621"/>
      <c r="P15" s="621"/>
      <c r="Q15" s="621"/>
      <c r="R15" s="621"/>
      <c r="S15" s="621"/>
      <c r="T15" s="621"/>
      <c r="U15" s="621"/>
      <c r="V15" s="621"/>
      <c r="W15" s="621"/>
      <c r="X15" s="621"/>
      <c r="Y15" s="621"/>
      <c r="Z15" s="621"/>
      <c r="AA15" s="622"/>
      <c r="AB15" s="334"/>
      <c r="AC15" s="326"/>
      <c r="AD15" s="326"/>
    </row>
    <row r="16" spans="1:30" ht="15" customHeight="1" x14ac:dyDescent="0.25">
      <c r="A16" s="326"/>
      <c r="B16" s="31"/>
      <c r="C16" s="336"/>
      <c r="D16" s="336"/>
      <c r="E16" s="336"/>
      <c r="F16" s="326"/>
      <c r="G16" s="326"/>
      <c r="H16" s="326"/>
      <c r="I16" s="326"/>
      <c r="J16" s="326"/>
      <c r="K16" s="326"/>
      <c r="L16" s="326"/>
      <c r="M16" s="326"/>
      <c r="N16" s="326"/>
      <c r="O16" s="326"/>
      <c r="P16" s="326"/>
      <c r="Q16" s="326"/>
      <c r="R16" s="326"/>
      <c r="S16" s="326"/>
      <c r="T16" s="326"/>
      <c r="U16" s="326"/>
      <c r="V16" s="326"/>
      <c r="W16" s="326"/>
      <c r="X16" s="326"/>
      <c r="Y16" s="326"/>
      <c r="Z16" s="326"/>
      <c r="AA16" s="326"/>
      <c r="AB16" s="334"/>
      <c r="AC16" s="326"/>
      <c r="AD16" s="326"/>
    </row>
    <row r="17" spans="1:30" ht="15" customHeight="1" x14ac:dyDescent="0.25">
      <c r="A17" s="326"/>
      <c r="B17" s="31"/>
      <c r="C17" s="600" t="s">
        <v>987</v>
      </c>
      <c r="D17" s="599"/>
      <c r="E17" s="1092" t="s">
        <v>1002</v>
      </c>
      <c r="F17" s="617"/>
      <c r="G17" s="617"/>
      <c r="H17" s="617"/>
      <c r="I17" s="617"/>
      <c r="J17" s="617"/>
      <c r="K17" s="617"/>
      <c r="L17" s="617"/>
      <c r="M17" s="617"/>
      <c r="N17" s="617"/>
      <c r="O17" s="617"/>
      <c r="P17" s="617"/>
      <c r="Q17" s="617"/>
      <c r="R17" s="617"/>
      <c r="S17" s="617"/>
      <c r="T17" s="617"/>
      <c r="U17" s="617"/>
      <c r="V17" s="617"/>
      <c r="W17" s="617"/>
      <c r="X17" s="617"/>
      <c r="Y17" s="617"/>
      <c r="Z17" s="617"/>
      <c r="AA17" s="618"/>
      <c r="AB17" s="334"/>
      <c r="AC17" s="326"/>
      <c r="AD17" s="326"/>
    </row>
    <row r="18" spans="1:30" ht="15" customHeight="1" x14ac:dyDescent="0.25">
      <c r="A18" s="326"/>
      <c r="B18" s="31"/>
      <c r="C18" s="336"/>
      <c r="D18" s="336"/>
      <c r="E18" s="620"/>
      <c r="F18" s="621"/>
      <c r="G18" s="621"/>
      <c r="H18" s="621"/>
      <c r="I18" s="621"/>
      <c r="J18" s="621"/>
      <c r="K18" s="621"/>
      <c r="L18" s="621"/>
      <c r="M18" s="621"/>
      <c r="N18" s="621"/>
      <c r="O18" s="621"/>
      <c r="P18" s="621"/>
      <c r="Q18" s="621"/>
      <c r="R18" s="621"/>
      <c r="S18" s="621"/>
      <c r="T18" s="621"/>
      <c r="U18" s="621"/>
      <c r="V18" s="621"/>
      <c r="W18" s="621"/>
      <c r="X18" s="621"/>
      <c r="Y18" s="621"/>
      <c r="Z18" s="621"/>
      <c r="AA18" s="622"/>
      <c r="AB18" s="334"/>
      <c r="AC18" s="326"/>
      <c r="AD18" s="326"/>
    </row>
    <row r="19" spans="1:30" ht="15" customHeight="1" x14ac:dyDescent="0.25">
      <c r="A19" s="326"/>
      <c r="B19" s="31"/>
      <c r="C19" s="336"/>
      <c r="D19" s="336"/>
      <c r="E19" s="336"/>
      <c r="F19" s="326"/>
      <c r="G19" s="326"/>
      <c r="H19" s="326"/>
      <c r="I19" s="326"/>
      <c r="J19" s="326"/>
      <c r="K19" s="326"/>
      <c r="L19" s="326"/>
      <c r="M19" s="326"/>
      <c r="N19" s="326"/>
      <c r="O19" s="326"/>
      <c r="P19" s="326"/>
      <c r="Q19" s="326"/>
      <c r="R19" s="326"/>
      <c r="S19" s="326"/>
      <c r="T19" s="326"/>
      <c r="U19" s="326"/>
      <c r="V19" s="326"/>
      <c r="W19" s="326"/>
      <c r="X19" s="326"/>
      <c r="Y19" s="326"/>
      <c r="Z19" s="326"/>
      <c r="AA19" s="326"/>
      <c r="AB19" s="334"/>
      <c r="AC19" s="326"/>
      <c r="AD19" s="326"/>
    </row>
    <row r="20" spans="1:30" ht="15" customHeight="1" x14ac:dyDescent="0.25">
      <c r="A20" s="326"/>
      <c r="B20" s="31"/>
      <c r="C20" s="336"/>
      <c r="D20" s="336"/>
      <c r="E20" s="336"/>
      <c r="F20" s="326"/>
      <c r="G20" s="326"/>
      <c r="H20" s="326"/>
      <c r="I20" s="326"/>
      <c r="J20" s="326"/>
      <c r="K20" s="326"/>
      <c r="L20" s="326"/>
      <c r="M20" s="326"/>
      <c r="N20" s="326"/>
      <c r="O20" s="326"/>
      <c r="P20" s="326"/>
      <c r="Q20" s="326"/>
      <c r="R20" s="326"/>
      <c r="S20" s="326"/>
      <c r="T20" s="326"/>
      <c r="U20" s="326"/>
      <c r="V20" s="326"/>
      <c r="W20" s="326"/>
      <c r="X20" s="326"/>
      <c r="Y20" s="326"/>
      <c r="Z20" s="326"/>
      <c r="AA20" s="326"/>
      <c r="AB20" s="334"/>
      <c r="AC20" s="326"/>
      <c r="AD20" s="326"/>
    </row>
    <row r="21" spans="1:30" ht="15" customHeight="1" x14ac:dyDescent="0.25">
      <c r="A21" s="326"/>
      <c r="B21" s="31"/>
      <c r="C21" s="600" t="s">
        <v>127</v>
      </c>
      <c r="D21" s="599"/>
      <c r="E21" s="337"/>
      <c r="F21" s="598"/>
      <c r="G21" s="599"/>
      <c r="H21" s="599"/>
      <c r="I21" s="599"/>
      <c r="J21" s="599"/>
      <c r="K21" s="599"/>
      <c r="L21" s="599"/>
      <c r="M21" s="599"/>
      <c r="N21" s="599"/>
      <c r="O21" s="599"/>
      <c r="P21" s="599"/>
      <c r="Q21" s="599"/>
      <c r="R21" s="599"/>
      <c r="S21" s="599"/>
      <c r="T21" s="599"/>
      <c r="U21" s="599"/>
      <c r="V21" s="599"/>
      <c r="W21" s="599"/>
      <c r="X21" s="599"/>
      <c r="Y21" s="599"/>
      <c r="Z21" s="599"/>
      <c r="AA21" s="599"/>
      <c r="AB21" s="611"/>
      <c r="AC21" s="326"/>
      <c r="AD21" s="326"/>
    </row>
    <row r="22" spans="1:30" ht="29.25" customHeight="1" x14ac:dyDescent="0.25">
      <c r="A22" s="326"/>
      <c r="B22" s="31"/>
      <c r="C22" s="601" t="s">
        <v>1014</v>
      </c>
      <c r="D22" s="603"/>
      <c r="E22" s="603"/>
      <c r="F22" s="603"/>
      <c r="G22" s="603"/>
      <c r="H22" s="603"/>
      <c r="I22" s="603"/>
      <c r="J22" s="603"/>
      <c r="K22" s="603"/>
      <c r="L22" s="603"/>
      <c r="M22" s="603"/>
      <c r="N22" s="603"/>
      <c r="O22" s="603"/>
      <c r="P22" s="603"/>
      <c r="Q22" s="603"/>
      <c r="R22" s="603"/>
      <c r="S22" s="603"/>
      <c r="T22" s="603"/>
      <c r="U22" s="603"/>
      <c r="V22" s="603"/>
      <c r="W22" s="603"/>
      <c r="X22" s="603"/>
      <c r="Y22" s="603"/>
      <c r="Z22" s="603"/>
      <c r="AA22" s="591"/>
      <c r="AB22" s="338"/>
      <c r="AC22" s="326"/>
      <c r="AD22" s="326"/>
    </row>
    <row r="23" spans="1:30" ht="15" customHeight="1" x14ac:dyDescent="0.25">
      <c r="A23" s="326"/>
      <c r="B23" s="31"/>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8"/>
      <c r="AC23" s="326"/>
      <c r="AD23" s="326"/>
    </row>
    <row r="24" spans="1:30" ht="15" customHeight="1" x14ac:dyDescent="0.25">
      <c r="A24" s="326"/>
      <c r="B24" s="31"/>
      <c r="C24" s="340" t="s">
        <v>128</v>
      </c>
      <c r="D24" s="340"/>
      <c r="E24" s="326"/>
      <c r="F24" s="326"/>
      <c r="G24" s="326"/>
      <c r="H24" s="326"/>
      <c r="I24" s="326"/>
      <c r="J24" s="339"/>
      <c r="K24" s="339"/>
      <c r="L24" s="339"/>
      <c r="M24" s="339"/>
      <c r="N24" s="339"/>
      <c r="O24" s="339"/>
      <c r="P24" s="339"/>
      <c r="Q24" s="339"/>
      <c r="R24" s="339" t="s">
        <v>129</v>
      </c>
      <c r="S24" s="339"/>
      <c r="T24" s="339"/>
      <c r="U24" s="339"/>
      <c r="V24" s="339"/>
      <c r="W24" s="339"/>
      <c r="X24" s="339"/>
      <c r="Y24" s="339"/>
      <c r="Z24" s="339"/>
      <c r="AA24" s="339"/>
      <c r="AB24" s="338"/>
      <c r="AC24" s="326"/>
      <c r="AD24" s="326"/>
    </row>
    <row r="25" spans="1:30" ht="15" customHeight="1" x14ac:dyDescent="0.25">
      <c r="A25" s="326"/>
      <c r="B25" s="31"/>
      <c r="C25" s="1091" t="s">
        <v>1015</v>
      </c>
      <c r="D25" s="617"/>
      <c r="E25" s="617"/>
      <c r="F25" s="617"/>
      <c r="G25" s="617"/>
      <c r="H25" s="617"/>
      <c r="I25" s="617"/>
      <c r="J25" s="617"/>
      <c r="K25" s="617"/>
      <c r="L25" s="617"/>
      <c r="M25" s="617"/>
      <c r="N25" s="617"/>
      <c r="O25" s="617"/>
      <c r="P25" s="618"/>
      <c r="Q25" s="326"/>
      <c r="R25" s="602"/>
      <c r="S25" s="603"/>
      <c r="T25" s="603"/>
      <c r="U25" s="603"/>
      <c r="V25" s="603"/>
      <c r="W25" s="603"/>
      <c r="X25" s="603"/>
      <c r="Y25" s="603"/>
      <c r="Z25" s="603"/>
      <c r="AA25" s="591"/>
      <c r="AB25" s="334"/>
      <c r="AC25" s="326"/>
      <c r="AD25" s="326"/>
    </row>
    <row r="26" spans="1:30" ht="15" customHeight="1" x14ac:dyDescent="0.25">
      <c r="A26" s="326"/>
      <c r="B26" s="31"/>
      <c r="C26" s="619"/>
      <c r="D26" s="573"/>
      <c r="E26" s="573"/>
      <c r="F26" s="573"/>
      <c r="G26" s="573"/>
      <c r="H26" s="573"/>
      <c r="I26" s="573"/>
      <c r="J26" s="573"/>
      <c r="K26" s="573"/>
      <c r="L26" s="573"/>
      <c r="M26" s="573"/>
      <c r="N26" s="573"/>
      <c r="O26" s="573"/>
      <c r="P26" s="611"/>
      <c r="Q26" s="326"/>
      <c r="R26" s="326"/>
      <c r="S26" s="326"/>
      <c r="T26" s="326"/>
      <c r="U26" s="326"/>
      <c r="V26" s="326"/>
      <c r="W26" s="326"/>
      <c r="X26" s="326"/>
      <c r="Y26" s="326"/>
      <c r="Z26" s="326"/>
      <c r="AA26" s="326"/>
      <c r="AB26" s="334"/>
      <c r="AC26" s="326"/>
      <c r="AD26" s="326"/>
    </row>
    <row r="27" spans="1:30" ht="15" customHeight="1" x14ac:dyDescent="0.25">
      <c r="A27" s="326"/>
      <c r="B27" s="31"/>
      <c r="C27" s="619"/>
      <c r="D27" s="573"/>
      <c r="E27" s="573"/>
      <c r="F27" s="573"/>
      <c r="G27" s="573"/>
      <c r="H27" s="573"/>
      <c r="I27" s="573"/>
      <c r="J27" s="573"/>
      <c r="K27" s="573"/>
      <c r="L27" s="573"/>
      <c r="M27" s="573"/>
      <c r="N27" s="573"/>
      <c r="O27" s="573"/>
      <c r="P27" s="611"/>
      <c r="Q27" s="336"/>
      <c r="R27" s="339" t="s">
        <v>130</v>
      </c>
      <c r="S27" s="339"/>
      <c r="T27" s="339"/>
      <c r="U27" s="339"/>
      <c r="V27" s="339"/>
      <c r="W27" s="336"/>
      <c r="X27" s="336"/>
      <c r="Y27" s="336"/>
      <c r="Z27" s="326"/>
      <c r="AA27" s="336"/>
      <c r="AB27" s="334"/>
      <c r="AC27" s="326"/>
      <c r="AD27" s="326"/>
    </row>
    <row r="28" spans="1:30" ht="15" customHeight="1" x14ac:dyDescent="0.25">
      <c r="A28" s="326"/>
      <c r="B28" s="31"/>
      <c r="C28" s="619"/>
      <c r="D28" s="573"/>
      <c r="E28" s="573"/>
      <c r="F28" s="573"/>
      <c r="G28" s="573"/>
      <c r="H28" s="573"/>
      <c r="I28" s="573"/>
      <c r="J28" s="573"/>
      <c r="K28" s="573"/>
      <c r="L28" s="573"/>
      <c r="M28" s="573"/>
      <c r="N28" s="573"/>
      <c r="O28" s="573"/>
      <c r="P28" s="611"/>
      <c r="Q28" s="326"/>
      <c r="R28" s="37"/>
      <c r="S28" s="326" t="s">
        <v>15</v>
      </c>
      <c r="T28" s="326"/>
      <c r="U28" s="37"/>
      <c r="V28" s="326" t="s">
        <v>27</v>
      </c>
      <c r="W28" s="326"/>
      <c r="X28" s="37"/>
      <c r="Y28" s="341" t="s">
        <v>46</v>
      </c>
      <c r="Z28" s="326"/>
      <c r="AA28" s="326"/>
      <c r="AB28" s="334"/>
      <c r="AC28" s="326"/>
      <c r="AD28" s="326"/>
    </row>
    <row r="29" spans="1:30" ht="15" customHeight="1" x14ac:dyDescent="0.25">
      <c r="A29" s="326"/>
      <c r="B29" s="31"/>
      <c r="C29" s="619"/>
      <c r="D29" s="573"/>
      <c r="E29" s="573"/>
      <c r="F29" s="573"/>
      <c r="G29" s="573"/>
      <c r="H29" s="573"/>
      <c r="I29" s="573"/>
      <c r="J29" s="573"/>
      <c r="K29" s="573"/>
      <c r="L29" s="573"/>
      <c r="M29" s="573"/>
      <c r="N29" s="573"/>
      <c r="O29" s="573"/>
      <c r="P29" s="611"/>
      <c r="Q29" s="326"/>
      <c r="R29" s="326"/>
      <c r="S29" s="326"/>
      <c r="T29" s="326"/>
      <c r="U29" s="326"/>
      <c r="V29" s="326"/>
      <c r="W29" s="326"/>
      <c r="X29" s="326"/>
      <c r="Y29" s="326"/>
      <c r="Z29" s="326"/>
      <c r="AA29" s="326"/>
      <c r="AB29" s="334"/>
      <c r="AC29" s="326"/>
      <c r="AD29" s="326"/>
    </row>
    <row r="30" spans="1:30" ht="15" customHeight="1" x14ac:dyDescent="0.25">
      <c r="A30" s="326"/>
      <c r="B30" s="31"/>
      <c r="C30" s="620"/>
      <c r="D30" s="621"/>
      <c r="E30" s="621"/>
      <c r="F30" s="621"/>
      <c r="G30" s="621"/>
      <c r="H30" s="621"/>
      <c r="I30" s="621"/>
      <c r="J30" s="621"/>
      <c r="K30" s="621"/>
      <c r="L30" s="621"/>
      <c r="M30" s="621"/>
      <c r="N30" s="621"/>
      <c r="O30" s="621"/>
      <c r="P30" s="622"/>
      <c r="Q30" s="326"/>
      <c r="R30" s="339" t="s">
        <v>131</v>
      </c>
      <c r="S30" s="326"/>
      <c r="T30" s="326"/>
      <c r="U30" s="326"/>
      <c r="V30" s="326"/>
      <c r="W30" s="609" t="s">
        <v>23</v>
      </c>
      <c r="X30" s="603"/>
      <c r="Y30" s="603"/>
      <c r="Z30" s="603"/>
      <c r="AA30" s="591"/>
      <c r="AB30" s="334"/>
      <c r="AC30" s="326"/>
      <c r="AD30" s="326"/>
    </row>
    <row r="31" spans="1:30" ht="15" customHeight="1" x14ac:dyDescent="0.25">
      <c r="A31" s="326"/>
      <c r="B31" s="31"/>
      <c r="C31" s="336"/>
      <c r="D31" s="336"/>
      <c r="E31" s="336"/>
      <c r="F31" s="336"/>
      <c r="G31" s="336"/>
      <c r="H31" s="326"/>
      <c r="I31" s="326"/>
      <c r="J31" s="326"/>
      <c r="K31" s="326"/>
      <c r="L31" s="326"/>
      <c r="M31" s="326"/>
      <c r="N31" s="326"/>
      <c r="O31" s="326"/>
      <c r="P31" s="326"/>
      <c r="Q31" s="326"/>
      <c r="R31" s="339"/>
      <c r="S31" s="326"/>
      <c r="T31" s="326"/>
      <c r="U31" s="326"/>
      <c r="V31" s="326"/>
      <c r="W31" s="326"/>
      <c r="X31" s="326"/>
      <c r="Y31" s="326"/>
      <c r="Z31" s="326"/>
      <c r="AA31" s="326"/>
      <c r="AB31" s="334"/>
      <c r="AC31" s="326"/>
      <c r="AD31" s="326"/>
    </row>
    <row r="32" spans="1:30" ht="15" customHeight="1" x14ac:dyDescent="0.25">
      <c r="A32" s="326"/>
      <c r="B32" s="31"/>
      <c r="C32" s="339" t="s">
        <v>132</v>
      </c>
      <c r="D32" s="336"/>
      <c r="E32" s="336"/>
      <c r="F32" s="336"/>
      <c r="G32" s="336"/>
      <c r="H32" s="336"/>
      <c r="I32" s="326"/>
      <c r="J32" s="326"/>
      <c r="K32" s="326"/>
      <c r="L32" s="326"/>
      <c r="M32" s="326"/>
      <c r="N32" s="326"/>
      <c r="O32" s="326"/>
      <c r="P32" s="326"/>
      <c r="Q32" s="326"/>
      <c r="R32" s="326"/>
      <c r="S32" s="326"/>
      <c r="T32" s="326"/>
      <c r="U32" s="326"/>
      <c r="V32" s="326"/>
      <c r="W32" s="326"/>
      <c r="X32" s="326"/>
      <c r="Y32" s="326"/>
      <c r="Z32" s="326"/>
      <c r="AA32" s="326"/>
      <c r="AB32" s="334"/>
      <c r="AC32" s="326"/>
      <c r="AD32" s="326"/>
    </row>
    <row r="33" spans="1:30" ht="39.75" customHeight="1" x14ac:dyDescent="0.25">
      <c r="A33" s="326"/>
      <c r="B33" s="31"/>
      <c r="C33" s="609" t="s">
        <v>133</v>
      </c>
      <c r="D33" s="603"/>
      <c r="E33" s="603"/>
      <c r="F33" s="603"/>
      <c r="G33" s="603"/>
      <c r="H33" s="603"/>
      <c r="I33" s="603"/>
      <c r="J33" s="603"/>
      <c r="K33" s="603"/>
      <c r="L33" s="603"/>
      <c r="M33" s="603"/>
      <c r="N33" s="603"/>
      <c r="O33" s="603"/>
      <c r="P33" s="603"/>
      <c r="Q33" s="603"/>
      <c r="R33" s="603"/>
      <c r="S33" s="603"/>
      <c r="T33" s="603"/>
      <c r="U33" s="603"/>
      <c r="V33" s="603"/>
      <c r="W33" s="603"/>
      <c r="X33" s="603"/>
      <c r="Y33" s="603"/>
      <c r="Z33" s="603"/>
      <c r="AA33" s="591"/>
      <c r="AB33" s="334"/>
      <c r="AC33" s="326"/>
      <c r="AD33" s="326"/>
    </row>
    <row r="34" spans="1:30" ht="15" customHeight="1" x14ac:dyDescent="0.25">
      <c r="A34" s="326"/>
      <c r="B34" s="31"/>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42"/>
      <c r="AC34" s="326"/>
      <c r="AD34" s="326"/>
    </row>
    <row r="35" spans="1:30" ht="15" customHeight="1" x14ac:dyDescent="0.25">
      <c r="A35" s="326"/>
      <c r="B35" s="31"/>
      <c r="C35" s="330" t="s">
        <v>134</v>
      </c>
      <c r="D35" s="336"/>
      <c r="E35" s="336"/>
      <c r="F35" s="336"/>
      <c r="G35" s="336"/>
      <c r="H35" s="336"/>
      <c r="I35" s="336"/>
      <c r="J35" s="336"/>
      <c r="K35" s="336"/>
      <c r="L35" s="336"/>
      <c r="M35" s="330" t="s">
        <v>134</v>
      </c>
      <c r="N35" s="336"/>
      <c r="O35" s="336"/>
      <c r="P35" s="336"/>
      <c r="Q35" s="336"/>
      <c r="R35" s="336"/>
      <c r="S35" s="336"/>
      <c r="T35" s="336"/>
      <c r="U35" s="336"/>
      <c r="V35" s="336"/>
      <c r="W35" s="336"/>
      <c r="X35" s="336"/>
      <c r="Y35" s="336"/>
      <c r="Z35" s="336"/>
      <c r="AA35" s="336"/>
      <c r="AB35" s="342"/>
      <c r="AC35" s="326"/>
      <c r="AD35" s="326"/>
    </row>
    <row r="36" spans="1:30" ht="29.25" customHeight="1" x14ac:dyDescent="0.25">
      <c r="A36" s="326"/>
      <c r="B36" s="31"/>
      <c r="C36" s="609" t="s">
        <v>135</v>
      </c>
      <c r="D36" s="603"/>
      <c r="E36" s="603"/>
      <c r="F36" s="603"/>
      <c r="G36" s="603"/>
      <c r="H36" s="603"/>
      <c r="I36" s="603"/>
      <c r="J36" s="603"/>
      <c r="K36" s="591"/>
      <c r="L36" s="336"/>
      <c r="M36" s="609" t="s">
        <v>136</v>
      </c>
      <c r="N36" s="603"/>
      <c r="O36" s="603"/>
      <c r="P36" s="603"/>
      <c r="Q36" s="603"/>
      <c r="R36" s="603"/>
      <c r="S36" s="603"/>
      <c r="T36" s="603"/>
      <c r="U36" s="603"/>
      <c r="V36" s="603"/>
      <c r="W36" s="603"/>
      <c r="X36" s="603"/>
      <c r="Y36" s="603"/>
      <c r="Z36" s="603"/>
      <c r="AA36" s="591"/>
      <c r="AB36" s="342"/>
      <c r="AC36" s="326"/>
      <c r="AD36" s="326"/>
    </row>
    <row r="37" spans="1:30" ht="15" customHeight="1" x14ac:dyDescent="0.25">
      <c r="A37" s="326"/>
      <c r="B37" s="31"/>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34"/>
      <c r="AC37" s="326"/>
      <c r="AD37" s="326"/>
    </row>
    <row r="38" spans="1:30" ht="15" customHeight="1" x14ac:dyDescent="0.25">
      <c r="A38" s="326"/>
      <c r="B38" s="31"/>
      <c r="C38" s="343" t="s">
        <v>137</v>
      </c>
      <c r="D38" s="343"/>
      <c r="E38" s="343"/>
      <c r="F38" s="343"/>
      <c r="G38" s="344"/>
      <c r="H38" s="345"/>
      <c r="I38" s="345"/>
      <c r="J38" s="345"/>
      <c r="K38" s="345"/>
      <c r="L38" s="345"/>
      <c r="M38" s="345"/>
      <c r="N38" s="345"/>
      <c r="O38" s="345"/>
      <c r="P38" s="345"/>
      <c r="Q38" s="345"/>
      <c r="R38" s="345"/>
      <c r="S38" s="345"/>
      <c r="T38" s="345"/>
      <c r="U38" s="345"/>
      <c r="V38" s="345"/>
      <c r="W38" s="345"/>
      <c r="X38" s="345"/>
      <c r="Y38" s="345"/>
      <c r="Z38" s="345"/>
      <c r="AA38" s="345"/>
      <c r="AB38" s="334"/>
      <c r="AC38" s="326"/>
      <c r="AD38" s="326"/>
    </row>
    <row r="39" spans="1:30" ht="90" customHeight="1" x14ac:dyDescent="0.25">
      <c r="A39" s="326"/>
      <c r="B39" s="31"/>
      <c r="C39" s="608" t="s">
        <v>1016</v>
      </c>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591"/>
      <c r="AB39" s="334"/>
      <c r="AC39" s="326"/>
      <c r="AD39" s="326"/>
    </row>
    <row r="40" spans="1:30" ht="15" customHeight="1" x14ac:dyDescent="0.25">
      <c r="A40" s="326"/>
      <c r="B40" s="31"/>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34"/>
      <c r="AC40" s="326"/>
      <c r="AD40" s="326"/>
    </row>
    <row r="41" spans="1:30" ht="15.75" customHeight="1" x14ac:dyDescent="0.25">
      <c r="A41" s="326"/>
      <c r="B41" s="31"/>
      <c r="C41" s="607" t="s">
        <v>139</v>
      </c>
      <c r="D41" s="599"/>
      <c r="E41" s="339"/>
      <c r="F41" s="601" t="s">
        <v>34</v>
      </c>
      <c r="G41" s="591"/>
      <c r="H41" s="339"/>
      <c r="I41" s="326"/>
      <c r="J41" s="346" t="s">
        <v>140</v>
      </c>
      <c r="K41" s="601">
        <v>1</v>
      </c>
      <c r="L41" s="603"/>
      <c r="M41" s="603"/>
      <c r="N41" s="591"/>
      <c r="O41" s="339"/>
      <c r="P41" s="339"/>
      <c r="Q41" s="330" t="s">
        <v>141</v>
      </c>
      <c r="R41" s="326"/>
      <c r="S41" s="339"/>
      <c r="T41" s="339"/>
      <c r="U41" s="339"/>
      <c r="V41" s="339"/>
      <c r="W41" s="601" t="s">
        <v>20</v>
      </c>
      <c r="X41" s="603"/>
      <c r="Y41" s="603"/>
      <c r="Z41" s="603"/>
      <c r="AA41" s="591"/>
      <c r="AB41" s="338"/>
      <c r="AC41" s="326"/>
      <c r="AD41" s="326"/>
    </row>
    <row r="42" spans="1:30" ht="15.75" customHeight="1" x14ac:dyDescent="0.25">
      <c r="A42" s="326"/>
      <c r="B42" s="31"/>
      <c r="C42" s="326"/>
      <c r="D42" s="326"/>
      <c r="E42" s="326"/>
      <c r="F42" s="341"/>
      <c r="G42" s="341"/>
      <c r="H42" s="341"/>
      <c r="I42" s="341"/>
      <c r="J42" s="341"/>
      <c r="K42" s="341"/>
      <c r="L42" s="341"/>
      <c r="M42" s="326"/>
      <c r="N42" s="326"/>
      <c r="O42" s="326"/>
      <c r="P42" s="326"/>
      <c r="Q42" s="326"/>
      <c r="R42" s="326"/>
      <c r="S42" s="326"/>
      <c r="T42" s="326"/>
      <c r="U42" s="326"/>
      <c r="V42" s="326"/>
      <c r="W42" s="326"/>
      <c r="X42" s="326"/>
      <c r="Y42" s="326"/>
      <c r="Z42" s="326"/>
      <c r="AA42" s="326"/>
      <c r="AB42" s="334"/>
      <c r="AC42" s="326"/>
      <c r="AD42" s="326"/>
    </row>
    <row r="43" spans="1:30" ht="32.25" customHeight="1" x14ac:dyDescent="0.25">
      <c r="A43" s="326"/>
      <c r="B43" s="31"/>
      <c r="C43" s="326"/>
      <c r="D43" s="346" t="s">
        <v>142</v>
      </c>
      <c r="E43" s="339"/>
      <c r="F43" s="608"/>
      <c r="G43" s="603"/>
      <c r="H43" s="603"/>
      <c r="I43" s="603"/>
      <c r="J43" s="603"/>
      <c r="K43" s="603"/>
      <c r="L43" s="603"/>
      <c r="M43" s="591"/>
      <c r="N43" s="326"/>
      <c r="O43" s="346" t="s">
        <v>144</v>
      </c>
      <c r="P43" s="609">
        <v>0</v>
      </c>
      <c r="Q43" s="603"/>
      <c r="R43" s="603"/>
      <c r="S43" s="603"/>
      <c r="T43" s="603"/>
      <c r="U43" s="603"/>
      <c r="V43" s="603"/>
      <c r="W43" s="603"/>
      <c r="X43" s="603"/>
      <c r="Y43" s="603"/>
      <c r="Z43" s="603"/>
      <c r="AA43" s="591"/>
      <c r="AB43" s="334"/>
      <c r="AC43" s="326"/>
      <c r="AD43" s="326"/>
    </row>
    <row r="44" spans="1:30" ht="15.75" customHeight="1" x14ac:dyDescent="0.25">
      <c r="A44" s="326"/>
      <c r="B44" s="31"/>
      <c r="C44" s="339"/>
      <c r="D44" s="339"/>
      <c r="E44" s="339"/>
      <c r="F44" s="341"/>
      <c r="G44" s="341"/>
      <c r="H44" s="341"/>
      <c r="I44" s="341"/>
      <c r="J44" s="341"/>
      <c r="K44" s="341"/>
      <c r="L44" s="341"/>
      <c r="M44" s="339"/>
      <c r="N44" s="339"/>
      <c r="O44" s="339"/>
      <c r="P44" s="339"/>
      <c r="Q44" s="339"/>
      <c r="R44" s="339"/>
      <c r="S44" s="339"/>
      <c r="T44" s="339"/>
      <c r="U44" s="339"/>
      <c r="V44" s="339"/>
      <c r="W44" s="339"/>
      <c r="X44" s="339"/>
      <c r="Y44" s="339"/>
      <c r="Z44" s="339"/>
      <c r="AA44" s="339"/>
      <c r="AB44" s="338"/>
      <c r="AC44" s="326"/>
      <c r="AD44" s="326"/>
    </row>
    <row r="45" spans="1:30" ht="15.75" customHeight="1" x14ac:dyDescent="0.25">
      <c r="A45" s="326"/>
      <c r="B45" s="31"/>
      <c r="C45" s="326"/>
      <c r="D45" s="346" t="s">
        <v>145</v>
      </c>
      <c r="E45" s="326"/>
      <c r="F45" s="602" t="s">
        <v>146</v>
      </c>
      <c r="G45" s="591"/>
      <c r="H45" s="326"/>
      <c r="I45" s="326"/>
      <c r="J45" s="339" t="s">
        <v>147</v>
      </c>
      <c r="K45" s="326"/>
      <c r="L45" s="602" t="s">
        <v>148</v>
      </c>
      <c r="M45" s="603"/>
      <c r="N45" s="591"/>
      <c r="O45" s="339"/>
      <c r="P45" s="339"/>
      <c r="Q45" s="326"/>
      <c r="R45" s="339" t="s">
        <v>149</v>
      </c>
      <c r="S45" s="339"/>
      <c r="T45" s="339"/>
      <c r="U45" s="339"/>
      <c r="V45" s="339"/>
      <c r="W45" s="610"/>
      <c r="X45" s="603"/>
      <c r="Y45" s="603"/>
      <c r="Z45" s="603"/>
      <c r="AA45" s="591"/>
      <c r="AB45" s="338"/>
      <c r="AC45" s="326"/>
      <c r="AD45" s="326"/>
    </row>
    <row r="46" spans="1:30" ht="15.75" customHeight="1" x14ac:dyDescent="0.25">
      <c r="A46" s="326"/>
      <c r="B46" s="31"/>
      <c r="C46" s="326"/>
      <c r="D46" s="326"/>
      <c r="E46" s="326"/>
      <c r="F46" s="29"/>
      <c r="G46" s="326"/>
      <c r="H46" s="326"/>
      <c r="I46" s="330"/>
      <c r="J46" s="330"/>
      <c r="K46" s="330"/>
      <c r="L46" s="330"/>
      <c r="M46" s="330"/>
      <c r="N46" s="330"/>
      <c r="O46" s="330"/>
      <c r="P46" s="330"/>
      <c r="Q46" s="330"/>
      <c r="R46" s="330"/>
      <c r="S46" s="330"/>
      <c r="T46" s="330"/>
      <c r="U46" s="330"/>
      <c r="V46" s="330"/>
      <c r="W46" s="330"/>
      <c r="X46" s="330"/>
      <c r="Y46" s="330"/>
      <c r="Z46" s="330"/>
      <c r="AA46" s="330"/>
      <c r="AB46" s="331"/>
      <c r="AC46" s="326"/>
      <c r="AD46" s="326"/>
    </row>
    <row r="47" spans="1:30" ht="15.75" customHeight="1" x14ac:dyDescent="0.25">
      <c r="A47" s="326"/>
      <c r="B47" s="31"/>
      <c r="C47" s="347" t="s">
        <v>150</v>
      </c>
      <c r="D47" s="604">
        <v>2024</v>
      </c>
      <c r="E47" s="605"/>
      <c r="F47" s="606"/>
      <c r="G47" s="35"/>
      <c r="H47" s="330"/>
      <c r="I47" s="330"/>
      <c r="J47" s="330"/>
      <c r="K47" s="330"/>
      <c r="L47" s="330"/>
      <c r="M47" s="330"/>
      <c r="N47" s="330"/>
      <c r="O47" s="330"/>
      <c r="P47" s="330"/>
      <c r="Q47" s="598"/>
      <c r="R47" s="599"/>
      <c r="S47" s="599"/>
      <c r="T47" s="599"/>
      <c r="U47" s="599"/>
      <c r="V47" s="330"/>
      <c r="W47" s="330"/>
      <c r="X47" s="600"/>
      <c r="Y47" s="599"/>
      <c r="Z47" s="599"/>
      <c r="AA47" s="599"/>
      <c r="AB47" s="338"/>
      <c r="AC47" s="326"/>
      <c r="AD47" s="326"/>
    </row>
    <row r="48" spans="1:30" ht="5.25" customHeight="1" x14ac:dyDescent="0.25">
      <c r="A48" s="326"/>
      <c r="B48" s="31"/>
      <c r="C48" s="339"/>
      <c r="D48" s="38"/>
      <c r="E48" s="38"/>
      <c r="F48" s="38"/>
      <c r="G48" s="326"/>
      <c r="H48" s="330"/>
      <c r="I48" s="330"/>
      <c r="J48" s="330"/>
      <c r="K48" s="330"/>
      <c r="L48" s="330"/>
      <c r="M48" s="330"/>
      <c r="N48" s="330"/>
      <c r="O48" s="330"/>
      <c r="P48" s="330"/>
      <c r="Q48" s="336"/>
      <c r="R48" s="336"/>
      <c r="S48" s="336"/>
      <c r="T48" s="336"/>
      <c r="U48" s="336"/>
      <c r="V48" s="330"/>
      <c r="W48" s="330"/>
      <c r="X48" s="332"/>
      <c r="Y48" s="332"/>
      <c r="Z48" s="332"/>
      <c r="AA48" s="332"/>
      <c r="AB48" s="338"/>
      <c r="AC48" s="326"/>
      <c r="AD48" s="326"/>
    </row>
    <row r="49" spans="1:30" ht="15.75" customHeight="1" x14ac:dyDescent="0.25">
      <c r="A49" s="326"/>
      <c r="B49" s="31"/>
      <c r="C49" s="339" t="s">
        <v>140</v>
      </c>
      <c r="D49" s="609">
        <v>1.2</v>
      </c>
      <c r="E49" s="603"/>
      <c r="F49" s="591"/>
      <c r="G49" s="326"/>
      <c r="H49" s="330"/>
      <c r="I49" s="330"/>
      <c r="J49" s="330"/>
      <c r="K49" s="330"/>
      <c r="L49" s="330"/>
      <c r="M49" s="330"/>
      <c r="N49" s="330"/>
      <c r="O49" s="330"/>
      <c r="P49" s="330"/>
      <c r="Q49" s="598"/>
      <c r="R49" s="599"/>
      <c r="S49" s="599"/>
      <c r="T49" s="599"/>
      <c r="U49" s="599"/>
      <c r="V49" s="330"/>
      <c r="W49" s="330"/>
      <c r="X49" s="600"/>
      <c r="Y49" s="599"/>
      <c r="Z49" s="599"/>
      <c r="AA49" s="599"/>
      <c r="AB49" s="331"/>
      <c r="AC49" s="326"/>
      <c r="AD49" s="326"/>
    </row>
    <row r="50" spans="1:30" ht="15.75" customHeight="1" x14ac:dyDescent="0.25">
      <c r="A50" s="326"/>
      <c r="B50" s="31"/>
      <c r="C50" s="326"/>
      <c r="D50" s="326"/>
      <c r="E50" s="326"/>
      <c r="F50" s="326"/>
      <c r="G50" s="326"/>
      <c r="H50" s="326"/>
      <c r="I50" s="330"/>
      <c r="J50" s="330"/>
      <c r="K50" s="339"/>
      <c r="L50" s="339"/>
      <c r="M50" s="339"/>
      <c r="N50" s="339"/>
      <c r="O50" s="339"/>
      <c r="P50" s="339"/>
      <c r="Q50" s="339"/>
      <c r="R50" s="339"/>
      <c r="S50" s="339"/>
      <c r="T50" s="339"/>
      <c r="U50" s="339"/>
      <c r="V50" s="339"/>
      <c r="W50" s="339"/>
      <c r="X50" s="339"/>
      <c r="Y50" s="339"/>
      <c r="Z50" s="339"/>
      <c r="AA50" s="339"/>
      <c r="AB50" s="331"/>
      <c r="AC50" s="326"/>
      <c r="AD50" s="326"/>
    </row>
    <row r="51" spans="1:30" ht="15.75" customHeight="1" x14ac:dyDescent="0.25">
      <c r="A51" s="326"/>
      <c r="B51" s="31"/>
      <c r="C51" s="339"/>
      <c r="D51" s="601" t="s">
        <v>151</v>
      </c>
      <c r="E51" s="603"/>
      <c r="F51" s="603"/>
      <c r="G51" s="603"/>
      <c r="H51" s="603"/>
      <c r="I51" s="603"/>
      <c r="J51" s="603"/>
      <c r="K51" s="603"/>
      <c r="L51" s="603"/>
      <c r="M51" s="603"/>
      <c r="N51" s="603"/>
      <c r="O51" s="603"/>
      <c r="P51" s="603"/>
      <c r="Q51" s="603"/>
      <c r="R51" s="603"/>
      <c r="S51" s="603"/>
      <c r="T51" s="603"/>
      <c r="U51" s="603"/>
      <c r="V51" s="603"/>
      <c r="W51" s="603"/>
      <c r="X51" s="603"/>
      <c r="Y51" s="591"/>
      <c r="Z51" s="340"/>
      <c r="AA51" s="340"/>
      <c r="AB51" s="348"/>
      <c r="AC51" s="326"/>
      <c r="AD51" s="326"/>
    </row>
    <row r="52" spans="1:30" ht="15.75" customHeight="1" x14ac:dyDescent="0.25">
      <c r="A52" s="326"/>
      <c r="B52" s="31"/>
      <c r="C52" s="326"/>
      <c r="D52" s="640" t="s">
        <v>152</v>
      </c>
      <c r="E52" s="603"/>
      <c r="F52" s="603"/>
      <c r="G52" s="603"/>
      <c r="H52" s="591"/>
      <c r="I52" s="636" t="s">
        <v>153</v>
      </c>
      <c r="J52" s="603"/>
      <c r="K52" s="603"/>
      <c r="L52" s="603"/>
      <c r="M52" s="603"/>
      <c r="N52" s="603"/>
      <c r="O52" s="603"/>
      <c r="P52" s="591"/>
      <c r="Q52" s="637" t="s">
        <v>154</v>
      </c>
      <c r="R52" s="603"/>
      <c r="S52" s="603"/>
      <c r="T52" s="603"/>
      <c r="U52" s="603"/>
      <c r="V52" s="603"/>
      <c r="W52" s="603"/>
      <c r="X52" s="603"/>
      <c r="Y52" s="591"/>
      <c r="Z52" s="340"/>
      <c r="AA52" s="340"/>
      <c r="AB52" s="348"/>
      <c r="AC52" s="326"/>
      <c r="AD52" s="326"/>
    </row>
    <row r="53" spans="1:30" ht="15.75" customHeight="1" x14ac:dyDescent="0.25">
      <c r="A53" s="349"/>
      <c r="B53" s="39"/>
      <c r="C53" s="40"/>
      <c r="D53" s="641" t="s">
        <v>155</v>
      </c>
      <c r="E53" s="603"/>
      <c r="F53" s="603"/>
      <c r="G53" s="603"/>
      <c r="H53" s="591"/>
      <c r="I53" s="638" t="s">
        <v>156</v>
      </c>
      <c r="J53" s="603"/>
      <c r="K53" s="603"/>
      <c r="L53" s="603"/>
      <c r="M53" s="603"/>
      <c r="N53" s="603"/>
      <c r="O53" s="603"/>
      <c r="P53" s="591"/>
      <c r="Q53" s="639" t="s">
        <v>157</v>
      </c>
      <c r="R53" s="603"/>
      <c r="S53" s="603"/>
      <c r="T53" s="603"/>
      <c r="U53" s="603"/>
      <c r="V53" s="603"/>
      <c r="W53" s="603"/>
      <c r="X53" s="603"/>
      <c r="Y53" s="591"/>
      <c r="Z53" s="349"/>
      <c r="AA53" s="349"/>
      <c r="AB53" s="350"/>
      <c r="AC53" s="349"/>
      <c r="AD53" s="349"/>
    </row>
    <row r="54" spans="1:30" ht="15.75" customHeight="1" x14ac:dyDescent="0.25">
      <c r="A54" s="326"/>
      <c r="B54" s="31"/>
      <c r="C54" s="351"/>
      <c r="D54" s="351"/>
      <c r="E54" s="351"/>
      <c r="F54" s="351"/>
      <c r="G54" s="352"/>
      <c r="H54" s="352"/>
      <c r="I54" s="352"/>
      <c r="J54" s="352"/>
      <c r="K54" s="352"/>
      <c r="L54" s="352"/>
      <c r="M54" s="352"/>
      <c r="N54" s="352"/>
      <c r="O54" s="352"/>
      <c r="P54" s="352"/>
      <c r="Q54" s="352"/>
      <c r="R54" s="352"/>
      <c r="S54" s="352"/>
      <c r="T54" s="352"/>
      <c r="U54" s="352"/>
      <c r="V54" s="352"/>
      <c r="W54" s="352"/>
      <c r="X54" s="352"/>
      <c r="Y54" s="352"/>
      <c r="Z54" s="351"/>
      <c r="AA54" s="351"/>
      <c r="AB54" s="335"/>
      <c r="AC54" s="326"/>
      <c r="AD54" s="326"/>
    </row>
    <row r="55" spans="1:30" ht="15.75" customHeight="1" x14ac:dyDescent="0.25">
      <c r="A55" s="353"/>
      <c r="B55" s="41"/>
      <c r="C55" s="629" t="s">
        <v>158</v>
      </c>
      <c r="D55" s="603"/>
      <c r="E55" s="603"/>
      <c r="F55" s="591"/>
      <c r="G55" s="634" t="s">
        <v>159</v>
      </c>
      <c r="H55" s="635" t="s">
        <v>160</v>
      </c>
      <c r="I55" s="617"/>
      <c r="J55" s="617"/>
      <c r="K55" s="617"/>
      <c r="L55" s="617"/>
      <c r="M55" s="617"/>
      <c r="N55" s="617"/>
      <c r="O55" s="617"/>
      <c r="P55" s="617"/>
      <c r="Q55" s="617"/>
      <c r="R55" s="617"/>
      <c r="S55" s="617"/>
      <c r="T55" s="617"/>
      <c r="U55" s="617"/>
      <c r="V55" s="617"/>
      <c r="W55" s="617"/>
      <c r="X55" s="617"/>
      <c r="Y55" s="617"/>
      <c r="Z55" s="617"/>
      <c r="AA55" s="618"/>
      <c r="AB55" s="348"/>
      <c r="AC55" s="353"/>
      <c r="AD55" s="353"/>
    </row>
    <row r="56" spans="1:30" ht="15.75" customHeight="1" x14ac:dyDescent="0.25">
      <c r="A56" s="353"/>
      <c r="B56" s="41"/>
      <c r="C56" s="42" t="s">
        <v>161</v>
      </c>
      <c r="D56" s="43" t="s">
        <v>992</v>
      </c>
      <c r="E56" s="629" t="s">
        <v>162</v>
      </c>
      <c r="F56" s="591"/>
      <c r="G56" s="575"/>
      <c r="H56" s="620"/>
      <c r="I56" s="621"/>
      <c r="J56" s="621"/>
      <c r="K56" s="621"/>
      <c r="L56" s="621"/>
      <c r="M56" s="621"/>
      <c r="N56" s="621"/>
      <c r="O56" s="621"/>
      <c r="P56" s="621"/>
      <c r="Q56" s="621"/>
      <c r="R56" s="621"/>
      <c r="S56" s="621"/>
      <c r="T56" s="621"/>
      <c r="U56" s="621"/>
      <c r="V56" s="621"/>
      <c r="W56" s="621"/>
      <c r="X56" s="621"/>
      <c r="Y56" s="621"/>
      <c r="Z56" s="621"/>
      <c r="AA56" s="622"/>
      <c r="AB56" s="348"/>
      <c r="AC56" s="353"/>
      <c r="AD56" s="353"/>
    </row>
    <row r="57" spans="1:30" ht="15.75" customHeight="1" x14ac:dyDescent="0.25">
      <c r="A57" s="353"/>
      <c r="B57" s="41"/>
      <c r="C57" s="44">
        <v>2024</v>
      </c>
      <c r="D57" s="45">
        <v>45474</v>
      </c>
      <c r="E57" s="628">
        <v>45656</v>
      </c>
      <c r="F57" s="591"/>
      <c r="G57" s="46">
        <v>1</v>
      </c>
      <c r="H57" s="633"/>
      <c r="I57" s="603"/>
      <c r="J57" s="603"/>
      <c r="K57" s="603"/>
      <c r="L57" s="603"/>
      <c r="M57" s="603"/>
      <c r="N57" s="603"/>
      <c r="O57" s="603"/>
      <c r="P57" s="603"/>
      <c r="Q57" s="603"/>
      <c r="R57" s="603"/>
      <c r="S57" s="603"/>
      <c r="T57" s="603"/>
      <c r="U57" s="603"/>
      <c r="V57" s="603"/>
      <c r="W57" s="603"/>
      <c r="X57" s="603"/>
      <c r="Y57" s="603"/>
      <c r="Z57" s="603"/>
      <c r="AA57" s="591"/>
      <c r="AB57" s="348"/>
      <c r="AC57" s="353"/>
      <c r="AD57" s="353"/>
    </row>
    <row r="58" spans="1:30" ht="15.75" customHeight="1" x14ac:dyDescent="0.25">
      <c r="A58" s="353"/>
      <c r="B58" s="41"/>
      <c r="C58" s="44">
        <v>2025</v>
      </c>
      <c r="D58" s="45">
        <v>45658</v>
      </c>
      <c r="E58" s="628">
        <v>46021</v>
      </c>
      <c r="F58" s="591"/>
      <c r="G58" s="46">
        <v>1</v>
      </c>
      <c r="H58" s="633"/>
      <c r="I58" s="603"/>
      <c r="J58" s="603"/>
      <c r="K58" s="603"/>
      <c r="L58" s="603"/>
      <c r="M58" s="603"/>
      <c r="N58" s="603"/>
      <c r="O58" s="603"/>
      <c r="P58" s="603"/>
      <c r="Q58" s="603"/>
      <c r="R58" s="603"/>
      <c r="S58" s="603"/>
      <c r="T58" s="603"/>
      <c r="U58" s="603"/>
      <c r="V58" s="603"/>
      <c r="W58" s="603"/>
      <c r="X58" s="603"/>
      <c r="Y58" s="603"/>
      <c r="Z58" s="603"/>
      <c r="AA58" s="591"/>
      <c r="AB58" s="348"/>
      <c r="AC58" s="353"/>
      <c r="AD58" s="353"/>
    </row>
    <row r="59" spans="1:30" ht="15.75" customHeight="1" x14ac:dyDescent="0.25">
      <c r="A59" s="353"/>
      <c r="B59" s="41"/>
      <c r="C59" s="44">
        <v>2026</v>
      </c>
      <c r="D59" s="45">
        <v>46023</v>
      </c>
      <c r="E59" s="628">
        <v>46386</v>
      </c>
      <c r="F59" s="591"/>
      <c r="G59" s="46">
        <v>1</v>
      </c>
      <c r="H59" s="633"/>
      <c r="I59" s="603"/>
      <c r="J59" s="603"/>
      <c r="K59" s="603"/>
      <c r="L59" s="603"/>
      <c r="M59" s="603"/>
      <c r="N59" s="603"/>
      <c r="O59" s="603"/>
      <c r="P59" s="603"/>
      <c r="Q59" s="603"/>
      <c r="R59" s="603"/>
      <c r="S59" s="603"/>
      <c r="T59" s="603"/>
      <c r="U59" s="603"/>
      <c r="V59" s="603"/>
      <c r="W59" s="603"/>
      <c r="X59" s="603"/>
      <c r="Y59" s="603"/>
      <c r="Z59" s="603"/>
      <c r="AA59" s="591"/>
      <c r="AB59" s="348"/>
      <c r="AC59" s="353"/>
      <c r="AD59" s="353"/>
    </row>
    <row r="60" spans="1:30" ht="15.75" customHeight="1" x14ac:dyDescent="0.25">
      <c r="A60" s="353"/>
      <c r="B60" s="41"/>
      <c r="C60" s="44">
        <v>2027</v>
      </c>
      <c r="D60" s="45">
        <v>46388</v>
      </c>
      <c r="E60" s="628">
        <v>46751</v>
      </c>
      <c r="F60" s="591"/>
      <c r="G60" s="46">
        <v>1</v>
      </c>
      <c r="H60" s="633"/>
      <c r="I60" s="603"/>
      <c r="J60" s="603"/>
      <c r="K60" s="603"/>
      <c r="L60" s="603"/>
      <c r="M60" s="603"/>
      <c r="N60" s="603"/>
      <c r="O60" s="603"/>
      <c r="P60" s="603"/>
      <c r="Q60" s="603"/>
      <c r="R60" s="603"/>
      <c r="S60" s="603"/>
      <c r="T60" s="603"/>
      <c r="U60" s="603"/>
      <c r="V60" s="603"/>
      <c r="W60" s="603"/>
      <c r="X60" s="603"/>
      <c r="Y60" s="603"/>
      <c r="Z60" s="603"/>
      <c r="AA60" s="591"/>
      <c r="AB60" s="348"/>
      <c r="AC60" s="353"/>
      <c r="AD60" s="353"/>
    </row>
    <row r="61" spans="1:30" ht="15.75" customHeight="1" x14ac:dyDescent="0.25">
      <c r="A61" s="353"/>
      <c r="B61" s="41"/>
      <c r="C61" s="44"/>
      <c r="D61" s="44"/>
      <c r="E61" s="629"/>
      <c r="F61" s="591"/>
      <c r="G61" s="43"/>
      <c r="H61" s="629"/>
      <c r="I61" s="603"/>
      <c r="J61" s="603"/>
      <c r="K61" s="603"/>
      <c r="L61" s="603"/>
      <c r="M61" s="603"/>
      <c r="N61" s="603"/>
      <c r="O61" s="603"/>
      <c r="P61" s="603"/>
      <c r="Q61" s="603"/>
      <c r="R61" s="603"/>
      <c r="S61" s="603"/>
      <c r="T61" s="603"/>
      <c r="U61" s="603"/>
      <c r="V61" s="603"/>
      <c r="W61" s="603"/>
      <c r="X61" s="603"/>
      <c r="Y61" s="603"/>
      <c r="Z61" s="603"/>
      <c r="AA61" s="591"/>
      <c r="AB61" s="348"/>
      <c r="AC61" s="353"/>
      <c r="AD61" s="353"/>
    </row>
    <row r="62" spans="1:30" ht="15.75" customHeight="1" x14ac:dyDescent="0.25">
      <c r="A62" s="326"/>
      <c r="B62" s="31"/>
      <c r="C62" s="326"/>
      <c r="D62" s="326"/>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34"/>
      <c r="AC62" s="326"/>
      <c r="AD62" s="326"/>
    </row>
    <row r="63" spans="1:30" ht="15.75" customHeight="1" x14ac:dyDescent="0.25">
      <c r="A63" s="326"/>
      <c r="B63" s="31"/>
      <c r="C63" s="607" t="s">
        <v>163</v>
      </c>
      <c r="D63" s="599"/>
      <c r="E63" s="339"/>
      <c r="F63" s="330" t="s">
        <v>164</v>
      </c>
      <c r="G63" s="47"/>
      <c r="H63" s="341"/>
      <c r="I63" s="330" t="s">
        <v>165</v>
      </c>
      <c r="J63" s="326"/>
      <c r="K63" s="602"/>
      <c r="L63" s="591"/>
      <c r="M63" s="339"/>
      <c r="N63" s="326"/>
      <c r="O63" s="326"/>
      <c r="P63" s="326"/>
      <c r="Q63" s="326"/>
      <c r="R63" s="326"/>
      <c r="S63" s="326"/>
      <c r="T63" s="326"/>
      <c r="U63" s="326"/>
      <c r="V63" s="326"/>
      <c r="W63" s="326"/>
      <c r="X63" s="326"/>
      <c r="Y63" s="326"/>
      <c r="Z63" s="326"/>
      <c r="AA63" s="326"/>
      <c r="AB63" s="334"/>
      <c r="AC63" s="326"/>
      <c r="AD63" s="326"/>
    </row>
    <row r="64" spans="1:30" ht="15.75" customHeight="1" x14ac:dyDescent="0.25">
      <c r="A64" s="326"/>
      <c r="B64" s="354"/>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345"/>
      <c r="AA64" s="345"/>
      <c r="AB64" s="355"/>
      <c r="AC64" s="326"/>
      <c r="AD64" s="326"/>
    </row>
    <row r="65" spans="1:30" ht="15.75" customHeight="1" x14ac:dyDescent="0.25">
      <c r="A65" s="326"/>
      <c r="B65" s="627" t="s">
        <v>166</v>
      </c>
      <c r="C65" s="603"/>
      <c r="D65" s="603"/>
      <c r="E65" s="603"/>
      <c r="F65" s="603"/>
      <c r="G65" s="603"/>
      <c r="H65" s="603"/>
      <c r="I65" s="603"/>
      <c r="J65" s="603"/>
      <c r="K65" s="603"/>
      <c r="L65" s="603"/>
      <c r="M65" s="603"/>
      <c r="N65" s="603"/>
      <c r="O65" s="603"/>
      <c r="P65" s="603"/>
      <c r="Q65" s="603"/>
      <c r="R65" s="603"/>
      <c r="S65" s="603"/>
      <c r="T65" s="603"/>
      <c r="U65" s="603"/>
      <c r="V65" s="603"/>
      <c r="W65" s="603"/>
      <c r="X65" s="603"/>
      <c r="Y65" s="603"/>
      <c r="Z65" s="603"/>
      <c r="AA65" s="603"/>
      <c r="AB65" s="591"/>
      <c r="AC65" s="326"/>
      <c r="AD65" s="326"/>
    </row>
    <row r="66" spans="1:30" ht="15.75" customHeight="1" x14ac:dyDescent="0.25">
      <c r="A66" s="326"/>
      <c r="B66" s="48"/>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49"/>
      <c r="AC66" s="326"/>
      <c r="AD66" s="326"/>
    </row>
    <row r="67" spans="1:30" ht="29.25" customHeight="1" x14ac:dyDescent="0.25">
      <c r="A67" s="326"/>
      <c r="B67" s="629" t="s">
        <v>161</v>
      </c>
      <c r="C67" s="591"/>
      <c r="D67" s="43"/>
      <c r="E67" s="629" t="s">
        <v>167</v>
      </c>
      <c r="F67" s="591"/>
      <c r="G67" s="43"/>
      <c r="H67" s="601" t="s">
        <v>168</v>
      </c>
      <c r="I67" s="591"/>
      <c r="J67" s="629"/>
      <c r="K67" s="591"/>
      <c r="L67" s="632"/>
      <c r="M67" s="599"/>
      <c r="N67" s="43" t="s">
        <v>169</v>
      </c>
      <c r="O67" s="629"/>
      <c r="P67" s="603"/>
      <c r="Q67" s="591"/>
      <c r="R67" s="629" t="s">
        <v>170</v>
      </c>
      <c r="S67" s="603"/>
      <c r="T67" s="591"/>
      <c r="U67" s="629"/>
      <c r="V67" s="603"/>
      <c r="W67" s="591"/>
      <c r="X67" s="629" t="s">
        <v>171</v>
      </c>
      <c r="Y67" s="591"/>
      <c r="Z67" s="629"/>
      <c r="AA67" s="603"/>
      <c r="AB67" s="591"/>
      <c r="AC67" s="326"/>
      <c r="AD67" s="326"/>
    </row>
    <row r="68" spans="1:30" ht="15.75" customHeight="1" x14ac:dyDescent="0.25">
      <c r="A68" s="326"/>
      <c r="B68" s="48"/>
      <c r="C68" s="356"/>
      <c r="D68" s="356"/>
      <c r="E68" s="356"/>
      <c r="F68" s="349"/>
      <c r="G68" s="357"/>
      <c r="H68" s="358"/>
      <c r="I68" s="358"/>
      <c r="J68" s="349"/>
      <c r="K68" s="349"/>
      <c r="L68" s="349"/>
      <c r="M68" s="349"/>
      <c r="N68" s="358"/>
      <c r="O68" s="349"/>
      <c r="P68" s="349"/>
      <c r="Q68" s="349"/>
      <c r="R68" s="349"/>
      <c r="S68" s="358"/>
      <c r="T68" s="336"/>
      <c r="U68" s="336"/>
      <c r="V68" s="326"/>
      <c r="W68" s="358"/>
      <c r="X68" s="346"/>
      <c r="Y68" s="346"/>
      <c r="Z68" s="50"/>
      <c r="AA68" s="28"/>
      <c r="AB68" s="51"/>
      <c r="AC68" s="326"/>
      <c r="AD68" s="326"/>
    </row>
    <row r="69" spans="1:30" ht="15.75" customHeight="1" x14ac:dyDescent="0.25">
      <c r="A69" s="326"/>
      <c r="B69" s="627" t="s">
        <v>172</v>
      </c>
      <c r="C69" s="591"/>
      <c r="D69" s="630"/>
      <c r="E69" s="621"/>
      <c r="F69" s="621"/>
      <c r="G69" s="621"/>
      <c r="H69" s="621"/>
      <c r="I69" s="621"/>
      <c r="J69" s="621"/>
      <c r="K69" s="621"/>
      <c r="L69" s="621"/>
      <c r="M69" s="621"/>
      <c r="N69" s="621"/>
      <c r="O69" s="621"/>
      <c r="P69" s="621"/>
      <c r="Q69" s="621"/>
      <c r="R69" s="621"/>
      <c r="S69" s="621"/>
      <c r="T69" s="621"/>
      <c r="U69" s="621"/>
      <c r="V69" s="621"/>
      <c r="W69" s="621"/>
      <c r="X69" s="621"/>
      <c r="Y69" s="621"/>
      <c r="Z69" s="621"/>
      <c r="AA69" s="621"/>
      <c r="AB69" s="622"/>
      <c r="AC69" s="326"/>
      <c r="AD69" s="326"/>
    </row>
    <row r="70" spans="1:30" ht="15.75" customHeight="1" x14ac:dyDescent="0.25">
      <c r="A70" s="326"/>
      <c r="B70" s="48"/>
      <c r="C70" s="356"/>
      <c r="D70" s="356"/>
      <c r="E70" s="356"/>
      <c r="F70" s="349"/>
      <c r="G70" s="357"/>
      <c r="H70" s="358"/>
      <c r="I70" s="358"/>
      <c r="J70" s="349"/>
      <c r="K70" s="349"/>
      <c r="L70" s="349"/>
      <c r="M70" s="349"/>
      <c r="N70" s="358"/>
      <c r="O70" s="349"/>
      <c r="P70" s="349"/>
      <c r="Q70" s="349"/>
      <c r="R70" s="349"/>
      <c r="S70" s="358"/>
      <c r="T70" s="336"/>
      <c r="U70" s="336"/>
      <c r="V70" s="326"/>
      <c r="W70" s="358"/>
      <c r="X70" s="346"/>
      <c r="Y70" s="346"/>
      <c r="Z70" s="50"/>
      <c r="AA70" s="28"/>
      <c r="AB70" s="51"/>
      <c r="AC70" s="326"/>
      <c r="AD70" s="326"/>
    </row>
    <row r="71" spans="1:30" ht="15.75" customHeight="1" x14ac:dyDescent="0.25">
      <c r="A71" s="326"/>
      <c r="B71" s="627" t="s">
        <v>173</v>
      </c>
      <c r="C71" s="591"/>
      <c r="D71" s="631"/>
      <c r="E71" s="621"/>
      <c r="F71" s="621"/>
      <c r="G71" s="621"/>
      <c r="H71" s="621"/>
      <c r="I71" s="621"/>
      <c r="J71" s="621"/>
      <c r="K71" s="621"/>
      <c r="L71" s="621"/>
      <c r="M71" s="621"/>
      <c r="N71" s="621"/>
      <c r="O71" s="621"/>
      <c r="P71" s="621"/>
      <c r="Q71" s="621"/>
      <c r="R71" s="621"/>
      <c r="S71" s="621"/>
      <c r="T71" s="621"/>
      <c r="U71" s="621"/>
      <c r="V71" s="621"/>
      <c r="W71" s="621"/>
      <c r="X71" s="621"/>
      <c r="Y71" s="621"/>
      <c r="Z71" s="621"/>
      <c r="AA71" s="621"/>
      <c r="AB71" s="622"/>
      <c r="AC71" s="326"/>
      <c r="AD71" s="326"/>
    </row>
    <row r="72" spans="1:30" ht="15.75" customHeight="1" x14ac:dyDescent="0.25">
      <c r="A72" s="326"/>
      <c r="B72" s="48"/>
      <c r="C72" s="356"/>
      <c r="D72" s="356"/>
      <c r="E72" s="356"/>
      <c r="F72" s="349"/>
      <c r="G72" s="357"/>
      <c r="H72" s="358"/>
      <c r="I72" s="358"/>
      <c r="J72" s="349"/>
      <c r="K72" s="349"/>
      <c r="L72" s="349"/>
      <c r="M72" s="349"/>
      <c r="N72" s="358"/>
      <c r="O72" s="349"/>
      <c r="P72" s="349"/>
      <c r="Q72" s="349"/>
      <c r="R72" s="349"/>
      <c r="S72" s="358"/>
      <c r="T72" s="336"/>
      <c r="U72" s="336"/>
      <c r="V72" s="326"/>
      <c r="W72" s="358"/>
      <c r="X72" s="346"/>
      <c r="Y72" s="346"/>
      <c r="Z72" s="346"/>
      <c r="AA72" s="336"/>
      <c r="AB72" s="342"/>
      <c r="AC72" s="326"/>
      <c r="AD72" s="326"/>
    </row>
    <row r="73" spans="1:30" ht="15.75" customHeight="1" x14ac:dyDescent="0.25">
      <c r="A73" s="326"/>
      <c r="B73" s="627" t="s">
        <v>174</v>
      </c>
      <c r="C73" s="591"/>
      <c r="D73" s="631"/>
      <c r="E73" s="621"/>
      <c r="F73" s="621"/>
      <c r="G73" s="621"/>
      <c r="H73" s="621"/>
      <c r="I73" s="621"/>
      <c r="J73" s="621"/>
      <c r="K73" s="621"/>
      <c r="L73" s="621"/>
      <c r="M73" s="621"/>
      <c r="N73" s="621"/>
      <c r="O73" s="621"/>
      <c r="P73" s="621"/>
      <c r="Q73" s="621"/>
      <c r="R73" s="621"/>
      <c r="S73" s="621"/>
      <c r="T73" s="621"/>
      <c r="U73" s="621"/>
      <c r="V73" s="621"/>
      <c r="W73" s="621"/>
      <c r="X73" s="621"/>
      <c r="Y73" s="621"/>
      <c r="Z73" s="621"/>
      <c r="AA73" s="621"/>
      <c r="AB73" s="622"/>
      <c r="AC73" s="326"/>
      <c r="AD73" s="326"/>
    </row>
    <row r="74" spans="1:30" ht="15.75" customHeight="1" x14ac:dyDescent="0.25">
      <c r="A74" s="326"/>
      <c r="B74" s="48"/>
      <c r="C74" s="356"/>
      <c r="D74" s="356"/>
      <c r="E74" s="356"/>
      <c r="F74" s="349"/>
      <c r="G74" s="357"/>
      <c r="H74" s="358"/>
      <c r="I74" s="358"/>
      <c r="J74" s="349"/>
      <c r="K74" s="349"/>
      <c r="L74" s="349"/>
      <c r="M74" s="349"/>
      <c r="N74" s="358"/>
      <c r="O74" s="349"/>
      <c r="P74" s="349"/>
      <c r="Q74" s="349"/>
      <c r="R74" s="349"/>
      <c r="S74" s="358"/>
      <c r="T74" s="336"/>
      <c r="U74" s="336"/>
      <c r="V74" s="326"/>
      <c r="W74" s="358"/>
      <c r="X74" s="346"/>
      <c r="Y74" s="346"/>
      <c r="Z74" s="50"/>
      <c r="AA74" s="28"/>
      <c r="AB74" s="51"/>
      <c r="AC74" s="326"/>
      <c r="AD74" s="326"/>
    </row>
    <row r="75" spans="1:30" ht="15.75" customHeight="1" x14ac:dyDescent="0.25">
      <c r="A75" s="326"/>
      <c r="B75" s="627" t="s">
        <v>175</v>
      </c>
      <c r="C75" s="591"/>
      <c r="D75" s="631"/>
      <c r="E75" s="621"/>
      <c r="F75" s="621"/>
      <c r="G75" s="621"/>
      <c r="H75" s="621"/>
      <c r="I75" s="621"/>
      <c r="J75" s="621"/>
      <c r="K75" s="621"/>
      <c r="L75" s="621"/>
      <c r="M75" s="621"/>
      <c r="N75" s="621"/>
      <c r="O75" s="621"/>
      <c r="P75" s="621"/>
      <c r="Q75" s="621"/>
      <c r="R75" s="621"/>
      <c r="S75" s="621"/>
      <c r="T75" s="621"/>
      <c r="U75" s="621"/>
      <c r="V75" s="621"/>
      <c r="W75" s="621"/>
      <c r="X75" s="621"/>
      <c r="Y75" s="621"/>
      <c r="Z75" s="621"/>
      <c r="AA75" s="621"/>
      <c r="AB75" s="622"/>
      <c r="AC75" s="326"/>
      <c r="AD75" s="326"/>
    </row>
    <row r="76" spans="1:30" ht="15.75" customHeight="1" x14ac:dyDescent="0.25">
      <c r="A76" s="326"/>
      <c r="B76" s="48"/>
      <c r="C76" s="356"/>
      <c r="D76" s="356"/>
      <c r="E76" s="356"/>
      <c r="F76" s="349"/>
      <c r="G76" s="357"/>
      <c r="H76" s="358"/>
      <c r="I76" s="358"/>
      <c r="J76" s="349"/>
      <c r="K76" s="349"/>
      <c r="L76" s="349"/>
      <c r="M76" s="349"/>
      <c r="N76" s="358"/>
      <c r="O76" s="349"/>
      <c r="P76" s="349"/>
      <c r="Q76" s="349"/>
      <c r="R76" s="349"/>
      <c r="S76" s="358"/>
      <c r="T76" s="336"/>
      <c r="U76" s="336"/>
      <c r="V76" s="326"/>
      <c r="W76" s="358"/>
      <c r="X76" s="346"/>
      <c r="Y76" s="346"/>
      <c r="Z76" s="50"/>
      <c r="AA76" s="28"/>
      <c r="AB76" s="51"/>
      <c r="AC76" s="326"/>
      <c r="AD76" s="326"/>
    </row>
    <row r="77" spans="1:30" ht="15.75" customHeight="1" x14ac:dyDescent="0.25">
      <c r="A77" s="326"/>
      <c r="B77" s="627" t="s">
        <v>176</v>
      </c>
      <c r="C77" s="591"/>
      <c r="D77" s="631"/>
      <c r="E77" s="621"/>
      <c r="F77" s="621"/>
      <c r="G77" s="621"/>
      <c r="H77" s="621"/>
      <c r="I77" s="621"/>
      <c r="J77" s="621"/>
      <c r="K77" s="621"/>
      <c r="L77" s="621"/>
      <c r="M77" s="621"/>
      <c r="N77" s="621"/>
      <c r="O77" s="621"/>
      <c r="P77" s="621"/>
      <c r="Q77" s="621"/>
      <c r="R77" s="621"/>
      <c r="S77" s="621"/>
      <c r="T77" s="621"/>
      <c r="U77" s="621"/>
      <c r="V77" s="621"/>
      <c r="W77" s="621"/>
      <c r="X77" s="621"/>
      <c r="Y77" s="621"/>
      <c r="Z77" s="621"/>
      <c r="AA77" s="621"/>
      <c r="AB77" s="622"/>
      <c r="AC77" s="326"/>
      <c r="AD77" s="326"/>
    </row>
    <row r="78" spans="1:30" ht="15.75" customHeight="1" x14ac:dyDescent="0.25">
      <c r="A78" s="326"/>
      <c r="B78" s="48"/>
      <c r="C78" s="356"/>
      <c r="D78" s="356"/>
      <c r="E78" s="356"/>
      <c r="F78" s="349"/>
      <c r="G78" s="357"/>
      <c r="H78" s="358"/>
      <c r="I78" s="358"/>
      <c r="J78" s="349"/>
      <c r="K78" s="349"/>
      <c r="L78" s="349"/>
      <c r="M78" s="349"/>
      <c r="N78" s="358"/>
      <c r="O78" s="349"/>
      <c r="P78" s="349"/>
      <c r="Q78" s="349"/>
      <c r="R78" s="349"/>
      <c r="S78" s="358"/>
      <c r="T78" s="336"/>
      <c r="U78" s="336"/>
      <c r="V78" s="326"/>
      <c r="W78" s="358"/>
      <c r="X78" s="346"/>
      <c r="Y78" s="346"/>
      <c r="Z78" s="50"/>
      <c r="AA78" s="28"/>
      <c r="AB78" s="51"/>
      <c r="AC78" s="326"/>
      <c r="AD78" s="326"/>
    </row>
    <row r="79" spans="1:30" ht="15.75" customHeight="1" x14ac:dyDescent="0.25">
      <c r="A79" s="326"/>
      <c r="B79" s="627" t="s">
        <v>177</v>
      </c>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591"/>
      <c r="AC79" s="326"/>
      <c r="AD79" s="326"/>
    </row>
    <row r="80" spans="1:30" ht="15.75" customHeight="1" x14ac:dyDescent="0.25">
      <c r="A80" s="326"/>
      <c r="B80" s="601" t="s">
        <v>122</v>
      </c>
      <c r="C80" s="591"/>
      <c r="D80" s="52" t="s">
        <v>178</v>
      </c>
      <c r="E80" s="601" t="s">
        <v>179</v>
      </c>
      <c r="F80" s="591"/>
      <c r="G80" s="601" t="s">
        <v>177</v>
      </c>
      <c r="H80" s="603"/>
      <c r="I80" s="603"/>
      <c r="J80" s="603"/>
      <c r="K80" s="603"/>
      <c r="L80" s="603"/>
      <c r="M80" s="603"/>
      <c r="N80" s="603"/>
      <c r="O80" s="591"/>
      <c r="P80" s="601" t="s">
        <v>180</v>
      </c>
      <c r="Q80" s="603"/>
      <c r="R80" s="603"/>
      <c r="S80" s="603"/>
      <c r="T80" s="603"/>
      <c r="U80" s="603"/>
      <c r="V80" s="603"/>
      <c r="W80" s="603"/>
      <c r="X80" s="603"/>
      <c r="Y80" s="603"/>
      <c r="Z80" s="603"/>
      <c r="AA80" s="603"/>
      <c r="AB80" s="591"/>
      <c r="AC80" s="326"/>
      <c r="AD80" s="326"/>
    </row>
    <row r="81" spans="1:30" ht="15.75" customHeight="1" x14ac:dyDescent="0.25">
      <c r="A81" s="326"/>
      <c r="B81" s="601"/>
      <c r="C81" s="591"/>
      <c r="D81" s="37"/>
      <c r="E81" s="601"/>
      <c r="F81" s="591"/>
      <c r="G81" s="626"/>
      <c r="H81" s="603"/>
      <c r="I81" s="603"/>
      <c r="J81" s="603"/>
      <c r="K81" s="603"/>
      <c r="L81" s="603"/>
      <c r="M81" s="603"/>
      <c r="N81" s="603"/>
      <c r="O81" s="591"/>
      <c r="P81" s="626"/>
      <c r="Q81" s="603"/>
      <c r="R81" s="603"/>
      <c r="S81" s="603"/>
      <c r="T81" s="603"/>
      <c r="U81" s="603"/>
      <c r="V81" s="603"/>
      <c r="W81" s="603"/>
      <c r="X81" s="603"/>
      <c r="Y81" s="603"/>
      <c r="Z81" s="603"/>
      <c r="AA81" s="603"/>
      <c r="AB81" s="591"/>
      <c r="AC81" s="326"/>
      <c r="AD81" s="326"/>
    </row>
    <row r="82" spans="1:30" ht="15.75" customHeight="1" x14ac:dyDescent="0.25">
      <c r="A82" s="326"/>
      <c r="B82" s="601"/>
      <c r="C82" s="591"/>
      <c r="D82" s="37"/>
      <c r="E82" s="601"/>
      <c r="F82" s="591"/>
      <c r="G82" s="626"/>
      <c r="H82" s="603"/>
      <c r="I82" s="603"/>
      <c r="J82" s="603"/>
      <c r="K82" s="603"/>
      <c r="L82" s="603"/>
      <c r="M82" s="603"/>
      <c r="N82" s="603"/>
      <c r="O82" s="591"/>
      <c r="P82" s="626"/>
      <c r="Q82" s="603"/>
      <c r="R82" s="603"/>
      <c r="S82" s="603"/>
      <c r="T82" s="603"/>
      <c r="U82" s="603"/>
      <c r="V82" s="603"/>
      <c r="W82" s="603"/>
      <c r="X82" s="603"/>
      <c r="Y82" s="603"/>
      <c r="Z82" s="603"/>
      <c r="AA82" s="603"/>
      <c r="AB82" s="591"/>
      <c r="AC82" s="326"/>
      <c r="AD82" s="326"/>
    </row>
    <row r="83" spans="1:30" ht="26.25" customHeight="1" x14ac:dyDescent="0.25">
      <c r="A83" s="326"/>
      <c r="B83" s="625" t="s">
        <v>181</v>
      </c>
      <c r="C83" s="603"/>
      <c r="D83" s="603"/>
      <c r="E83" s="603"/>
      <c r="F83" s="603"/>
      <c r="G83" s="603"/>
      <c r="H83" s="603"/>
      <c r="I83" s="603"/>
      <c r="J83" s="603"/>
      <c r="K83" s="603"/>
      <c r="L83" s="603"/>
      <c r="M83" s="603"/>
      <c r="N83" s="603"/>
      <c r="O83" s="603"/>
      <c r="P83" s="603"/>
      <c r="Q83" s="603"/>
      <c r="R83" s="603"/>
      <c r="S83" s="603"/>
      <c r="T83" s="603"/>
      <c r="U83" s="603"/>
      <c r="V83" s="603"/>
      <c r="W83" s="603"/>
      <c r="X83" s="603"/>
      <c r="Y83" s="603"/>
      <c r="Z83" s="603"/>
      <c r="AA83" s="603"/>
      <c r="AB83" s="591"/>
      <c r="AC83" s="326"/>
      <c r="AD83" s="359"/>
    </row>
    <row r="84" spans="1:30" ht="12.75" customHeight="1" x14ac:dyDescent="0.25">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row>
    <row r="85" spans="1:30" ht="12.75" customHeight="1" x14ac:dyDescent="0.25">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row>
    <row r="86" spans="1:30" ht="12.75" customHeight="1" x14ac:dyDescent="0.25">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row>
    <row r="87" spans="1:30" ht="12.75" customHeight="1" x14ac:dyDescent="0.25">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row>
    <row r="88" spans="1:30" ht="12.75" customHeight="1" x14ac:dyDescent="0.25">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row>
    <row r="89" spans="1:30" ht="12.75" customHeight="1" x14ac:dyDescent="0.25">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row>
    <row r="90" spans="1:30" ht="12.75" customHeight="1" x14ac:dyDescent="0.25">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row>
    <row r="91" spans="1:30" ht="12.75" customHeight="1" x14ac:dyDescent="0.25">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row>
    <row r="92" spans="1:30" ht="12.75" customHeight="1" x14ac:dyDescent="0.25">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row>
    <row r="93" spans="1:30" ht="12.75" customHeight="1" x14ac:dyDescent="0.25">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row>
    <row r="94" spans="1:30" ht="12.75" customHeight="1" x14ac:dyDescent="0.25">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row>
    <row r="95" spans="1:30" ht="12.75" customHeight="1" x14ac:dyDescent="0.25">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row>
    <row r="96" spans="1:30" ht="12.75" customHeight="1" x14ac:dyDescent="0.25">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row>
    <row r="97" spans="1:30" ht="12.75" customHeight="1" x14ac:dyDescent="0.25">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row>
    <row r="98" spans="1:30" ht="12.75" customHeight="1" x14ac:dyDescent="0.25">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row>
    <row r="99" spans="1:30" ht="12.75" customHeight="1" x14ac:dyDescent="0.25">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row>
    <row r="100" spans="1:30" ht="12.75" customHeight="1" x14ac:dyDescent="0.25">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row>
    <row r="101" spans="1:30" ht="12.75" customHeight="1" x14ac:dyDescent="0.25">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row>
    <row r="102" spans="1:30" ht="12.75" customHeight="1" x14ac:dyDescent="0.25">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row>
    <row r="103" spans="1:30" ht="12.75" customHeight="1" x14ac:dyDescent="0.25">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row>
    <row r="104" spans="1:30" ht="12.75" customHeight="1" x14ac:dyDescent="0.25">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row>
    <row r="105" spans="1:30" ht="12.75" customHeight="1" x14ac:dyDescent="0.25">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row>
    <row r="106" spans="1:30" ht="12.75" customHeight="1" x14ac:dyDescent="0.25">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row>
    <row r="107" spans="1:30" ht="12.75" customHeight="1" x14ac:dyDescent="0.25">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row>
    <row r="108" spans="1:30" ht="12.75" customHeight="1" x14ac:dyDescent="0.25">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row>
    <row r="109" spans="1:30" ht="12.75" customHeight="1" x14ac:dyDescent="0.25">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row>
    <row r="110" spans="1:30" ht="12.75" customHeight="1" x14ac:dyDescent="0.25">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row>
    <row r="111" spans="1:30" ht="12.75" customHeight="1" x14ac:dyDescent="0.25">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row>
    <row r="112" spans="1:30" ht="12.75" customHeight="1" x14ac:dyDescent="0.25">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row>
    <row r="113" spans="1:30" ht="12.75" customHeight="1" x14ac:dyDescent="0.25">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row>
    <row r="114" spans="1:30" ht="12.75" customHeight="1" x14ac:dyDescent="0.25">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row>
    <row r="115" spans="1:30" ht="12.75" customHeight="1" x14ac:dyDescent="0.25">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row>
    <row r="116" spans="1:30" ht="12.75" customHeight="1" x14ac:dyDescent="0.25">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row>
    <row r="117" spans="1:30" ht="12.75" customHeight="1" x14ac:dyDescent="0.25">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row>
    <row r="118" spans="1:30" ht="12.75" customHeight="1" x14ac:dyDescent="0.25">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row>
    <row r="119" spans="1:30" ht="12.75" customHeight="1" x14ac:dyDescent="0.25">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row>
    <row r="120" spans="1:30" ht="12.75" customHeight="1" x14ac:dyDescent="0.25">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row>
    <row r="121" spans="1:30" ht="12.75" customHeight="1" x14ac:dyDescent="0.25">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row>
    <row r="122" spans="1:30" ht="12.75" customHeight="1" x14ac:dyDescent="0.25">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row>
    <row r="123" spans="1:30" ht="12.75" customHeight="1" x14ac:dyDescent="0.25">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row>
    <row r="124" spans="1:30" ht="12.75" customHeight="1" x14ac:dyDescent="0.25">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row>
    <row r="125" spans="1:30" ht="12.75" customHeight="1" x14ac:dyDescent="0.25">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row>
    <row r="126" spans="1:30" ht="12.75" customHeight="1" x14ac:dyDescent="0.25">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row>
    <row r="127" spans="1:30" ht="12.75" customHeight="1" x14ac:dyDescent="0.25">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row>
    <row r="128" spans="1:30" ht="12.75" customHeight="1" x14ac:dyDescent="0.25">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row>
    <row r="129" spans="1:30" ht="12.75" customHeight="1" x14ac:dyDescent="0.25">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row>
    <row r="130" spans="1:30" ht="12.75" customHeight="1" x14ac:dyDescent="0.25">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row>
    <row r="131" spans="1:30" ht="12.75" customHeight="1" x14ac:dyDescent="0.25">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row>
    <row r="132" spans="1:30" ht="12.75" customHeight="1" x14ac:dyDescent="0.25">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row>
    <row r="133" spans="1:30" ht="12.75" customHeight="1" x14ac:dyDescent="0.25">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row>
    <row r="134" spans="1:30" ht="12.75" customHeight="1" x14ac:dyDescent="0.25">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row>
    <row r="135" spans="1:30" ht="12.75" customHeight="1" x14ac:dyDescent="0.25">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row>
    <row r="136" spans="1:30" ht="12.75" customHeight="1" x14ac:dyDescent="0.25">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row>
    <row r="137" spans="1:30" ht="12.75" customHeight="1" x14ac:dyDescent="0.25">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row>
    <row r="138" spans="1:30" ht="12.75" customHeight="1" x14ac:dyDescent="0.25">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row>
    <row r="139" spans="1:30" ht="12.75" customHeight="1" x14ac:dyDescent="0.25">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row>
    <row r="140" spans="1:30" ht="12.75" customHeight="1" x14ac:dyDescent="0.25">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row>
    <row r="141" spans="1:30" ht="12.75" customHeight="1" x14ac:dyDescent="0.25">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row>
    <row r="142" spans="1:30" ht="12.75" customHeight="1" x14ac:dyDescent="0.25">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row>
    <row r="143" spans="1:30" ht="12.75" customHeight="1" x14ac:dyDescent="0.25">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row>
    <row r="144" spans="1:30" ht="12.75" customHeight="1" x14ac:dyDescent="0.25">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row>
    <row r="145" spans="1:30" ht="12.75" customHeight="1" x14ac:dyDescent="0.25">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row>
    <row r="146" spans="1:30" ht="12.75" customHeight="1" x14ac:dyDescent="0.25">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row>
    <row r="147" spans="1:30" ht="12.75" customHeight="1" x14ac:dyDescent="0.25">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row>
    <row r="148" spans="1:30" ht="12.75" customHeight="1" x14ac:dyDescent="0.25">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row>
    <row r="149" spans="1:30" ht="12.75" customHeight="1" x14ac:dyDescent="0.25">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row>
    <row r="150" spans="1:30" ht="12.75" customHeight="1" x14ac:dyDescent="0.25">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row>
    <row r="151" spans="1:30" ht="12.75" customHeight="1" x14ac:dyDescent="0.25">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row>
    <row r="152" spans="1:30" ht="12.75" customHeight="1" x14ac:dyDescent="0.25">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row>
    <row r="153" spans="1:30" ht="12.75" customHeight="1" x14ac:dyDescent="0.25">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row>
    <row r="154" spans="1:30" ht="12.75" customHeight="1" x14ac:dyDescent="0.25">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row>
    <row r="155" spans="1:30" ht="12.75" customHeight="1" x14ac:dyDescent="0.25">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row>
    <row r="156" spans="1:30" ht="12.75" customHeight="1" x14ac:dyDescent="0.25">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row>
    <row r="157" spans="1:30" ht="12.75" customHeight="1" x14ac:dyDescent="0.25">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row>
    <row r="158" spans="1:30" ht="12.75" customHeight="1" x14ac:dyDescent="0.25">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row>
    <row r="159" spans="1:30" ht="12.75" customHeight="1" x14ac:dyDescent="0.25">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row>
    <row r="160" spans="1:30" ht="12.75" customHeight="1" x14ac:dyDescent="0.25">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row>
    <row r="161" spans="1:30" ht="12.75" customHeight="1" x14ac:dyDescent="0.25">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row>
    <row r="162" spans="1:30" ht="12.75" customHeight="1" x14ac:dyDescent="0.25">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row>
    <row r="163" spans="1:30" ht="12.75" customHeight="1" x14ac:dyDescent="0.25">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row>
    <row r="164" spans="1:30" ht="12.75" customHeight="1" x14ac:dyDescent="0.25">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row>
    <row r="165" spans="1:30" ht="12.75" customHeight="1" x14ac:dyDescent="0.25">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row>
    <row r="166" spans="1:30" ht="12.75" customHeight="1" x14ac:dyDescent="0.25">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row>
    <row r="167" spans="1:30" ht="12.75" customHeight="1" x14ac:dyDescent="0.25">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row>
    <row r="168" spans="1:30" ht="12.75" customHeight="1" x14ac:dyDescent="0.25">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row>
    <row r="169" spans="1:30" ht="12.75" customHeight="1" x14ac:dyDescent="0.25">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row>
    <row r="170" spans="1:30" ht="12.75" customHeight="1" x14ac:dyDescent="0.25">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row>
    <row r="171" spans="1:30" ht="12.75" customHeight="1" x14ac:dyDescent="0.25">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row>
    <row r="172" spans="1:30" ht="12.75" customHeight="1" x14ac:dyDescent="0.25">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row>
    <row r="173" spans="1:30" ht="12.75" customHeight="1" x14ac:dyDescent="0.25">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row>
    <row r="174" spans="1:30" ht="12.75" customHeight="1" x14ac:dyDescent="0.25">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row>
    <row r="175" spans="1:30" ht="12.75" customHeight="1" x14ac:dyDescent="0.25">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row>
    <row r="176" spans="1:30" ht="12.75" customHeight="1" x14ac:dyDescent="0.25">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row>
    <row r="177" spans="1:30" ht="12.75" customHeight="1" x14ac:dyDescent="0.25">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row>
    <row r="178" spans="1:30" ht="12.75" customHeight="1" x14ac:dyDescent="0.25">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row>
    <row r="179" spans="1:30" ht="12.75" customHeight="1" x14ac:dyDescent="0.25">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row>
    <row r="180" spans="1:30" ht="12.75" customHeight="1" x14ac:dyDescent="0.25">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row>
    <row r="181" spans="1:30" ht="12.75" customHeight="1" x14ac:dyDescent="0.25">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row>
    <row r="182" spans="1:30" ht="12.75" customHeight="1" x14ac:dyDescent="0.25">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row>
    <row r="183" spans="1:30" ht="12.75" customHeight="1" x14ac:dyDescent="0.25">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row>
    <row r="184" spans="1:30" ht="12.75" customHeight="1" x14ac:dyDescent="0.25">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row>
    <row r="185" spans="1:30" ht="12.75" customHeight="1" x14ac:dyDescent="0.25">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row>
    <row r="186" spans="1:30" ht="12.75" customHeight="1" x14ac:dyDescent="0.25">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row>
    <row r="187" spans="1:30" ht="12.75" customHeight="1" x14ac:dyDescent="0.25">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row>
    <row r="188" spans="1:30" ht="12.75" customHeight="1" x14ac:dyDescent="0.25">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row>
    <row r="189" spans="1:30" ht="12.75" customHeight="1" x14ac:dyDescent="0.25">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row>
    <row r="190" spans="1:30" ht="12.75" customHeight="1" x14ac:dyDescent="0.25">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row>
    <row r="191" spans="1:30" ht="12.75" customHeight="1" x14ac:dyDescent="0.25">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row>
    <row r="192" spans="1:30" ht="12.75" customHeight="1" x14ac:dyDescent="0.25">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row>
    <row r="193" spans="1:30" ht="12.75" customHeight="1" x14ac:dyDescent="0.25">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row>
    <row r="194" spans="1:30" ht="12.75" customHeight="1" x14ac:dyDescent="0.25">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row>
    <row r="195" spans="1:30" ht="12.75" customHeight="1" x14ac:dyDescent="0.25">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row>
    <row r="196" spans="1:30" ht="12.75" customHeight="1" x14ac:dyDescent="0.25">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row>
    <row r="197" spans="1:30" ht="12.75" customHeight="1" x14ac:dyDescent="0.25">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row>
    <row r="198" spans="1:30" ht="12.75" customHeight="1" x14ac:dyDescent="0.25">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row>
    <row r="199" spans="1:30" ht="12.75" customHeight="1" x14ac:dyDescent="0.25">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row>
    <row r="200" spans="1:30" ht="12.75" customHeight="1" x14ac:dyDescent="0.25">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row>
    <row r="201" spans="1:30" ht="12.75" customHeight="1" x14ac:dyDescent="0.25">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row>
    <row r="202" spans="1:30" ht="12.75" customHeight="1" x14ac:dyDescent="0.25">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row>
    <row r="203" spans="1:30" ht="12.75" customHeight="1" x14ac:dyDescent="0.25">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row>
    <row r="204" spans="1:30" ht="12.75" customHeight="1" x14ac:dyDescent="0.25">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row>
    <row r="205" spans="1:30" ht="12.75" customHeight="1" x14ac:dyDescent="0.25">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row>
    <row r="206" spans="1:30" ht="12.75" customHeight="1" x14ac:dyDescent="0.25">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row>
    <row r="207" spans="1:30" ht="12.75" customHeight="1" x14ac:dyDescent="0.25">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row>
    <row r="208" spans="1:30" ht="12.75" customHeight="1" x14ac:dyDescent="0.25">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row>
    <row r="209" spans="1:30" ht="12.75" customHeight="1" x14ac:dyDescent="0.25">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row>
    <row r="210" spans="1:30" ht="12.75" customHeight="1" x14ac:dyDescent="0.25">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row>
    <row r="211" spans="1:30" ht="12.75" customHeight="1" x14ac:dyDescent="0.25">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row>
    <row r="212" spans="1:30" ht="12.75" customHeight="1" x14ac:dyDescent="0.25">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row>
    <row r="213" spans="1:30" ht="12.75" customHeight="1" x14ac:dyDescent="0.25">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row>
    <row r="214" spans="1:30" ht="12.75" customHeight="1" x14ac:dyDescent="0.25">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row>
    <row r="215" spans="1:30" ht="12.75" customHeight="1" x14ac:dyDescent="0.25">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row>
    <row r="216" spans="1:30" ht="12.75" customHeight="1" x14ac:dyDescent="0.25">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row>
    <row r="217" spans="1:30" ht="12.75" customHeight="1" x14ac:dyDescent="0.25">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row>
    <row r="218" spans="1:30" ht="12.75" customHeight="1" x14ac:dyDescent="0.25">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row>
    <row r="219" spans="1:30" ht="12.75" customHeight="1" x14ac:dyDescent="0.25">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row>
    <row r="220" spans="1:30" ht="12.75" customHeight="1" x14ac:dyDescent="0.25">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row>
    <row r="221" spans="1:30" ht="12.75" customHeight="1" x14ac:dyDescent="0.25">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row>
    <row r="222" spans="1:30" ht="12.75" customHeight="1" x14ac:dyDescent="0.25">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row>
    <row r="223" spans="1:30" ht="12.75" customHeight="1" x14ac:dyDescent="0.25">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row>
    <row r="224" spans="1:30" ht="12.75" customHeight="1" x14ac:dyDescent="0.25">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row>
    <row r="225" spans="1:30" ht="12.75" customHeight="1" x14ac:dyDescent="0.25">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row>
    <row r="226" spans="1:30" ht="12.75" customHeight="1" x14ac:dyDescent="0.25">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row>
    <row r="227" spans="1:30" ht="12.75" customHeight="1" x14ac:dyDescent="0.25">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row>
    <row r="228" spans="1:30" ht="12.75" customHeight="1" x14ac:dyDescent="0.25">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row>
    <row r="229" spans="1:30" ht="12.75" customHeight="1" x14ac:dyDescent="0.25">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row>
    <row r="230" spans="1:30" ht="12.75" customHeight="1" x14ac:dyDescent="0.25">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row>
    <row r="231" spans="1:30" ht="12.75" customHeight="1" x14ac:dyDescent="0.25">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row>
    <row r="232" spans="1:30" ht="12.75" customHeight="1" x14ac:dyDescent="0.25">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row>
    <row r="233" spans="1:30" ht="12.75" customHeight="1" x14ac:dyDescent="0.25">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row>
    <row r="234" spans="1:30" ht="12.75" customHeight="1" x14ac:dyDescent="0.25">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row>
    <row r="235" spans="1:30" ht="12.75" customHeight="1" x14ac:dyDescent="0.25">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row>
    <row r="236" spans="1:30" ht="12.75" customHeight="1" x14ac:dyDescent="0.25">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row>
    <row r="237" spans="1:30" ht="12.75" customHeight="1" x14ac:dyDescent="0.25">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row>
    <row r="238" spans="1:30" ht="12.75" customHeight="1" x14ac:dyDescent="0.25">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row>
    <row r="239" spans="1:30" ht="12.75" customHeight="1" x14ac:dyDescent="0.25">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row>
    <row r="240" spans="1:30" ht="12.75" customHeight="1" x14ac:dyDescent="0.25">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row>
    <row r="241" spans="1:30" ht="12.75" customHeight="1" x14ac:dyDescent="0.25">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row>
    <row r="242" spans="1:30" ht="12.75" customHeight="1" x14ac:dyDescent="0.25">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row>
    <row r="243" spans="1:30" ht="12.75" customHeight="1" x14ac:dyDescent="0.25">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row>
    <row r="244" spans="1:30" ht="12.75" customHeight="1" x14ac:dyDescent="0.25">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row>
    <row r="245" spans="1:30" ht="12.75" customHeight="1" x14ac:dyDescent="0.25">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row>
    <row r="246" spans="1:30" ht="12.75" customHeight="1" x14ac:dyDescent="0.25">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row>
    <row r="247" spans="1:30" ht="12.75" customHeight="1" x14ac:dyDescent="0.25">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row>
    <row r="248" spans="1:30" ht="12.75" customHeight="1" x14ac:dyDescent="0.25">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row>
    <row r="249" spans="1:30" ht="12.75" customHeight="1" x14ac:dyDescent="0.25">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row>
    <row r="250" spans="1:30" ht="12.75" customHeight="1" x14ac:dyDescent="0.25">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row>
    <row r="251" spans="1:30" ht="12.75" customHeight="1" x14ac:dyDescent="0.25">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row>
    <row r="252" spans="1:30" ht="12.75" customHeight="1" x14ac:dyDescent="0.25">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row>
    <row r="253" spans="1:30" ht="12.75" customHeight="1" x14ac:dyDescent="0.25">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row>
    <row r="254" spans="1:30" ht="12.75" customHeight="1" x14ac:dyDescent="0.25">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row>
    <row r="255" spans="1:30" ht="12.75" customHeight="1" x14ac:dyDescent="0.25">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row>
    <row r="256" spans="1:30" ht="12.75" customHeight="1" x14ac:dyDescent="0.25">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row>
    <row r="257" spans="1:30" ht="12.75" customHeight="1" x14ac:dyDescent="0.25">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row>
    <row r="258" spans="1:30" ht="12.75" customHeight="1" x14ac:dyDescent="0.25">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row>
    <row r="259" spans="1:30" ht="12.75" customHeight="1" x14ac:dyDescent="0.25">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row>
    <row r="260" spans="1:30" ht="12.75" customHeight="1" x14ac:dyDescent="0.25">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row>
    <row r="261" spans="1:30" ht="12.75" customHeight="1" x14ac:dyDescent="0.25">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row>
    <row r="262" spans="1:30" ht="12.75" customHeight="1" x14ac:dyDescent="0.25">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row>
    <row r="263" spans="1:30" ht="12.75" customHeight="1" x14ac:dyDescent="0.25">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row>
    <row r="264" spans="1:30" ht="12.75" customHeight="1" x14ac:dyDescent="0.25">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row>
    <row r="265" spans="1:30" ht="12.75" customHeight="1" x14ac:dyDescent="0.25">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row>
    <row r="266" spans="1:30" ht="12.75" customHeight="1" x14ac:dyDescent="0.25">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row>
    <row r="267" spans="1:30" ht="12.75" customHeight="1" x14ac:dyDescent="0.25">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row>
    <row r="268" spans="1:30" ht="12.75" customHeight="1" x14ac:dyDescent="0.25">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row>
    <row r="269" spans="1:30" ht="12.75" customHeight="1" x14ac:dyDescent="0.25">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row>
    <row r="270" spans="1:30" ht="12.75" customHeight="1" x14ac:dyDescent="0.25">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row>
    <row r="271" spans="1:30" ht="12.75" customHeight="1" x14ac:dyDescent="0.25">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row>
    <row r="272" spans="1:30" ht="12.75" customHeight="1" x14ac:dyDescent="0.25">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row>
    <row r="273" spans="1:30" ht="12.75" customHeight="1" x14ac:dyDescent="0.25">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row>
    <row r="274" spans="1:30" ht="12.75" customHeight="1" x14ac:dyDescent="0.25">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row>
    <row r="275" spans="1:30" ht="12.75" customHeight="1" x14ac:dyDescent="0.25">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row>
    <row r="276" spans="1:30" ht="12.75" customHeight="1" x14ac:dyDescent="0.25">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row>
    <row r="277" spans="1:30" ht="12.75" customHeight="1" x14ac:dyDescent="0.25">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row>
    <row r="278" spans="1:30" ht="12.75" customHeight="1" x14ac:dyDescent="0.25">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row>
    <row r="279" spans="1:30" ht="12.75" customHeight="1" x14ac:dyDescent="0.25">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row>
    <row r="280" spans="1:30" ht="12.75" customHeight="1" x14ac:dyDescent="0.25">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row>
    <row r="281" spans="1:30" ht="12.75" customHeight="1" x14ac:dyDescent="0.25">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row>
    <row r="282" spans="1:30" ht="12.75" customHeight="1" x14ac:dyDescent="0.25">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row>
    <row r="283" spans="1:30" ht="12.75" customHeight="1" x14ac:dyDescent="0.25">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row>
    <row r="284" spans="1:30" ht="12.75" customHeight="1" x14ac:dyDescent="0.25">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row>
    <row r="285" spans="1:30" ht="12.75" customHeight="1" x14ac:dyDescent="0.25">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row>
    <row r="286" spans="1:30" ht="12.75" customHeight="1" x14ac:dyDescent="0.25">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row>
    <row r="287" spans="1:30" ht="12.75" customHeight="1" x14ac:dyDescent="0.25">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row>
    <row r="288" spans="1:30" ht="12.75" customHeight="1" x14ac:dyDescent="0.25">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row>
    <row r="289" spans="1:30" ht="12.75" customHeight="1" x14ac:dyDescent="0.25">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row>
    <row r="290" spans="1:30" ht="12.75" customHeight="1" x14ac:dyDescent="0.25">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row>
    <row r="291" spans="1:30" ht="12.75" customHeight="1" x14ac:dyDescent="0.25">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row>
    <row r="292" spans="1:30" ht="12.75" customHeight="1" x14ac:dyDescent="0.25">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row>
    <row r="293" spans="1:30" ht="12.75" customHeight="1" x14ac:dyDescent="0.25">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row>
    <row r="294" spans="1:30" ht="12.75" customHeight="1" x14ac:dyDescent="0.25">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row>
    <row r="295" spans="1:30" ht="12.75" customHeight="1" x14ac:dyDescent="0.25">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row>
    <row r="296" spans="1:30" ht="12.75" customHeight="1" x14ac:dyDescent="0.25">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row>
    <row r="297" spans="1:30" ht="12.75" customHeight="1" x14ac:dyDescent="0.25">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row>
    <row r="298" spans="1:30" ht="12.75" customHeight="1" x14ac:dyDescent="0.25">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row>
    <row r="299" spans="1:30" ht="12.75" customHeight="1" x14ac:dyDescent="0.25">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row>
    <row r="300" spans="1:30" ht="12.75" customHeight="1" x14ac:dyDescent="0.25">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row>
    <row r="301" spans="1:30" ht="12.75" customHeight="1" x14ac:dyDescent="0.25">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row>
    <row r="302" spans="1:30" ht="12.75" customHeight="1" x14ac:dyDescent="0.25">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row>
    <row r="303" spans="1:30" ht="12.75" customHeight="1" x14ac:dyDescent="0.25">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row>
    <row r="304" spans="1:30" ht="12.75" customHeight="1" x14ac:dyDescent="0.25">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row>
    <row r="305" spans="1:30" ht="12.75" customHeight="1" x14ac:dyDescent="0.25">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row>
    <row r="306" spans="1:30" ht="12.75" customHeight="1" x14ac:dyDescent="0.25">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row>
    <row r="307" spans="1:30" ht="12.75" customHeight="1" x14ac:dyDescent="0.25">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row>
    <row r="308" spans="1:30" ht="12.75" customHeight="1" x14ac:dyDescent="0.25">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row>
    <row r="309" spans="1:30" ht="12.75" customHeight="1" x14ac:dyDescent="0.25">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row>
    <row r="310" spans="1:30" ht="12.75" customHeight="1" x14ac:dyDescent="0.25">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row>
    <row r="311" spans="1:30" ht="12.75" customHeight="1" x14ac:dyDescent="0.25">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row>
    <row r="312" spans="1:30" ht="12.75" customHeight="1" x14ac:dyDescent="0.25">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row>
    <row r="313" spans="1:30" ht="12.75" customHeight="1" x14ac:dyDescent="0.25">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row>
    <row r="314" spans="1:30" ht="12.75" customHeight="1" x14ac:dyDescent="0.25">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row>
    <row r="315" spans="1:30" ht="12.75" customHeight="1" x14ac:dyDescent="0.25">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row>
    <row r="316" spans="1:30" ht="12.75" customHeight="1" x14ac:dyDescent="0.25">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row>
    <row r="317" spans="1:30" ht="12.75" customHeight="1" x14ac:dyDescent="0.25">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row>
    <row r="318" spans="1:30" ht="12.75" customHeight="1" x14ac:dyDescent="0.25">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row>
    <row r="319" spans="1:30" ht="12.75" customHeight="1" x14ac:dyDescent="0.25">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row>
    <row r="320" spans="1:30" ht="12.75" customHeight="1" x14ac:dyDescent="0.25">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row>
    <row r="321" spans="1:30" ht="12.75" customHeight="1" x14ac:dyDescent="0.25">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row>
    <row r="322" spans="1:30" ht="12.75" customHeight="1" x14ac:dyDescent="0.25">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row>
    <row r="323" spans="1:30" ht="12.75" customHeight="1" x14ac:dyDescent="0.25">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row>
    <row r="324" spans="1:30" ht="12.75" customHeight="1" x14ac:dyDescent="0.25">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row>
    <row r="325" spans="1:30" ht="12.75" customHeight="1" x14ac:dyDescent="0.25">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row>
    <row r="326" spans="1:30" ht="12.75" customHeight="1" x14ac:dyDescent="0.25">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row>
    <row r="327" spans="1:30" ht="12.75" customHeight="1" x14ac:dyDescent="0.25">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row>
    <row r="328" spans="1:30" ht="12.75" customHeight="1" x14ac:dyDescent="0.25">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row>
    <row r="329" spans="1:30" ht="12.75" customHeight="1" x14ac:dyDescent="0.25">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row>
    <row r="330" spans="1:30" ht="12.75" customHeight="1" x14ac:dyDescent="0.25">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row>
    <row r="331" spans="1:30" ht="12.75" customHeight="1" x14ac:dyDescent="0.25">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row>
    <row r="332" spans="1:30" ht="12.75" customHeight="1" x14ac:dyDescent="0.25">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row>
    <row r="333" spans="1:30" ht="12.75" customHeight="1" x14ac:dyDescent="0.25">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row>
    <row r="334" spans="1:30" ht="12.75" customHeight="1" x14ac:dyDescent="0.25">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row>
    <row r="335" spans="1:30" ht="12.75" customHeight="1" x14ac:dyDescent="0.25">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row>
    <row r="336" spans="1:30" ht="12.75" customHeight="1" x14ac:dyDescent="0.25">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row>
    <row r="337" spans="1:30" ht="12.75" customHeight="1" x14ac:dyDescent="0.25">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row>
    <row r="338" spans="1:30" ht="12.75" customHeight="1" x14ac:dyDescent="0.25">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row>
    <row r="339" spans="1:30" ht="12.75" customHeight="1" x14ac:dyDescent="0.25">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row>
    <row r="340" spans="1:30" ht="12.75" customHeight="1" x14ac:dyDescent="0.25">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row>
    <row r="341" spans="1:30" ht="12.75" customHeight="1" x14ac:dyDescent="0.25">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row>
    <row r="342" spans="1:30" ht="12.75" customHeight="1" x14ac:dyDescent="0.25">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row>
    <row r="343" spans="1:30" ht="12.75" customHeight="1" x14ac:dyDescent="0.25">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row>
    <row r="344" spans="1:30" ht="12.75" customHeight="1" x14ac:dyDescent="0.25">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row>
    <row r="345" spans="1:30" ht="12.75" customHeight="1" x14ac:dyDescent="0.25">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row>
    <row r="346" spans="1:30" ht="12.75" customHeight="1" x14ac:dyDescent="0.25">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row>
    <row r="347" spans="1:30" ht="12.75" customHeight="1" x14ac:dyDescent="0.25">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row>
    <row r="348" spans="1:30" ht="12.75" customHeight="1" x14ac:dyDescent="0.25">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row>
    <row r="349" spans="1:30" ht="12.75" customHeight="1" x14ac:dyDescent="0.25">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row>
    <row r="350" spans="1:30" ht="12.75" customHeight="1" x14ac:dyDescent="0.25">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row>
    <row r="351" spans="1:30" ht="12.75" customHeight="1" x14ac:dyDescent="0.25">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row>
    <row r="352" spans="1:30" ht="12.75" customHeight="1" x14ac:dyDescent="0.25">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row>
    <row r="353" spans="1:30" ht="12.75" customHeight="1" x14ac:dyDescent="0.25">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row>
    <row r="354" spans="1:30" ht="12.75" customHeight="1" x14ac:dyDescent="0.25">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row>
    <row r="355" spans="1:30" ht="12.75" customHeight="1" x14ac:dyDescent="0.25">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row>
    <row r="356" spans="1:30" ht="12.75" customHeight="1" x14ac:dyDescent="0.25">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row>
    <row r="357" spans="1:30" ht="12.75" customHeight="1" x14ac:dyDescent="0.25">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row>
    <row r="358" spans="1:30" ht="12.75" customHeight="1" x14ac:dyDescent="0.25">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row>
    <row r="359" spans="1:30" ht="12.75" customHeight="1" x14ac:dyDescent="0.25">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row>
    <row r="360" spans="1:30" ht="12.75" customHeight="1" x14ac:dyDescent="0.25">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row>
    <row r="361" spans="1:30" ht="12.75" customHeight="1" x14ac:dyDescent="0.25">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row>
    <row r="362" spans="1:30" ht="12.75" customHeight="1" x14ac:dyDescent="0.25">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row>
    <row r="363" spans="1:30" ht="12.75" customHeight="1" x14ac:dyDescent="0.25">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row>
    <row r="364" spans="1:30" ht="12.75" customHeight="1" x14ac:dyDescent="0.25">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row>
    <row r="365" spans="1:30" ht="12.75" customHeight="1" x14ac:dyDescent="0.25">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row>
    <row r="366" spans="1:30" ht="12.75" customHeight="1" x14ac:dyDescent="0.25">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row>
    <row r="367" spans="1:30" ht="12.75" customHeight="1" x14ac:dyDescent="0.25">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row>
    <row r="368" spans="1:30" ht="12.75" customHeight="1" x14ac:dyDescent="0.25">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row>
    <row r="369" spans="1:30" ht="12.75" customHeight="1" x14ac:dyDescent="0.25">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row>
    <row r="370" spans="1:30" ht="12.75" customHeight="1" x14ac:dyDescent="0.25">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row>
    <row r="371" spans="1:30" ht="12.75" customHeight="1" x14ac:dyDescent="0.25">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row>
    <row r="372" spans="1:30" ht="12.75" customHeight="1" x14ac:dyDescent="0.25">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row>
    <row r="373" spans="1:30" ht="12.75" customHeight="1" x14ac:dyDescent="0.25">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row>
    <row r="374" spans="1:30" ht="12.75" customHeight="1" x14ac:dyDescent="0.25">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row>
    <row r="375" spans="1:30" ht="12.75" customHeight="1" x14ac:dyDescent="0.25">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row>
    <row r="376" spans="1:30" ht="12.75" customHeight="1" x14ac:dyDescent="0.25">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row>
    <row r="377" spans="1:30" ht="12.75" customHeight="1" x14ac:dyDescent="0.25">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row>
    <row r="378" spans="1:30" ht="12.75" customHeight="1" x14ac:dyDescent="0.25">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row>
    <row r="379" spans="1:30" ht="12.75" customHeight="1" x14ac:dyDescent="0.25">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row>
    <row r="380" spans="1:30" ht="12.75" customHeight="1" x14ac:dyDescent="0.25">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row>
    <row r="381" spans="1:30" ht="12.75" customHeight="1" x14ac:dyDescent="0.25">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row>
    <row r="382" spans="1:30" ht="12.75" customHeight="1" x14ac:dyDescent="0.25">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row>
    <row r="383" spans="1:30" ht="12.75" customHeight="1" x14ac:dyDescent="0.25">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row>
    <row r="384" spans="1:30" ht="12.75" customHeight="1" x14ac:dyDescent="0.25">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row>
    <row r="385" spans="1:30" ht="12.75" customHeight="1" x14ac:dyDescent="0.25">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row>
    <row r="386" spans="1:30" ht="12.75" customHeight="1" x14ac:dyDescent="0.25">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row>
    <row r="387" spans="1:30" ht="12.75" customHeight="1" x14ac:dyDescent="0.25">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row>
    <row r="388" spans="1:30" ht="12.75" customHeight="1" x14ac:dyDescent="0.25">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row>
    <row r="389" spans="1:30" ht="12.75" customHeight="1" x14ac:dyDescent="0.25">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row>
    <row r="390" spans="1:30" ht="12.75" customHeight="1" x14ac:dyDescent="0.25">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row>
    <row r="391" spans="1:30" ht="12.75" customHeight="1" x14ac:dyDescent="0.25">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row>
    <row r="392" spans="1:30" ht="12.75" customHeight="1" x14ac:dyDescent="0.25">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row>
    <row r="393" spans="1:30" ht="12.75" customHeight="1" x14ac:dyDescent="0.25">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row>
    <row r="394" spans="1:30" ht="12.75" customHeight="1" x14ac:dyDescent="0.25">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row>
    <row r="395" spans="1:30" ht="12.75" customHeight="1" x14ac:dyDescent="0.25">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row>
    <row r="396" spans="1:30" ht="12.75" customHeight="1" x14ac:dyDescent="0.25">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row>
    <row r="397" spans="1:30" ht="12.75" customHeight="1" x14ac:dyDescent="0.25">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row>
    <row r="398" spans="1:30" ht="12.75" customHeight="1" x14ac:dyDescent="0.25">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row>
    <row r="399" spans="1:30" ht="12.75" customHeight="1" x14ac:dyDescent="0.25">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row>
    <row r="400" spans="1:30" ht="12.75" customHeight="1" x14ac:dyDescent="0.25">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row>
    <row r="401" spans="1:30" ht="12.75" customHeight="1" x14ac:dyDescent="0.25">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row>
    <row r="402" spans="1:30" ht="12.75" customHeight="1" x14ac:dyDescent="0.25">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row>
    <row r="403" spans="1:30" ht="12.75" customHeight="1" x14ac:dyDescent="0.25">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row>
    <row r="404" spans="1:30" ht="12.75" customHeight="1" x14ac:dyDescent="0.25">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row>
    <row r="405" spans="1:30" ht="12.75" customHeight="1" x14ac:dyDescent="0.25">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row>
    <row r="406" spans="1:30" ht="12.75" customHeight="1" x14ac:dyDescent="0.25">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row>
    <row r="407" spans="1:30" ht="12.75" customHeight="1" x14ac:dyDescent="0.25">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row>
    <row r="408" spans="1:30" ht="12.75" customHeight="1" x14ac:dyDescent="0.25">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row>
    <row r="409" spans="1:30" ht="12.75" customHeight="1" x14ac:dyDescent="0.25">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row>
    <row r="410" spans="1:30" ht="12.75" customHeight="1" x14ac:dyDescent="0.25">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row>
    <row r="411" spans="1:30" ht="12.75" customHeight="1" x14ac:dyDescent="0.25">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row>
    <row r="412" spans="1:30" ht="12.75" customHeight="1" x14ac:dyDescent="0.25">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row>
    <row r="413" spans="1:30" ht="12.75" customHeight="1" x14ac:dyDescent="0.25">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row>
    <row r="414" spans="1:30" ht="12.75" customHeight="1" x14ac:dyDescent="0.25">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row>
    <row r="415" spans="1:30" ht="12.75" customHeight="1" x14ac:dyDescent="0.25">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row>
    <row r="416" spans="1:30" ht="12.75" customHeight="1" x14ac:dyDescent="0.25">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row>
    <row r="417" spans="1:30" ht="12.75" customHeight="1" x14ac:dyDescent="0.25">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row>
    <row r="418" spans="1:30" ht="12.75" customHeight="1" x14ac:dyDescent="0.25">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row>
    <row r="419" spans="1:30" ht="12.75" customHeight="1" x14ac:dyDescent="0.25">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row>
    <row r="420" spans="1:30" ht="12.75" customHeight="1" x14ac:dyDescent="0.25">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row>
    <row r="421" spans="1:30" ht="12.75" customHeight="1" x14ac:dyDescent="0.25">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row>
    <row r="422" spans="1:30" ht="12.75" customHeight="1" x14ac:dyDescent="0.25">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row>
    <row r="423" spans="1:30" ht="12.75" customHeight="1" x14ac:dyDescent="0.25">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row>
    <row r="424" spans="1:30" ht="12.75" customHeight="1" x14ac:dyDescent="0.25">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row>
    <row r="425" spans="1:30" ht="12.75" customHeight="1" x14ac:dyDescent="0.25">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row>
    <row r="426" spans="1:30" ht="12.75" customHeight="1" x14ac:dyDescent="0.25">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row>
    <row r="427" spans="1:30" ht="12.75" customHeight="1" x14ac:dyDescent="0.25">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row>
    <row r="428" spans="1:30" ht="12.75" customHeight="1" x14ac:dyDescent="0.25">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row>
    <row r="429" spans="1:30" ht="12.75" customHeight="1" x14ac:dyDescent="0.25">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row>
    <row r="430" spans="1:30" ht="12.75" customHeight="1" x14ac:dyDescent="0.25">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row>
    <row r="431" spans="1:30" ht="12.75" customHeight="1" x14ac:dyDescent="0.25">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row>
    <row r="432" spans="1:30" ht="12.75" customHeight="1" x14ac:dyDescent="0.25">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row>
    <row r="433" spans="1:30" ht="12.75" customHeight="1" x14ac:dyDescent="0.25">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row>
    <row r="434" spans="1:30" ht="12.75" customHeight="1" x14ac:dyDescent="0.25">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row>
    <row r="435" spans="1:30" ht="12.75" customHeight="1" x14ac:dyDescent="0.25">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row>
    <row r="436" spans="1:30" ht="12.75" customHeight="1" x14ac:dyDescent="0.25">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row>
    <row r="437" spans="1:30" ht="12.75" customHeight="1" x14ac:dyDescent="0.25">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row>
    <row r="438" spans="1:30" ht="12.75" customHeight="1" x14ac:dyDescent="0.25">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row>
    <row r="439" spans="1:30" ht="12.75" customHeight="1" x14ac:dyDescent="0.25">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row>
    <row r="440" spans="1:30" ht="12.75" customHeight="1" x14ac:dyDescent="0.25">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row>
    <row r="441" spans="1:30" ht="12.75" customHeight="1" x14ac:dyDescent="0.25">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row>
    <row r="442" spans="1:30" ht="12.75" customHeight="1" x14ac:dyDescent="0.25">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row>
    <row r="443" spans="1:30" ht="12.75" customHeight="1" x14ac:dyDescent="0.25">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row>
    <row r="444" spans="1:30" ht="12.75" customHeight="1" x14ac:dyDescent="0.25">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row>
    <row r="445" spans="1:30" ht="12.75" customHeight="1" x14ac:dyDescent="0.25">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row>
    <row r="446" spans="1:30" ht="12.75" customHeight="1" x14ac:dyDescent="0.25">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row>
    <row r="447" spans="1:30" ht="12.75" customHeight="1" x14ac:dyDescent="0.25">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row>
    <row r="448" spans="1:30" ht="12.75" customHeight="1" x14ac:dyDescent="0.25">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row>
    <row r="449" spans="1:30" ht="12.75" customHeight="1" x14ac:dyDescent="0.25">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row>
    <row r="450" spans="1:30" ht="12.75" customHeight="1" x14ac:dyDescent="0.25">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row>
    <row r="451" spans="1:30" ht="12.75" customHeight="1" x14ac:dyDescent="0.25">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row>
    <row r="452" spans="1:30" ht="12.75" customHeight="1" x14ac:dyDescent="0.25">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row>
    <row r="453" spans="1:30" ht="12.75" customHeight="1" x14ac:dyDescent="0.25">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row>
    <row r="454" spans="1:30" ht="12.75" customHeight="1" x14ac:dyDescent="0.25">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row>
    <row r="455" spans="1:30" ht="12.75" customHeight="1" x14ac:dyDescent="0.25">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row>
    <row r="456" spans="1:30" ht="12.75" customHeight="1" x14ac:dyDescent="0.25">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row>
    <row r="457" spans="1:30" ht="12.75" customHeight="1" x14ac:dyDescent="0.25">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row>
    <row r="458" spans="1:30" ht="12.75" customHeight="1" x14ac:dyDescent="0.25">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row>
    <row r="459" spans="1:30" ht="12.75" customHeight="1" x14ac:dyDescent="0.25">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row>
    <row r="460" spans="1:30" ht="12.75" customHeight="1" x14ac:dyDescent="0.25">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row>
    <row r="461" spans="1:30" ht="12.75" customHeight="1" x14ac:dyDescent="0.25">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row>
    <row r="462" spans="1:30" ht="12.75" customHeight="1" x14ac:dyDescent="0.25">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row>
    <row r="463" spans="1:30" ht="12.75" customHeight="1" x14ac:dyDescent="0.25">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row>
    <row r="464" spans="1:30" ht="12.75" customHeight="1" x14ac:dyDescent="0.25">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row>
    <row r="465" spans="1:30" ht="12.75" customHeight="1" x14ac:dyDescent="0.25">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row>
    <row r="466" spans="1:30" ht="12.75" customHeight="1" x14ac:dyDescent="0.25">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row>
    <row r="467" spans="1:30" ht="12.75" customHeight="1" x14ac:dyDescent="0.25">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row>
    <row r="468" spans="1:30" ht="12.75" customHeight="1" x14ac:dyDescent="0.25">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row>
    <row r="469" spans="1:30" ht="12.75" customHeight="1" x14ac:dyDescent="0.25">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row>
    <row r="470" spans="1:30" ht="12.75" customHeight="1" x14ac:dyDescent="0.25">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row>
    <row r="471" spans="1:30" ht="12.75" customHeight="1" x14ac:dyDescent="0.25">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row>
    <row r="472" spans="1:30" ht="12.75" customHeight="1" x14ac:dyDescent="0.25">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row>
    <row r="473" spans="1:30" ht="12.75" customHeight="1" x14ac:dyDescent="0.25">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row>
    <row r="474" spans="1:30" ht="12.75" customHeight="1" x14ac:dyDescent="0.25">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row>
    <row r="475" spans="1:30" ht="12.75" customHeight="1" x14ac:dyDescent="0.25">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row>
    <row r="476" spans="1:30" ht="12.75" customHeight="1" x14ac:dyDescent="0.25">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row>
    <row r="477" spans="1:30" ht="12.75" customHeight="1" x14ac:dyDescent="0.25">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row>
    <row r="478" spans="1:30" ht="12.75" customHeight="1" x14ac:dyDescent="0.25">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row>
    <row r="479" spans="1:30" ht="12.75" customHeight="1" x14ac:dyDescent="0.25">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row>
    <row r="480" spans="1:30" ht="12.75" customHeight="1" x14ac:dyDescent="0.25">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row>
    <row r="481" spans="1:30" ht="12.75" customHeight="1" x14ac:dyDescent="0.25">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row>
    <row r="482" spans="1:30" ht="12.75" customHeight="1" x14ac:dyDescent="0.25">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row>
    <row r="483" spans="1:30" ht="12.75" customHeight="1" x14ac:dyDescent="0.25">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row>
    <row r="484" spans="1:30" ht="12.75" customHeight="1" x14ac:dyDescent="0.25">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row>
    <row r="485" spans="1:30" ht="12.75" customHeight="1" x14ac:dyDescent="0.25">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row>
    <row r="486" spans="1:30" ht="12.75" customHeight="1" x14ac:dyDescent="0.25">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row>
    <row r="487" spans="1:30" ht="12.75" customHeight="1" x14ac:dyDescent="0.25">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row>
    <row r="488" spans="1:30" ht="12.75" customHeight="1" x14ac:dyDescent="0.25">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row>
    <row r="489" spans="1:30" ht="12.75" customHeight="1" x14ac:dyDescent="0.25">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row>
    <row r="490" spans="1:30" ht="12.75" customHeight="1" x14ac:dyDescent="0.25">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row>
    <row r="491" spans="1:30" ht="12.75" customHeight="1" x14ac:dyDescent="0.25">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row>
    <row r="492" spans="1:30" ht="12.75" customHeight="1" x14ac:dyDescent="0.25">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row>
    <row r="493" spans="1:30" ht="12.75" customHeight="1" x14ac:dyDescent="0.25">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row>
    <row r="494" spans="1:30" ht="12.75" customHeight="1" x14ac:dyDescent="0.25">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row>
    <row r="495" spans="1:30" ht="12.75" customHeight="1" x14ac:dyDescent="0.25">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row>
    <row r="496" spans="1:30" ht="12.75" customHeight="1" x14ac:dyDescent="0.25">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row>
    <row r="497" spans="1:30" ht="12.75" customHeight="1" x14ac:dyDescent="0.25">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row>
    <row r="498" spans="1:30" ht="12.75" customHeight="1" x14ac:dyDescent="0.25">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row>
    <row r="499" spans="1:30" ht="12.75" customHeight="1" x14ac:dyDescent="0.25">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row>
    <row r="500" spans="1:30" ht="12.75" customHeight="1" x14ac:dyDescent="0.25">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row>
    <row r="501" spans="1:30" ht="12.75" customHeight="1" x14ac:dyDescent="0.25">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row>
    <row r="502" spans="1:30" ht="12.75" customHeight="1" x14ac:dyDescent="0.25">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row>
    <row r="503" spans="1:30" ht="12.75" customHeight="1" x14ac:dyDescent="0.25">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row>
    <row r="504" spans="1:30" ht="12.75" customHeight="1" x14ac:dyDescent="0.25">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row>
    <row r="505" spans="1:30" ht="12.75" customHeight="1" x14ac:dyDescent="0.25">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row>
    <row r="506" spans="1:30" ht="12.75" customHeight="1" x14ac:dyDescent="0.25">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row>
    <row r="507" spans="1:30" ht="12.75" customHeight="1" x14ac:dyDescent="0.25">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row>
    <row r="508" spans="1:30" ht="12.75" customHeight="1" x14ac:dyDescent="0.25">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row>
    <row r="509" spans="1:30" ht="12.75" customHeight="1" x14ac:dyDescent="0.25">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row>
    <row r="510" spans="1:30" ht="12.75" customHeight="1" x14ac:dyDescent="0.25">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row>
    <row r="511" spans="1:30" ht="12.75" customHeight="1" x14ac:dyDescent="0.25">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row>
    <row r="512" spans="1:30" ht="12.75" customHeight="1" x14ac:dyDescent="0.25">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row>
    <row r="513" spans="1:30" ht="12.75" customHeight="1" x14ac:dyDescent="0.25">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row>
    <row r="514" spans="1:30" ht="12.75" customHeight="1" x14ac:dyDescent="0.25">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row>
    <row r="515" spans="1:30" ht="12.75" customHeight="1" x14ac:dyDescent="0.25">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row>
    <row r="516" spans="1:30" ht="12.75" customHeight="1" x14ac:dyDescent="0.25">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row>
    <row r="517" spans="1:30" ht="12.75" customHeight="1" x14ac:dyDescent="0.25">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row>
    <row r="518" spans="1:30" ht="12.75" customHeight="1" x14ac:dyDescent="0.25">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row>
    <row r="519" spans="1:30" ht="12.75" customHeight="1" x14ac:dyDescent="0.25">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row>
    <row r="520" spans="1:30" ht="12.75" customHeight="1" x14ac:dyDescent="0.25">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row>
    <row r="521" spans="1:30" ht="12.75" customHeight="1" x14ac:dyDescent="0.25">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row>
    <row r="522" spans="1:30" ht="12.75" customHeight="1" x14ac:dyDescent="0.25">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row>
    <row r="523" spans="1:30" ht="12.75" customHeight="1" x14ac:dyDescent="0.25">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row>
    <row r="524" spans="1:30" ht="12.75" customHeight="1" x14ac:dyDescent="0.25">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row>
    <row r="525" spans="1:30" ht="12.75" customHeight="1" x14ac:dyDescent="0.25">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row>
    <row r="526" spans="1:30" ht="12.75" customHeight="1" x14ac:dyDescent="0.25">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row>
    <row r="527" spans="1:30" ht="12.75" customHeight="1" x14ac:dyDescent="0.25">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row>
    <row r="528" spans="1:30" ht="12.75" customHeight="1" x14ac:dyDescent="0.25">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row>
    <row r="529" spans="1:30" ht="12.75" customHeight="1" x14ac:dyDescent="0.25">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row>
    <row r="530" spans="1:30" ht="12.75" customHeight="1" x14ac:dyDescent="0.25">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row>
    <row r="531" spans="1:30" ht="12.75" customHeight="1" x14ac:dyDescent="0.25">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row>
    <row r="532" spans="1:30" ht="12.75" customHeight="1" x14ac:dyDescent="0.25">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row>
    <row r="533" spans="1:30" ht="12.75" customHeight="1" x14ac:dyDescent="0.25">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row>
    <row r="534" spans="1:30" ht="12.75" customHeight="1" x14ac:dyDescent="0.25">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row>
    <row r="535" spans="1:30" ht="12.75" customHeight="1" x14ac:dyDescent="0.25">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row>
    <row r="536" spans="1:30" ht="12.75" customHeight="1" x14ac:dyDescent="0.25">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row>
    <row r="537" spans="1:30" ht="12.75" customHeight="1" x14ac:dyDescent="0.25">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row>
    <row r="538" spans="1:30" ht="12.75" customHeight="1" x14ac:dyDescent="0.25">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row>
    <row r="539" spans="1:30" ht="12.75" customHeight="1" x14ac:dyDescent="0.25">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row>
    <row r="540" spans="1:30" ht="12.75" customHeight="1" x14ac:dyDescent="0.25">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row>
    <row r="541" spans="1:30" ht="12.75" customHeight="1" x14ac:dyDescent="0.25">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row>
    <row r="542" spans="1:30" ht="12.75" customHeight="1" x14ac:dyDescent="0.25">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row>
    <row r="543" spans="1:30" ht="12.75" customHeight="1" x14ac:dyDescent="0.25">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row>
    <row r="544" spans="1:30" ht="12.75" customHeight="1" x14ac:dyDescent="0.25">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row>
    <row r="545" spans="1:30" ht="12.75" customHeight="1" x14ac:dyDescent="0.25">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row>
    <row r="546" spans="1:30" ht="12.75" customHeight="1" x14ac:dyDescent="0.25">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row>
    <row r="547" spans="1:30" ht="12.75" customHeight="1" x14ac:dyDescent="0.25">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row>
    <row r="548" spans="1:30" ht="12.75" customHeight="1" x14ac:dyDescent="0.25">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row>
    <row r="549" spans="1:30" ht="12.75" customHeight="1" x14ac:dyDescent="0.25">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row>
    <row r="550" spans="1:30" ht="12.75" customHeight="1" x14ac:dyDescent="0.25">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row>
    <row r="551" spans="1:30" ht="12.75" customHeight="1" x14ac:dyDescent="0.25">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row>
    <row r="552" spans="1:30" ht="12.75" customHeight="1" x14ac:dyDescent="0.25">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row>
    <row r="553" spans="1:30" ht="12.75" customHeight="1" x14ac:dyDescent="0.25">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row>
    <row r="554" spans="1:30" ht="12.75" customHeight="1" x14ac:dyDescent="0.25">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row>
    <row r="555" spans="1:30" ht="12.75" customHeight="1" x14ac:dyDescent="0.25">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row>
    <row r="556" spans="1:30" ht="12.75" customHeight="1" x14ac:dyDescent="0.25">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row>
    <row r="557" spans="1:30" ht="12.75" customHeight="1" x14ac:dyDescent="0.25">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row>
    <row r="558" spans="1:30" ht="12.75" customHeight="1" x14ac:dyDescent="0.25">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row>
    <row r="559" spans="1:30" ht="12.75" customHeight="1" x14ac:dyDescent="0.25">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row>
    <row r="560" spans="1:30" ht="12.75" customHeight="1" x14ac:dyDescent="0.25">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row>
    <row r="561" spans="1:30" ht="12.75" customHeight="1" x14ac:dyDescent="0.25">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row>
    <row r="562" spans="1:30" ht="12.75" customHeight="1" x14ac:dyDescent="0.25">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row>
    <row r="563" spans="1:30" ht="12.75" customHeight="1" x14ac:dyDescent="0.25">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row>
    <row r="564" spans="1:30" ht="12.75" customHeight="1" x14ac:dyDescent="0.25">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row>
    <row r="565" spans="1:30" ht="12.75" customHeight="1" x14ac:dyDescent="0.25">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row>
    <row r="566" spans="1:30" ht="12.75" customHeight="1" x14ac:dyDescent="0.25">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row>
    <row r="567" spans="1:30" ht="12.75" customHeight="1" x14ac:dyDescent="0.25">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row>
    <row r="568" spans="1:30" ht="12.75" customHeight="1" x14ac:dyDescent="0.25">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row>
    <row r="569" spans="1:30" ht="12.75" customHeight="1" x14ac:dyDescent="0.25">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row>
    <row r="570" spans="1:30" ht="12.75" customHeight="1" x14ac:dyDescent="0.25">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row>
    <row r="571" spans="1:30" ht="12.75" customHeight="1" x14ac:dyDescent="0.25">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row>
    <row r="572" spans="1:30" ht="12.75" customHeight="1" x14ac:dyDescent="0.25">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row>
    <row r="573" spans="1:30" ht="12.75" customHeight="1" x14ac:dyDescent="0.25">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row>
    <row r="574" spans="1:30" ht="12.75" customHeight="1" x14ac:dyDescent="0.25">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row>
    <row r="575" spans="1:30" ht="12.75" customHeight="1" x14ac:dyDescent="0.25">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row>
    <row r="576" spans="1:30" ht="12.75" customHeight="1" x14ac:dyDescent="0.25">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row>
    <row r="577" spans="1:30" ht="12.75" customHeight="1" x14ac:dyDescent="0.25">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row>
    <row r="578" spans="1:30" ht="12.75" customHeight="1" x14ac:dyDescent="0.25">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row>
    <row r="579" spans="1:30" ht="12.75" customHeight="1" x14ac:dyDescent="0.25">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row>
    <row r="580" spans="1:30" ht="12.75" customHeight="1" x14ac:dyDescent="0.25">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row>
    <row r="581" spans="1:30" ht="12.75" customHeight="1" x14ac:dyDescent="0.25">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row>
    <row r="582" spans="1:30" ht="12.75" customHeight="1" x14ac:dyDescent="0.25">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row>
    <row r="583" spans="1:30" ht="12.75" customHeight="1" x14ac:dyDescent="0.25">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row>
    <row r="584" spans="1:30" ht="12.75" customHeight="1" x14ac:dyDescent="0.25">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row>
    <row r="585" spans="1:30" ht="12.75" customHeight="1" x14ac:dyDescent="0.25">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row>
    <row r="586" spans="1:30" ht="12.75" customHeight="1" x14ac:dyDescent="0.25">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row>
    <row r="587" spans="1:30" ht="12.75" customHeight="1" x14ac:dyDescent="0.25">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row>
    <row r="588" spans="1:30" ht="12.75" customHeight="1" x14ac:dyDescent="0.25">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row>
    <row r="589" spans="1:30" ht="12.75" customHeight="1" x14ac:dyDescent="0.25">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row>
    <row r="590" spans="1:30" ht="12.75" customHeight="1" x14ac:dyDescent="0.25">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row>
    <row r="591" spans="1:30" ht="12.75" customHeight="1" x14ac:dyDescent="0.25">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row>
    <row r="592" spans="1:30" ht="12.75" customHeight="1" x14ac:dyDescent="0.25">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row>
    <row r="593" spans="1:30" ht="12.75" customHeight="1" x14ac:dyDescent="0.25">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row>
    <row r="594" spans="1:30" ht="12.75" customHeight="1" x14ac:dyDescent="0.25">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row>
    <row r="595" spans="1:30" ht="12.75" customHeight="1" x14ac:dyDescent="0.25">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row>
    <row r="596" spans="1:30" ht="12.75" customHeight="1" x14ac:dyDescent="0.25">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row>
    <row r="597" spans="1:30" ht="12.75" customHeight="1" x14ac:dyDescent="0.25">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row>
    <row r="598" spans="1:30" ht="12.75" customHeight="1" x14ac:dyDescent="0.25">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row>
    <row r="599" spans="1:30" ht="12.75" customHeight="1" x14ac:dyDescent="0.25">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row>
    <row r="600" spans="1:30" ht="12.75" customHeight="1" x14ac:dyDescent="0.25">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row>
    <row r="601" spans="1:30" ht="12.75" customHeight="1" x14ac:dyDescent="0.25">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row>
    <row r="602" spans="1:30" ht="12.75" customHeight="1" x14ac:dyDescent="0.25">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row>
    <row r="603" spans="1:30" ht="12.75" customHeight="1" x14ac:dyDescent="0.25">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row>
    <row r="604" spans="1:30" ht="12.75" customHeight="1" x14ac:dyDescent="0.25">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row>
    <row r="605" spans="1:30" ht="12.75" customHeight="1" x14ac:dyDescent="0.25">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row>
    <row r="606" spans="1:30" ht="12.75" customHeight="1" x14ac:dyDescent="0.25">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row>
    <row r="607" spans="1:30" ht="12.75" customHeight="1" x14ac:dyDescent="0.25">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row>
    <row r="608" spans="1:30" ht="12.75" customHeight="1" x14ac:dyDescent="0.25">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row>
    <row r="609" spans="1:30" ht="12.75" customHeight="1" x14ac:dyDescent="0.25">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row>
    <row r="610" spans="1:30" ht="12.75" customHeight="1" x14ac:dyDescent="0.25">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row>
    <row r="611" spans="1:30" ht="12.75" customHeight="1" x14ac:dyDescent="0.25">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row>
    <row r="612" spans="1:30" ht="12.75" customHeight="1" x14ac:dyDescent="0.25">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row>
    <row r="613" spans="1:30" ht="12.75" customHeight="1" x14ac:dyDescent="0.25">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row>
    <row r="614" spans="1:30" ht="12.75" customHeight="1" x14ac:dyDescent="0.25">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row>
    <row r="615" spans="1:30" ht="12.75" customHeight="1" x14ac:dyDescent="0.25">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row>
    <row r="616" spans="1:30" ht="12.75" customHeight="1" x14ac:dyDescent="0.25">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row>
    <row r="617" spans="1:30" ht="12.75" customHeight="1" x14ac:dyDescent="0.25">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row>
    <row r="618" spans="1:30" ht="12.75" customHeight="1" x14ac:dyDescent="0.25">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row>
    <row r="619" spans="1:30" ht="12.75" customHeight="1" x14ac:dyDescent="0.25">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row>
    <row r="620" spans="1:30" ht="12.75" customHeight="1" x14ac:dyDescent="0.25">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row>
    <row r="621" spans="1:30" ht="12.75" customHeight="1" x14ac:dyDescent="0.25">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row>
    <row r="622" spans="1:30" ht="12.75" customHeight="1" x14ac:dyDescent="0.25">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row>
    <row r="623" spans="1:30" ht="12.75" customHeight="1" x14ac:dyDescent="0.25">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row>
    <row r="624" spans="1:30" ht="12.75" customHeight="1" x14ac:dyDescent="0.25">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row>
    <row r="625" spans="1:30" ht="12.75" customHeight="1" x14ac:dyDescent="0.25">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row>
    <row r="626" spans="1:30" ht="12.75" customHeight="1" x14ac:dyDescent="0.25">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row>
    <row r="627" spans="1:30" ht="12.75" customHeight="1" x14ac:dyDescent="0.25">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row>
    <row r="628" spans="1:30" ht="12.75" customHeight="1" x14ac:dyDescent="0.25">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row>
    <row r="629" spans="1:30" ht="12.75" customHeight="1" x14ac:dyDescent="0.25">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row>
    <row r="630" spans="1:30" ht="12.75" customHeight="1" x14ac:dyDescent="0.25">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row>
    <row r="631" spans="1:30" ht="12.75" customHeight="1" x14ac:dyDescent="0.25">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row>
    <row r="632" spans="1:30" ht="12.75" customHeight="1" x14ac:dyDescent="0.25">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row>
    <row r="633" spans="1:30" ht="12.75" customHeight="1" x14ac:dyDescent="0.25">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row>
    <row r="634" spans="1:30" ht="12.75" customHeight="1" x14ac:dyDescent="0.25">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row>
    <row r="635" spans="1:30" ht="12.75" customHeight="1" x14ac:dyDescent="0.25">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row>
    <row r="636" spans="1:30" ht="12.75" customHeight="1" x14ac:dyDescent="0.25">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row>
    <row r="637" spans="1:30" ht="12.75" customHeight="1" x14ac:dyDescent="0.25">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row>
    <row r="638" spans="1:30" ht="12.75" customHeight="1" x14ac:dyDescent="0.25">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row>
    <row r="639" spans="1:30" ht="12.75" customHeight="1" x14ac:dyDescent="0.25">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row>
    <row r="640" spans="1:30" ht="12.75" customHeight="1" x14ac:dyDescent="0.25">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row>
    <row r="641" spans="1:30" ht="12.75" customHeight="1" x14ac:dyDescent="0.25">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row>
    <row r="642" spans="1:30" ht="12.75" customHeight="1" x14ac:dyDescent="0.25">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row>
    <row r="643" spans="1:30" ht="12.75" customHeight="1" x14ac:dyDescent="0.25">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row>
    <row r="644" spans="1:30" ht="12.75" customHeight="1" x14ac:dyDescent="0.25">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row>
    <row r="645" spans="1:30" ht="12.75" customHeight="1" x14ac:dyDescent="0.25">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row>
    <row r="646" spans="1:30" ht="12.75" customHeight="1" x14ac:dyDescent="0.25">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row>
    <row r="647" spans="1:30" ht="12.75" customHeight="1" x14ac:dyDescent="0.25">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row>
    <row r="648" spans="1:30" ht="12.75" customHeight="1" x14ac:dyDescent="0.25">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row>
    <row r="649" spans="1:30" ht="12.75" customHeight="1" x14ac:dyDescent="0.25">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row>
    <row r="650" spans="1:30" ht="12.75" customHeight="1" x14ac:dyDescent="0.25">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row>
    <row r="651" spans="1:30" ht="12.75" customHeight="1" x14ac:dyDescent="0.25">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row>
    <row r="652" spans="1:30" ht="12.75" customHeight="1" x14ac:dyDescent="0.25">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row>
    <row r="653" spans="1:30" ht="12.75" customHeight="1" x14ac:dyDescent="0.25">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row>
    <row r="654" spans="1:30" ht="12.75" customHeight="1" x14ac:dyDescent="0.25">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row>
    <row r="655" spans="1:30" ht="12.75" customHeight="1" x14ac:dyDescent="0.25">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row>
    <row r="656" spans="1:30" ht="12.75" customHeight="1" x14ac:dyDescent="0.25">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row>
    <row r="657" spans="1:30" ht="12.75" customHeight="1" x14ac:dyDescent="0.25">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row>
    <row r="658" spans="1:30" ht="12.75" customHeight="1" x14ac:dyDescent="0.25">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row>
    <row r="659" spans="1:30" ht="12.75" customHeight="1" x14ac:dyDescent="0.25">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row>
    <row r="660" spans="1:30" ht="12.75" customHeight="1" x14ac:dyDescent="0.25">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row>
    <row r="661" spans="1:30" ht="12.75" customHeight="1" x14ac:dyDescent="0.25">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row>
    <row r="662" spans="1:30" ht="12.75" customHeight="1" x14ac:dyDescent="0.25">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row>
    <row r="663" spans="1:30" ht="12.75" customHeight="1" x14ac:dyDescent="0.25">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row>
    <row r="664" spans="1:30" ht="12.75" customHeight="1" x14ac:dyDescent="0.25">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row>
    <row r="665" spans="1:30" ht="12.75" customHeight="1" x14ac:dyDescent="0.25">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row>
    <row r="666" spans="1:30" ht="12.75" customHeight="1" x14ac:dyDescent="0.25">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row>
    <row r="667" spans="1:30" ht="12.75" customHeight="1" x14ac:dyDescent="0.25">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row>
    <row r="668" spans="1:30" ht="12.75" customHeight="1" x14ac:dyDescent="0.25">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row>
    <row r="669" spans="1:30" ht="12.75" customHeight="1" x14ac:dyDescent="0.25">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row>
    <row r="670" spans="1:30" ht="12.75" customHeight="1" x14ac:dyDescent="0.25">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row>
    <row r="671" spans="1:30" ht="12.75" customHeight="1" x14ac:dyDescent="0.25">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row>
    <row r="672" spans="1:30" ht="12.75" customHeight="1" x14ac:dyDescent="0.25">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row>
    <row r="673" spans="1:30" ht="12.75" customHeight="1" x14ac:dyDescent="0.25">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row>
    <row r="674" spans="1:30" ht="12.75" customHeight="1" x14ac:dyDescent="0.25">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row>
    <row r="675" spans="1:30" ht="12.75" customHeight="1" x14ac:dyDescent="0.25">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row>
    <row r="676" spans="1:30" ht="12.75" customHeight="1" x14ac:dyDescent="0.25">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row>
    <row r="677" spans="1:30" ht="12.75" customHeight="1" x14ac:dyDescent="0.25">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row>
    <row r="678" spans="1:30" ht="12.75" customHeight="1" x14ac:dyDescent="0.25">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row>
    <row r="679" spans="1:30" ht="12.75" customHeight="1" x14ac:dyDescent="0.25">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row>
    <row r="680" spans="1:30" ht="12.75" customHeight="1" x14ac:dyDescent="0.25">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row>
    <row r="681" spans="1:30" ht="12.75" customHeight="1" x14ac:dyDescent="0.25">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row>
    <row r="682" spans="1:30" ht="12.75" customHeight="1" x14ac:dyDescent="0.25">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row>
    <row r="683" spans="1:30" ht="12.75" customHeight="1" x14ac:dyDescent="0.25">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row>
    <row r="684" spans="1:30" ht="12.75" customHeight="1" x14ac:dyDescent="0.25">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row>
    <row r="685" spans="1:30" ht="12.75" customHeight="1" x14ac:dyDescent="0.25">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row>
    <row r="686" spans="1:30" ht="12.75" customHeight="1" x14ac:dyDescent="0.25">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row>
    <row r="687" spans="1:30" ht="12.75" customHeight="1" x14ac:dyDescent="0.25">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row>
    <row r="688" spans="1:30" ht="12.75" customHeight="1" x14ac:dyDescent="0.25">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row>
    <row r="689" spans="1:30" ht="12.75" customHeight="1" x14ac:dyDescent="0.25">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row>
    <row r="690" spans="1:30" ht="12.75" customHeight="1" x14ac:dyDescent="0.25">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row>
    <row r="691" spans="1:30" ht="12.75" customHeight="1" x14ac:dyDescent="0.25">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row>
    <row r="692" spans="1:30" ht="12.75" customHeight="1" x14ac:dyDescent="0.25">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row>
    <row r="693" spans="1:30" ht="12.75" customHeight="1" x14ac:dyDescent="0.25">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row>
    <row r="694" spans="1:30" ht="12.75" customHeight="1" x14ac:dyDescent="0.25">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row>
    <row r="695" spans="1:30" ht="12.75" customHeight="1" x14ac:dyDescent="0.25">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row>
    <row r="696" spans="1:30" ht="12.75" customHeight="1" x14ac:dyDescent="0.25">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row>
    <row r="697" spans="1:30" ht="12.75" customHeight="1" x14ac:dyDescent="0.25">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row>
    <row r="698" spans="1:30" ht="12.75" customHeight="1" x14ac:dyDescent="0.25">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row>
    <row r="699" spans="1:30" ht="12.75" customHeight="1" x14ac:dyDescent="0.25">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row>
    <row r="700" spans="1:30" ht="12.75" customHeight="1" x14ac:dyDescent="0.25">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row>
    <row r="701" spans="1:30" ht="12.75" customHeight="1" x14ac:dyDescent="0.25">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row>
    <row r="702" spans="1:30" ht="12.75" customHeight="1" x14ac:dyDescent="0.25">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row>
    <row r="703" spans="1:30" ht="12.75" customHeight="1" x14ac:dyDescent="0.25">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row>
    <row r="704" spans="1:30" ht="12.75" customHeight="1" x14ac:dyDescent="0.25">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row>
    <row r="705" spans="1:30" ht="12.75" customHeight="1" x14ac:dyDescent="0.25">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row>
    <row r="706" spans="1:30" ht="12.75" customHeight="1" x14ac:dyDescent="0.25">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row>
    <row r="707" spans="1:30" ht="12.75" customHeight="1" x14ac:dyDescent="0.25">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row>
    <row r="708" spans="1:30" ht="12.75" customHeight="1" x14ac:dyDescent="0.25">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row>
    <row r="709" spans="1:30" ht="12.75" customHeight="1" x14ac:dyDescent="0.25">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row>
    <row r="710" spans="1:30" ht="12.75" customHeight="1" x14ac:dyDescent="0.25">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row>
    <row r="711" spans="1:30" ht="12.75" customHeight="1" x14ac:dyDescent="0.25">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row>
    <row r="712" spans="1:30" ht="12.75" customHeight="1" x14ac:dyDescent="0.25">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row>
    <row r="713" spans="1:30" ht="12.75" customHeight="1" x14ac:dyDescent="0.25">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row>
    <row r="714" spans="1:30" ht="12.75" customHeight="1" x14ac:dyDescent="0.25">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row>
    <row r="715" spans="1:30" ht="12.75" customHeight="1" x14ac:dyDescent="0.25">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row>
    <row r="716" spans="1:30" ht="12.75" customHeight="1" x14ac:dyDescent="0.25">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row>
    <row r="717" spans="1:30" ht="12.75" customHeight="1" x14ac:dyDescent="0.25">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row>
    <row r="718" spans="1:30" ht="12.75" customHeight="1" x14ac:dyDescent="0.25">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row>
    <row r="719" spans="1:30" ht="12.75" customHeight="1" x14ac:dyDescent="0.25">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row>
    <row r="720" spans="1:30" ht="12.75" customHeight="1" x14ac:dyDescent="0.25">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row>
    <row r="721" spans="1:30" ht="12.75" customHeight="1" x14ac:dyDescent="0.25">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row>
    <row r="722" spans="1:30" ht="12.75" customHeight="1" x14ac:dyDescent="0.25">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row>
    <row r="723" spans="1:30" ht="12.75" customHeight="1" x14ac:dyDescent="0.25">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row>
    <row r="724" spans="1:30" ht="12.75" customHeight="1" x14ac:dyDescent="0.25">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row>
    <row r="725" spans="1:30" ht="12.75" customHeight="1" x14ac:dyDescent="0.25">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row>
    <row r="726" spans="1:30" ht="12.75" customHeight="1" x14ac:dyDescent="0.25">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row>
    <row r="727" spans="1:30" ht="12.75" customHeight="1" x14ac:dyDescent="0.25">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row>
    <row r="728" spans="1:30" ht="12.75" customHeight="1" x14ac:dyDescent="0.25">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row>
    <row r="729" spans="1:30" ht="12.75" customHeight="1" x14ac:dyDescent="0.25">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row>
    <row r="730" spans="1:30" ht="12.75" customHeight="1" x14ac:dyDescent="0.25">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row>
    <row r="731" spans="1:30" ht="12.75" customHeight="1" x14ac:dyDescent="0.25">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row>
    <row r="732" spans="1:30" ht="12.75" customHeight="1" x14ac:dyDescent="0.25">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row>
    <row r="733" spans="1:30" ht="12.75" customHeight="1" x14ac:dyDescent="0.25">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row>
    <row r="734" spans="1:30" ht="12.75" customHeight="1" x14ac:dyDescent="0.25">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row>
    <row r="735" spans="1:30" ht="12.75" customHeight="1" x14ac:dyDescent="0.25">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row>
    <row r="736" spans="1:30" ht="12.75" customHeight="1" x14ac:dyDescent="0.25">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row>
    <row r="737" spans="1:30" ht="12.75" customHeight="1" x14ac:dyDescent="0.25">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row>
    <row r="738" spans="1:30" ht="12.75" customHeight="1" x14ac:dyDescent="0.25">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row>
    <row r="739" spans="1:30" ht="12.75" customHeight="1" x14ac:dyDescent="0.25">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row>
    <row r="740" spans="1:30" ht="12.75" customHeight="1" x14ac:dyDescent="0.25">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row>
    <row r="741" spans="1:30" ht="12.75" customHeight="1" x14ac:dyDescent="0.25">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row>
    <row r="742" spans="1:30" ht="12.75" customHeight="1" x14ac:dyDescent="0.25">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row>
    <row r="743" spans="1:30" ht="12.75" customHeight="1" x14ac:dyDescent="0.25">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row>
    <row r="744" spans="1:30" ht="12.75" customHeight="1" x14ac:dyDescent="0.25">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row>
    <row r="745" spans="1:30" ht="12.75" customHeight="1" x14ac:dyDescent="0.25">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row>
    <row r="746" spans="1:30" ht="12.75" customHeight="1" x14ac:dyDescent="0.25">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row>
    <row r="747" spans="1:30" ht="12.75" customHeight="1" x14ac:dyDescent="0.25">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row>
    <row r="748" spans="1:30" ht="12.75" customHeight="1" x14ac:dyDescent="0.25">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row>
    <row r="749" spans="1:30" ht="12.75" customHeight="1" x14ac:dyDescent="0.25">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row>
    <row r="750" spans="1:30" ht="12.75" customHeight="1" x14ac:dyDescent="0.25">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row>
    <row r="751" spans="1:30" ht="12.75" customHeight="1" x14ac:dyDescent="0.25">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row>
    <row r="752" spans="1:30" ht="12.75" customHeight="1" x14ac:dyDescent="0.25">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row>
    <row r="753" spans="1:30" ht="12.75" customHeight="1" x14ac:dyDescent="0.25">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row>
    <row r="754" spans="1:30" ht="12.75" customHeight="1" x14ac:dyDescent="0.25">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row>
    <row r="755" spans="1:30" ht="12.75" customHeight="1" x14ac:dyDescent="0.25">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row>
    <row r="756" spans="1:30" ht="12.75" customHeight="1" x14ac:dyDescent="0.25">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row>
    <row r="757" spans="1:30" ht="12.75" customHeight="1" x14ac:dyDescent="0.25">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row>
    <row r="758" spans="1:30" ht="12.75" customHeight="1" x14ac:dyDescent="0.25">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row>
    <row r="759" spans="1:30" ht="12.75" customHeight="1" x14ac:dyDescent="0.25">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row>
    <row r="760" spans="1:30" ht="12.75" customHeight="1" x14ac:dyDescent="0.25">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row>
    <row r="761" spans="1:30" ht="12.75" customHeight="1" x14ac:dyDescent="0.25">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row>
    <row r="762" spans="1:30" ht="12.75" customHeight="1" x14ac:dyDescent="0.25">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row>
    <row r="763" spans="1:30" ht="12.75" customHeight="1" x14ac:dyDescent="0.25">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row>
    <row r="764" spans="1:30" ht="12.75" customHeight="1" x14ac:dyDescent="0.25">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row>
    <row r="765" spans="1:30" ht="12.75" customHeight="1" x14ac:dyDescent="0.25">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row>
    <row r="766" spans="1:30" ht="12.75" customHeight="1" x14ac:dyDescent="0.25">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row>
    <row r="767" spans="1:30" ht="12.75" customHeight="1" x14ac:dyDescent="0.25">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row>
    <row r="768" spans="1:30" ht="12.75" customHeight="1" x14ac:dyDescent="0.25">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row>
    <row r="769" spans="1:30" ht="12.75" customHeight="1" x14ac:dyDescent="0.25">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row>
    <row r="770" spans="1:30" ht="12.75" customHeight="1" x14ac:dyDescent="0.25">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row>
    <row r="771" spans="1:30" ht="12.75" customHeight="1" x14ac:dyDescent="0.25">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row>
    <row r="772" spans="1:30" ht="12.75" customHeight="1" x14ac:dyDescent="0.25">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row>
    <row r="773" spans="1:30" ht="12.75" customHeight="1" x14ac:dyDescent="0.25">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row>
    <row r="774" spans="1:30" ht="12.75" customHeight="1" x14ac:dyDescent="0.25">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row>
    <row r="775" spans="1:30" ht="12.75" customHeight="1" x14ac:dyDescent="0.25">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row>
    <row r="776" spans="1:30" ht="12.75" customHeight="1" x14ac:dyDescent="0.25">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row>
    <row r="777" spans="1:30" ht="12.75" customHeight="1" x14ac:dyDescent="0.25">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row>
    <row r="778" spans="1:30" ht="12.75" customHeight="1" x14ac:dyDescent="0.25">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row>
    <row r="779" spans="1:30" ht="12.75" customHeight="1" x14ac:dyDescent="0.25">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row>
    <row r="780" spans="1:30" ht="12.75" customHeight="1" x14ac:dyDescent="0.25">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row>
    <row r="781" spans="1:30" ht="12.75" customHeight="1" x14ac:dyDescent="0.25">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row>
    <row r="782" spans="1:30" ht="12.75" customHeight="1" x14ac:dyDescent="0.25">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row>
    <row r="783" spans="1:30" ht="12.75" customHeight="1" x14ac:dyDescent="0.25">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row>
    <row r="784" spans="1:30" ht="12.75" customHeight="1" x14ac:dyDescent="0.25">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row>
    <row r="785" spans="1:30" ht="12.75" customHeight="1" x14ac:dyDescent="0.25">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row>
    <row r="786" spans="1:30" ht="12.75" customHeight="1" x14ac:dyDescent="0.25">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row>
    <row r="787" spans="1:30" ht="12.75" customHeight="1" x14ac:dyDescent="0.25">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row>
    <row r="788" spans="1:30" ht="12.75" customHeight="1" x14ac:dyDescent="0.25">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row>
    <row r="789" spans="1:30" ht="12.75" customHeight="1" x14ac:dyDescent="0.25">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row>
    <row r="790" spans="1:30" ht="12.75" customHeight="1" x14ac:dyDescent="0.25">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row>
    <row r="791" spans="1:30" ht="12.75" customHeight="1" x14ac:dyDescent="0.25">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row>
    <row r="792" spans="1:30" ht="12.75" customHeight="1" x14ac:dyDescent="0.25">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row>
    <row r="793" spans="1:30" ht="12.75" customHeight="1" x14ac:dyDescent="0.25">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row>
    <row r="794" spans="1:30" ht="12.75" customHeight="1" x14ac:dyDescent="0.25">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row>
    <row r="795" spans="1:30" ht="12.75" customHeight="1" x14ac:dyDescent="0.25">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row>
    <row r="796" spans="1:30" ht="12.75" customHeight="1" x14ac:dyDescent="0.25">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row>
    <row r="797" spans="1:30" ht="12.75" customHeight="1" x14ac:dyDescent="0.25">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row>
    <row r="798" spans="1:30" ht="12.75" customHeight="1" x14ac:dyDescent="0.25">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row>
    <row r="799" spans="1:30" ht="12.75" customHeight="1" x14ac:dyDescent="0.25">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row>
    <row r="800" spans="1:30" ht="12.75" customHeight="1" x14ac:dyDescent="0.25">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row>
    <row r="801" spans="1:30" ht="12.75" customHeight="1" x14ac:dyDescent="0.25">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row>
    <row r="802" spans="1:30" ht="12.75" customHeight="1" x14ac:dyDescent="0.25">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row>
    <row r="803" spans="1:30" ht="12.75" customHeight="1" x14ac:dyDescent="0.25">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row>
    <row r="804" spans="1:30" ht="12.75" customHeight="1" x14ac:dyDescent="0.25">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row>
    <row r="805" spans="1:30" ht="12.75" customHeight="1" x14ac:dyDescent="0.25">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row>
    <row r="806" spans="1:30" ht="12.75" customHeight="1" x14ac:dyDescent="0.25">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row>
    <row r="807" spans="1:30" ht="12.75" customHeight="1" x14ac:dyDescent="0.25">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row>
    <row r="808" spans="1:30" ht="12.75" customHeight="1" x14ac:dyDescent="0.25">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row>
    <row r="809" spans="1:30" ht="12.75" customHeight="1" x14ac:dyDescent="0.25">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row>
    <row r="810" spans="1:30" ht="12.75" customHeight="1" x14ac:dyDescent="0.25">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row>
    <row r="811" spans="1:30" ht="12.75" customHeight="1" x14ac:dyDescent="0.25">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row>
    <row r="812" spans="1:30" ht="12.75" customHeight="1" x14ac:dyDescent="0.25">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row>
    <row r="813" spans="1:30" ht="12.75" customHeight="1" x14ac:dyDescent="0.25">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row>
    <row r="814" spans="1:30" ht="12.75" customHeight="1" x14ac:dyDescent="0.25">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row>
    <row r="815" spans="1:30" ht="12.75" customHeight="1" x14ac:dyDescent="0.25">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row>
    <row r="816" spans="1:30" ht="12.75" customHeight="1" x14ac:dyDescent="0.25">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row>
    <row r="817" spans="1:30" ht="12.75" customHeight="1" x14ac:dyDescent="0.25">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row>
    <row r="818" spans="1:30" ht="12.75" customHeight="1" x14ac:dyDescent="0.25">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row>
    <row r="819" spans="1:30" ht="12.75" customHeight="1" x14ac:dyDescent="0.25">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row>
    <row r="820" spans="1:30" ht="12.75" customHeight="1" x14ac:dyDescent="0.25">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row>
    <row r="821" spans="1:30" ht="12.75" customHeight="1" x14ac:dyDescent="0.25">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row>
    <row r="822" spans="1:30" ht="12.75" customHeight="1" x14ac:dyDescent="0.25">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row>
    <row r="823" spans="1:30" ht="12.75" customHeight="1" x14ac:dyDescent="0.25">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row>
    <row r="824" spans="1:30" ht="12.75" customHeight="1" x14ac:dyDescent="0.25">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row>
    <row r="825" spans="1:30" ht="12.75" customHeight="1" x14ac:dyDescent="0.25">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row>
    <row r="826" spans="1:30" ht="12.75" customHeight="1" x14ac:dyDescent="0.25">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row>
    <row r="827" spans="1:30" ht="12.75" customHeight="1" x14ac:dyDescent="0.25">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row>
    <row r="828" spans="1:30" ht="12.75" customHeight="1" x14ac:dyDescent="0.25">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row>
    <row r="829" spans="1:30" ht="12.75" customHeight="1" x14ac:dyDescent="0.25">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row>
    <row r="830" spans="1:30" ht="12.75" customHeight="1" x14ac:dyDescent="0.25">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row>
    <row r="831" spans="1:30" ht="12.75" customHeight="1" x14ac:dyDescent="0.25">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row>
    <row r="832" spans="1:30" ht="12.75" customHeight="1" x14ac:dyDescent="0.25">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row>
    <row r="833" spans="1:30" ht="12.75" customHeight="1" x14ac:dyDescent="0.25">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row>
    <row r="834" spans="1:30" ht="12.75" customHeight="1" x14ac:dyDescent="0.25">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row>
    <row r="835" spans="1:30" ht="12.75" customHeight="1" x14ac:dyDescent="0.25">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row>
    <row r="836" spans="1:30" ht="12.75" customHeight="1" x14ac:dyDescent="0.25">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row>
    <row r="837" spans="1:30" ht="12.75" customHeight="1" x14ac:dyDescent="0.25">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row>
    <row r="838" spans="1:30" ht="12.75" customHeight="1" x14ac:dyDescent="0.25">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row>
    <row r="839" spans="1:30" ht="12.75" customHeight="1" x14ac:dyDescent="0.25">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row>
    <row r="840" spans="1:30" ht="12.75" customHeight="1" x14ac:dyDescent="0.25">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row>
    <row r="841" spans="1:30" ht="12.75" customHeight="1" x14ac:dyDescent="0.25">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row>
    <row r="842" spans="1:30" ht="12.75" customHeight="1" x14ac:dyDescent="0.25">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row>
    <row r="843" spans="1:30" ht="12.75" customHeight="1" x14ac:dyDescent="0.25">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row>
    <row r="844" spans="1:30" ht="12.75" customHeight="1" x14ac:dyDescent="0.25">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row>
    <row r="845" spans="1:30" ht="12.75" customHeight="1" x14ac:dyDescent="0.25">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row>
    <row r="846" spans="1:30" ht="12.75" customHeight="1" x14ac:dyDescent="0.25">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row>
    <row r="847" spans="1:30" ht="12.75" customHeight="1" x14ac:dyDescent="0.25">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row>
    <row r="848" spans="1:30" ht="12.75" customHeight="1" x14ac:dyDescent="0.25">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row>
    <row r="849" spans="1:30" ht="12.75" customHeight="1" x14ac:dyDescent="0.25">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row>
    <row r="850" spans="1:30" ht="12.75" customHeight="1" x14ac:dyDescent="0.25">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row>
    <row r="851" spans="1:30" ht="12.75" customHeight="1" x14ac:dyDescent="0.25">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row>
    <row r="852" spans="1:30" ht="12.75" customHeight="1" x14ac:dyDescent="0.25">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row>
    <row r="853" spans="1:30" ht="12.75" customHeight="1" x14ac:dyDescent="0.25">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row>
    <row r="854" spans="1:30" ht="12.75" customHeight="1" x14ac:dyDescent="0.25">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row>
    <row r="855" spans="1:30" ht="12.75" customHeight="1" x14ac:dyDescent="0.25">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row>
    <row r="856" spans="1:30" ht="12.75" customHeight="1" x14ac:dyDescent="0.25">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row>
    <row r="857" spans="1:30" ht="12.75" customHeight="1" x14ac:dyDescent="0.25">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row>
    <row r="858" spans="1:30" ht="12.75" customHeight="1" x14ac:dyDescent="0.25">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row>
    <row r="859" spans="1:30" ht="12.75" customHeight="1" x14ac:dyDescent="0.25">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row>
    <row r="860" spans="1:30" ht="12.75" customHeight="1" x14ac:dyDescent="0.25">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row>
    <row r="861" spans="1:30" ht="12.75" customHeight="1" x14ac:dyDescent="0.25">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row>
    <row r="862" spans="1:30" ht="12.75" customHeight="1" x14ac:dyDescent="0.25">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row>
    <row r="863" spans="1:30" ht="12.75" customHeight="1" x14ac:dyDescent="0.25">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row>
    <row r="864" spans="1:30" ht="12.75" customHeight="1" x14ac:dyDescent="0.25">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row>
    <row r="865" spans="1:30" ht="12.75" customHeight="1" x14ac:dyDescent="0.25">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row>
    <row r="866" spans="1:30" ht="12.75" customHeight="1" x14ac:dyDescent="0.25">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row>
    <row r="867" spans="1:30" ht="12.75" customHeight="1" x14ac:dyDescent="0.25">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row>
    <row r="868" spans="1:30" ht="12.75" customHeight="1" x14ac:dyDescent="0.25">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row>
    <row r="869" spans="1:30" ht="12.75" customHeight="1" x14ac:dyDescent="0.25">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row>
    <row r="870" spans="1:30" ht="12.75" customHeight="1" x14ac:dyDescent="0.25">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row>
    <row r="871" spans="1:30" ht="12.75" customHeight="1" x14ac:dyDescent="0.25">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row>
    <row r="872" spans="1:30" ht="12.75" customHeight="1" x14ac:dyDescent="0.25">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row>
    <row r="873" spans="1:30" ht="12.75" customHeight="1" x14ac:dyDescent="0.25">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row>
    <row r="874" spans="1:30" ht="12.75" customHeight="1" x14ac:dyDescent="0.25">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row>
    <row r="875" spans="1:30" ht="12.75" customHeight="1" x14ac:dyDescent="0.25">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row>
    <row r="876" spans="1:30" ht="12.75" customHeight="1" x14ac:dyDescent="0.25">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row>
    <row r="877" spans="1:30" ht="12.75" customHeight="1" x14ac:dyDescent="0.25">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row>
    <row r="878" spans="1:30" ht="12.75" customHeight="1" x14ac:dyDescent="0.25">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row>
    <row r="879" spans="1:30" ht="12.75" customHeight="1" x14ac:dyDescent="0.25">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row>
    <row r="880" spans="1:30" ht="12.75" customHeight="1" x14ac:dyDescent="0.25">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row>
    <row r="881" spans="1:30" ht="12.75" customHeight="1" x14ac:dyDescent="0.25">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row>
    <row r="882" spans="1:30" ht="12.75" customHeight="1" x14ac:dyDescent="0.25">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row>
    <row r="883" spans="1:30" ht="12.75" customHeight="1" x14ac:dyDescent="0.25">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row>
    <row r="884" spans="1:30" ht="12.75" customHeight="1" x14ac:dyDescent="0.25">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row>
    <row r="885" spans="1:30" ht="12.75" customHeight="1" x14ac:dyDescent="0.25">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row>
    <row r="886" spans="1:30" ht="12.75" customHeight="1" x14ac:dyDescent="0.25">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row>
    <row r="887" spans="1:30" ht="12.75" customHeight="1" x14ac:dyDescent="0.25">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row>
    <row r="888" spans="1:30" ht="12.75" customHeight="1" x14ac:dyDescent="0.25">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row>
    <row r="889" spans="1:30" ht="12.75" customHeight="1" x14ac:dyDescent="0.25">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row>
    <row r="890" spans="1:30" ht="12.75" customHeight="1" x14ac:dyDescent="0.25">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row>
    <row r="891" spans="1:30" ht="12.75" customHeight="1" x14ac:dyDescent="0.25">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row>
    <row r="892" spans="1:30" ht="12.75" customHeight="1" x14ac:dyDescent="0.25">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row>
    <row r="893" spans="1:30" ht="12.75" customHeight="1" x14ac:dyDescent="0.25">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row>
    <row r="894" spans="1:30" ht="12.75" customHeight="1" x14ac:dyDescent="0.25">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row>
    <row r="895" spans="1:30" ht="12.75" customHeight="1" x14ac:dyDescent="0.25">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row>
    <row r="896" spans="1:30" ht="12.75" customHeight="1" x14ac:dyDescent="0.25">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row>
    <row r="897" spans="1:30" ht="12.75" customHeight="1" x14ac:dyDescent="0.25">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row>
    <row r="898" spans="1:30" ht="12.75" customHeight="1" x14ac:dyDescent="0.25">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row>
    <row r="899" spans="1:30" ht="12.75" customHeight="1" x14ac:dyDescent="0.25">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row>
    <row r="900" spans="1:30" ht="12.75" customHeight="1" x14ac:dyDescent="0.25">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row>
    <row r="901" spans="1:30" ht="12.75" customHeight="1" x14ac:dyDescent="0.25">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row>
    <row r="902" spans="1:30" ht="12.75" customHeight="1" x14ac:dyDescent="0.25">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row>
    <row r="903" spans="1:30" ht="12.75" customHeight="1" x14ac:dyDescent="0.25">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row>
    <row r="904" spans="1:30" ht="12.75" customHeight="1" x14ac:dyDescent="0.25">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row>
    <row r="905" spans="1:30" ht="12.75" customHeight="1" x14ac:dyDescent="0.25">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row>
    <row r="906" spans="1:30" ht="12.75" customHeight="1" x14ac:dyDescent="0.25">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row>
    <row r="907" spans="1:30" ht="12.75" customHeight="1" x14ac:dyDescent="0.25">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row>
    <row r="908" spans="1:30" ht="12.75" customHeight="1" x14ac:dyDescent="0.25">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row>
    <row r="909" spans="1:30" ht="12.75" customHeight="1" x14ac:dyDescent="0.25">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row>
    <row r="910" spans="1:30" ht="12.75" customHeight="1" x14ac:dyDescent="0.25">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row>
    <row r="911" spans="1:30" ht="12.75" customHeight="1" x14ac:dyDescent="0.25">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row>
    <row r="912" spans="1:30" ht="12.75" customHeight="1" x14ac:dyDescent="0.25">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row>
    <row r="913" spans="1:30" ht="12.75" customHeight="1" x14ac:dyDescent="0.25">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row>
    <row r="914" spans="1:30" ht="12.75" customHeight="1" x14ac:dyDescent="0.25">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row>
    <row r="915" spans="1:30" ht="12.75" customHeight="1" x14ac:dyDescent="0.25">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row>
    <row r="916" spans="1:30" ht="12.75" customHeight="1" x14ac:dyDescent="0.25">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row>
    <row r="917" spans="1:30" ht="12.75" customHeight="1" x14ac:dyDescent="0.25">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row>
    <row r="918" spans="1:30" ht="12.75" customHeight="1" x14ac:dyDescent="0.25">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row>
    <row r="919" spans="1:30" ht="12.75" customHeight="1" x14ac:dyDescent="0.25">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row>
    <row r="920" spans="1:30" ht="12.75" customHeight="1" x14ac:dyDescent="0.25">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row>
    <row r="921" spans="1:30" ht="12.75" customHeight="1" x14ac:dyDescent="0.25">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row>
    <row r="922" spans="1:30" ht="12.75" customHeight="1" x14ac:dyDescent="0.25">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row>
    <row r="923" spans="1:30" ht="12.75" customHeight="1" x14ac:dyDescent="0.25">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row>
    <row r="924" spans="1:30" ht="12.75" customHeight="1" x14ac:dyDescent="0.25">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row>
    <row r="925" spans="1:30" ht="12.75" customHeight="1" x14ac:dyDescent="0.25">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row>
    <row r="926" spans="1:30" ht="12.75" customHeight="1" x14ac:dyDescent="0.25">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row>
    <row r="927" spans="1:30" ht="12.75" customHeight="1" x14ac:dyDescent="0.25">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row>
    <row r="928" spans="1:30" ht="12.75" customHeight="1" x14ac:dyDescent="0.25">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row>
    <row r="929" spans="1:30" ht="12.75" customHeight="1" x14ac:dyDescent="0.25">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row>
    <row r="930" spans="1:30" ht="12.75" customHeight="1" x14ac:dyDescent="0.25">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row>
    <row r="931" spans="1:30" ht="12.75" customHeight="1" x14ac:dyDescent="0.25">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row>
    <row r="932" spans="1:30" ht="12.75" customHeight="1" x14ac:dyDescent="0.25">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row>
    <row r="933" spans="1:30" ht="12.75" customHeight="1" x14ac:dyDescent="0.25">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row>
    <row r="934" spans="1:30" ht="12.75" customHeight="1" x14ac:dyDescent="0.25">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row>
    <row r="935" spans="1:30" ht="12.75" customHeight="1" x14ac:dyDescent="0.25">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row>
    <row r="936" spans="1:30" ht="12.75" customHeight="1" x14ac:dyDescent="0.25">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row>
    <row r="937" spans="1:30" ht="12.75" customHeight="1" x14ac:dyDescent="0.25">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row>
    <row r="938" spans="1:30" ht="12.75" customHeight="1" x14ac:dyDescent="0.25">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row>
    <row r="939" spans="1:30" ht="12.75" customHeight="1" x14ac:dyDescent="0.25">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row>
    <row r="940" spans="1:30" ht="12.75" customHeight="1" x14ac:dyDescent="0.25">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row>
    <row r="941" spans="1:30" ht="12.75" customHeight="1" x14ac:dyDescent="0.25">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row>
    <row r="942" spans="1:30" ht="12.75" customHeight="1" x14ac:dyDescent="0.25">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row>
    <row r="943" spans="1:30" ht="12.75" customHeight="1" x14ac:dyDescent="0.25">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row>
    <row r="944" spans="1:30" ht="12.75" customHeight="1" x14ac:dyDescent="0.25">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row>
    <row r="945" spans="1:30" ht="12.75" customHeight="1" x14ac:dyDescent="0.25">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row>
    <row r="946" spans="1:30" ht="12.75" customHeight="1" x14ac:dyDescent="0.25">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row>
    <row r="947" spans="1:30" ht="12.75" customHeight="1" x14ac:dyDescent="0.25">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row>
    <row r="948" spans="1:30" ht="12.75" customHeight="1" x14ac:dyDescent="0.25">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row>
    <row r="949" spans="1:30" ht="12.75" customHeight="1" x14ac:dyDescent="0.25">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row>
    <row r="950" spans="1:30" ht="12.75" customHeight="1" x14ac:dyDescent="0.25">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row>
    <row r="951" spans="1:30" ht="12.75" customHeight="1" x14ac:dyDescent="0.25">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row>
    <row r="952" spans="1:30" ht="12.75" customHeight="1" x14ac:dyDescent="0.25">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row>
    <row r="953" spans="1:30" ht="12.75" customHeight="1" x14ac:dyDescent="0.25">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row>
    <row r="954" spans="1:30" ht="12.75" customHeight="1" x14ac:dyDescent="0.25">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row>
    <row r="955" spans="1:30" ht="12.75" customHeight="1" x14ac:dyDescent="0.25">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row>
    <row r="956" spans="1:30" ht="12.75" customHeight="1" x14ac:dyDescent="0.25">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row>
    <row r="957" spans="1:30" ht="12.75" customHeight="1" x14ac:dyDescent="0.25">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row>
    <row r="958" spans="1:30" ht="12.75" customHeight="1" x14ac:dyDescent="0.25">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row>
    <row r="959" spans="1:30" ht="12.75" customHeight="1" x14ac:dyDescent="0.25">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row>
    <row r="960" spans="1:30" ht="12.75" customHeight="1" x14ac:dyDescent="0.25">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row>
    <row r="961" spans="1:30" ht="12.75" customHeight="1" x14ac:dyDescent="0.25">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row>
    <row r="962" spans="1:30" ht="12.75" customHeight="1" x14ac:dyDescent="0.25">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row>
    <row r="963" spans="1:30" ht="12.75" customHeight="1" x14ac:dyDescent="0.25">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row>
    <row r="964" spans="1:30" ht="12.75" customHeight="1" x14ac:dyDescent="0.25">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row>
    <row r="965" spans="1:30" ht="12.75" customHeight="1" x14ac:dyDescent="0.25">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row>
    <row r="966" spans="1:30" ht="12.75" customHeight="1" x14ac:dyDescent="0.25">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row>
    <row r="967" spans="1:30" ht="12.75" customHeight="1" x14ac:dyDescent="0.25">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row>
    <row r="968" spans="1:30" ht="12.75" customHeight="1" x14ac:dyDescent="0.25">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row>
    <row r="969" spans="1:30" ht="12.75" customHeight="1" x14ac:dyDescent="0.25">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row>
    <row r="970" spans="1:30" ht="12.75" customHeight="1" x14ac:dyDescent="0.25">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row>
    <row r="971" spans="1:30" ht="12.75" customHeight="1" x14ac:dyDescent="0.25">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row>
    <row r="972" spans="1:30" ht="12.75" customHeight="1" x14ac:dyDescent="0.25">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row>
    <row r="973" spans="1:30" ht="12.75" customHeight="1" x14ac:dyDescent="0.25">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row>
    <row r="974" spans="1:30" ht="12.75" customHeight="1" x14ac:dyDescent="0.25">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row>
    <row r="975" spans="1:30" ht="12.75" customHeight="1" x14ac:dyDescent="0.25">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row>
    <row r="976" spans="1:30" ht="12.75" customHeight="1" x14ac:dyDescent="0.25">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row>
    <row r="977" spans="1:30" ht="12.75" customHeight="1" x14ac:dyDescent="0.25">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row>
    <row r="978" spans="1:30" ht="12.75" customHeight="1" x14ac:dyDescent="0.25">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row>
    <row r="979" spans="1:30" ht="12.75" customHeight="1" x14ac:dyDescent="0.25">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row>
    <row r="980" spans="1:30" ht="12.75" customHeight="1" x14ac:dyDescent="0.25">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row>
    <row r="981" spans="1:30" ht="12.75" customHeight="1" x14ac:dyDescent="0.25">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row>
    <row r="982" spans="1:30" ht="12.75" customHeight="1" x14ac:dyDescent="0.25">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row>
    <row r="983" spans="1:30" ht="12.75" customHeight="1" x14ac:dyDescent="0.25">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row>
    <row r="984" spans="1:30" ht="12.75" customHeight="1" x14ac:dyDescent="0.25">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row>
    <row r="985" spans="1:30" ht="12.75" customHeight="1" x14ac:dyDescent="0.25">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row>
    <row r="986" spans="1:30" ht="12.75" customHeight="1" x14ac:dyDescent="0.25">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row>
    <row r="987" spans="1:30" ht="12.75" customHeight="1" x14ac:dyDescent="0.25">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row>
    <row r="988" spans="1:30" ht="12.75" customHeight="1" x14ac:dyDescent="0.25">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row>
    <row r="989" spans="1:30" ht="12.75" customHeight="1" x14ac:dyDescent="0.25">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row>
    <row r="990" spans="1:30" ht="12.75" customHeight="1" x14ac:dyDescent="0.25">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row>
    <row r="991" spans="1:30" ht="12.75" customHeight="1" x14ac:dyDescent="0.25">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row>
    <row r="992" spans="1:30" ht="12.75" customHeight="1" x14ac:dyDescent="0.25">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row>
    <row r="993" spans="1:30" ht="12.75" customHeight="1" x14ac:dyDescent="0.25">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row>
    <row r="994" spans="1:30" ht="12.75" customHeight="1" x14ac:dyDescent="0.25">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row>
    <row r="995" spans="1:30" ht="12.75" customHeight="1" x14ac:dyDescent="0.25">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row>
    <row r="996" spans="1:30" ht="12.75" customHeight="1" x14ac:dyDescent="0.25">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row>
    <row r="997" spans="1:30" ht="12.75" customHeight="1" x14ac:dyDescent="0.25">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row>
    <row r="998" spans="1:30" ht="12.75" customHeight="1" x14ac:dyDescent="0.25">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row>
    <row r="999" spans="1:30" ht="12.75" customHeight="1" x14ac:dyDescent="0.25">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row>
    <row r="1000" spans="1:30" ht="12.75" customHeight="1" x14ac:dyDescent="0.25">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row>
    <row r="2" spans="1:30" ht="12.75" customHeight="1" x14ac:dyDescent="0.25">
      <c r="A2" s="326"/>
      <c r="B2" s="616"/>
      <c r="C2" s="617"/>
      <c r="D2" s="618"/>
      <c r="E2" s="25"/>
      <c r="F2" s="623" t="s">
        <v>120</v>
      </c>
      <c r="G2" s="617"/>
      <c r="H2" s="617"/>
      <c r="I2" s="617"/>
      <c r="J2" s="617"/>
      <c r="K2" s="617"/>
      <c r="L2" s="617"/>
      <c r="M2" s="617"/>
      <c r="N2" s="617"/>
      <c r="O2" s="617"/>
      <c r="P2" s="617"/>
      <c r="Q2" s="617"/>
      <c r="R2" s="617"/>
      <c r="S2" s="617"/>
      <c r="T2" s="617"/>
      <c r="U2" s="617"/>
      <c r="V2" s="617"/>
      <c r="W2" s="617"/>
      <c r="X2" s="617"/>
      <c r="Y2" s="617"/>
      <c r="Z2" s="617"/>
      <c r="AA2" s="617"/>
      <c r="AB2" s="618"/>
      <c r="AC2" s="326"/>
      <c r="AD2" s="326"/>
    </row>
    <row r="3" spans="1:30" ht="12.75" customHeight="1" x14ac:dyDescent="0.25">
      <c r="A3" s="326"/>
      <c r="B3" s="619"/>
      <c r="C3" s="573"/>
      <c r="D3" s="611"/>
      <c r="E3" s="26"/>
      <c r="F3" s="599"/>
      <c r="G3" s="573"/>
      <c r="H3" s="573"/>
      <c r="I3" s="573"/>
      <c r="J3" s="573"/>
      <c r="K3" s="573"/>
      <c r="L3" s="573"/>
      <c r="M3" s="573"/>
      <c r="N3" s="573"/>
      <c r="O3" s="573"/>
      <c r="P3" s="573"/>
      <c r="Q3" s="573"/>
      <c r="R3" s="573"/>
      <c r="S3" s="573"/>
      <c r="T3" s="573"/>
      <c r="U3" s="573"/>
      <c r="V3" s="573"/>
      <c r="W3" s="573"/>
      <c r="X3" s="573"/>
      <c r="Y3" s="573"/>
      <c r="Z3" s="573"/>
      <c r="AA3" s="573"/>
      <c r="AB3" s="611"/>
      <c r="AC3" s="326"/>
      <c r="AD3" s="326"/>
    </row>
    <row r="4" spans="1:30" ht="12.75" customHeight="1" x14ac:dyDescent="0.25">
      <c r="A4" s="326"/>
      <c r="B4" s="619"/>
      <c r="C4" s="573"/>
      <c r="D4" s="611"/>
      <c r="E4" s="26"/>
      <c r="F4" s="599"/>
      <c r="G4" s="573"/>
      <c r="H4" s="573"/>
      <c r="I4" s="573"/>
      <c r="J4" s="573"/>
      <c r="K4" s="573"/>
      <c r="L4" s="573"/>
      <c r="M4" s="573"/>
      <c r="N4" s="573"/>
      <c r="O4" s="573"/>
      <c r="P4" s="573"/>
      <c r="Q4" s="573"/>
      <c r="R4" s="573"/>
      <c r="S4" s="573"/>
      <c r="T4" s="573"/>
      <c r="U4" s="573"/>
      <c r="V4" s="573"/>
      <c r="W4" s="573"/>
      <c r="X4" s="573"/>
      <c r="Y4" s="573"/>
      <c r="Z4" s="573"/>
      <c r="AA4" s="573"/>
      <c r="AB4" s="611"/>
      <c r="AC4" s="326"/>
      <c r="AD4" s="326"/>
    </row>
    <row r="5" spans="1:30" ht="12.75" customHeight="1" x14ac:dyDescent="0.25">
      <c r="A5" s="326"/>
      <c r="B5" s="619"/>
      <c r="C5" s="573"/>
      <c r="D5" s="611"/>
      <c r="E5" s="26"/>
      <c r="F5" s="599"/>
      <c r="G5" s="573"/>
      <c r="H5" s="573"/>
      <c r="I5" s="573"/>
      <c r="J5" s="573"/>
      <c r="K5" s="573"/>
      <c r="L5" s="573"/>
      <c r="M5" s="573"/>
      <c r="N5" s="573"/>
      <c r="O5" s="573"/>
      <c r="P5" s="573"/>
      <c r="Q5" s="573"/>
      <c r="R5" s="573"/>
      <c r="S5" s="573"/>
      <c r="T5" s="573"/>
      <c r="U5" s="573"/>
      <c r="V5" s="573"/>
      <c r="W5" s="573"/>
      <c r="X5" s="573"/>
      <c r="Y5" s="573"/>
      <c r="Z5" s="573"/>
      <c r="AA5" s="573"/>
      <c r="AB5" s="611"/>
      <c r="AC5" s="326"/>
      <c r="AD5" s="326"/>
    </row>
    <row r="6" spans="1:30" ht="37.5" customHeight="1" x14ac:dyDescent="0.25">
      <c r="A6" s="326"/>
      <c r="B6" s="620"/>
      <c r="C6" s="621"/>
      <c r="D6" s="622"/>
      <c r="E6" s="327"/>
      <c r="F6" s="621"/>
      <c r="G6" s="621"/>
      <c r="H6" s="621"/>
      <c r="I6" s="621"/>
      <c r="J6" s="621"/>
      <c r="K6" s="621"/>
      <c r="L6" s="621"/>
      <c r="M6" s="621"/>
      <c r="N6" s="621"/>
      <c r="O6" s="621"/>
      <c r="P6" s="621"/>
      <c r="Q6" s="621"/>
      <c r="R6" s="621"/>
      <c r="S6" s="621"/>
      <c r="T6" s="621"/>
      <c r="U6" s="621"/>
      <c r="V6" s="621"/>
      <c r="W6" s="621"/>
      <c r="X6" s="621"/>
      <c r="Y6" s="621"/>
      <c r="Z6" s="621"/>
      <c r="AA6" s="621"/>
      <c r="AB6" s="622"/>
      <c r="AC6" s="326"/>
      <c r="AD6" s="326"/>
    </row>
    <row r="7" spans="1:30" ht="15" customHeight="1" x14ac:dyDescent="0.25">
      <c r="A7" s="326"/>
      <c r="B7" s="27"/>
      <c r="C7" s="624"/>
      <c r="D7" s="617"/>
      <c r="E7" s="28"/>
      <c r="F7" s="29"/>
      <c r="G7" s="29"/>
      <c r="H7" s="29"/>
      <c r="I7" s="29"/>
      <c r="J7" s="29"/>
      <c r="K7" s="29"/>
      <c r="L7" s="29"/>
      <c r="M7" s="29"/>
      <c r="N7" s="29"/>
      <c r="O7" s="29"/>
      <c r="P7" s="29"/>
      <c r="Q7" s="29"/>
      <c r="R7" s="29"/>
      <c r="S7" s="29"/>
      <c r="T7" s="29"/>
      <c r="U7" s="29"/>
      <c r="V7" s="29"/>
      <c r="W7" s="29"/>
      <c r="X7" s="29"/>
      <c r="Y7" s="29"/>
      <c r="Z7" s="29"/>
      <c r="AA7" s="29"/>
      <c r="AB7" s="30"/>
      <c r="AC7" s="326"/>
      <c r="AD7" s="326"/>
    </row>
    <row r="8" spans="1:30" ht="15" customHeight="1" x14ac:dyDescent="0.25">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row>
    <row r="9" spans="1:30" ht="15" customHeight="1" x14ac:dyDescent="0.25">
      <c r="A9" s="326"/>
      <c r="B9" s="31"/>
      <c r="C9" s="600"/>
      <c r="D9" s="599"/>
      <c r="E9" s="599"/>
      <c r="F9" s="599"/>
      <c r="G9" s="333"/>
      <c r="H9" s="326"/>
      <c r="I9" s="326"/>
      <c r="J9" s="326"/>
      <c r="K9" s="326"/>
      <c r="L9" s="326"/>
      <c r="M9" s="326"/>
      <c r="N9" s="326"/>
      <c r="O9" s="326"/>
      <c r="P9" s="326"/>
      <c r="Q9" s="326"/>
      <c r="R9" s="326"/>
      <c r="S9" s="326"/>
      <c r="T9" s="326"/>
      <c r="U9" s="326"/>
      <c r="V9" s="326"/>
      <c r="W9" s="326"/>
      <c r="X9" s="326"/>
      <c r="Y9" s="326"/>
      <c r="Z9" s="326"/>
      <c r="AA9" s="326"/>
      <c r="AB9" s="334"/>
      <c r="AC9" s="326"/>
      <c r="AD9" s="326"/>
    </row>
    <row r="10" spans="1:30" ht="30" customHeight="1" x14ac:dyDescent="0.25">
      <c r="A10" s="326"/>
      <c r="B10" s="31"/>
      <c r="C10" s="600" t="s">
        <v>123</v>
      </c>
      <c r="D10" s="599"/>
      <c r="E10" s="601" t="s">
        <v>1017</v>
      </c>
      <c r="F10" s="603"/>
      <c r="G10" s="603"/>
      <c r="H10" s="603"/>
      <c r="I10" s="603"/>
      <c r="J10" s="603"/>
      <c r="K10" s="603"/>
      <c r="L10" s="603"/>
      <c r="M10" s="603"/>
      <c r="N10" s="603"/>
      <c r="O10" s="603"/>
      <c r="P10" s="603"/>
      <c r="Q10" s="603"/>
      <c r="R10" s="603"/>
      <c r="S10" s="603"/>
      <c r="T10" s="603"/>
      <c r="U10" s="603"/>
      <c r="V10" s="603"/>
      <c r="W10" s="603"/>
      <c r="X10" s="603"/>
      <c r="Y10" s="603"/>
      <c r="Z10" s="603"/>
      <c r="AA10" s="591"/>
      <c r="AB10" s="335"/>
      <c r="AC10" s="326"/>
      <c r="AD10" s="326"/>
    </row>
    <row r="11" spans="1:30" ht="15" customHeight="1" x14ac:dyDescent="0.25">
      <c r="A11" s="326"/>
      <c r="B11" s="31"/>
      <c r="C11" s="600"/>
      <c r="D11" s="599"/>
      <c r="E11" s="599"/>
      <c r="F11" s="599"/>
      <c r="G11" s="326"/>
      <c r="H11" s="326"/>
      <c r="I11" s="326"/>
      <c r="J11" s="326"/>
      <c r="K11" s="326"/>
      <c r="L11" s="326"/>
      <c r="M11" s="326"/>
      <c r="N11" s="326"/>
      <c r="O11" s="326"/>
      <c r="P11" s="326"/>
      <c r="Q11" s="326"/>
      <c r="R11" s="326"/>
      <c r="S11" s="326"/>
      <c r="T11" s="326"/>
      <c r="U11" s="326"/>
      <c r="V11" s="326"/>
      <c r="W11" s="326"/>
      <c r="X11" s="326"/>
      <c r="Y11" s="326"/>
      <c r="Z11" s="326"/>
      <c r="AA11" s="598"/>
      <c r="AB11" s="611"/>
      <c r="AC11" s="326"/>
      <c r="AD11" s="326"/>
    </row>
    <row r="12" spans="1:30" ht="29.25" customHeight="1" x14ac:dyDescent="0.25">
      <c r="A12" s="326"/>
      <c r="B12" s="31"/>
      <c r="C12" s="600" t="s">
        <v>125</v>
      </c>
      <c r="D12" s="599"/>
      <c r="E12" s="612" t="s">
        <v>965</v>
      </c>
      <c r="F12" s="613"/>
      <c r="G12" s="613"/>
      <c r="H12" s="613"/>
      <c r="I12" s="613"/>
      <c r="J12" s="613"/>
      <c r="K12" s="613"/>
      <c r="L12" s="613"/>
      <c r="M12" s="613"/>
      <c r="N12" s="613"/>
      <c r="O12" s="613"/>
      <c r="P12" s="613"/>
      <c r="Q12" s="613"/>
      <c r="R12" s="613"/>
      <c r="S12" s="613"/>
      <c r="T12" s="613"/>
      <c r="U12" s="613"/>
      <c r="V12" s="613"/>
      <c r="W12" s="613"/>
      <c r="X12" s="613"/>
      <c r="Y12" s="613"/>
      <c r="Z12" s="613"/>
      <c r="AA12" s="613"/>
      <c r="AB12" s="36"/>
      <c r="AC12" s="326"/>
      <c r="AD12" s="326"/>
    </row>
    <row r="13" spans="1:30" ht="15" customHeight="1" x14ac:dyDescent="0.25">
      <c r="A13" s="326"/>
      <c r="B13" s="31"/>
      <c r="C13" s="598"/>
      <c r="D13" s="599"/>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row>
    <row r="14" spans="1:30" ht="15" customHeight="1" x14ac:dyDescent="0.25">
      <c r="A14" s="326"/>
      <c r="B14" s="31"/>
      <c r="C14" s="600" t="s">
        <v>985</v>
      </c>
      <c r="D14" s="599"/>
      <c r="E14" s="616" t="s">
        <v>1018</v>
      </c>
      <c r="F14" s="617"/>
      <c r="G14" s="617"/>
      <c r="H14" s="617"/>
      <c r="I14" s="617"/>
      <c r="J14" s="617"/>
      <c r="K14" s="617"/>
      <c r="L14" s="617"/>
      <c r="M14" s="617"/>
      <c r="N14" s="617"/>
      <c r="O14" s="617"/>
      <c r="P14" s="617"/>
      <c r="Q14" s="617"/>
      <c r="R14" s="617"/>
      <c r="S14" s="617"/>
      <c r="T14" s="617"/>
      <c r="U14" s="617"/>
      <c r="V14" s="617"/>
      <c r="W14" s="617"/>
      <c r="X14" s="617"/>
      <c r="Y14" s="617"/>
      <c r="Z14" s="617"/>
      <c r="AA14" s="618"/>
      <c r="AB14" s="334"/>
      <c r="AC14" s="326"/>
      <c r="AD14" s="326"/>
    </row>
    <row r="15" spans="1:30" ht="15.75" customHeight="1" x14ac:dyDescent="0.25">
      <c r="A15" s="326"/>
      <c r="B15" s="31"/>
      <c r="C15" s="336"/>
      <c r="D15" s="336"/>
      <c r="E15" s="620"/>
      <c r="F15" s="621"/>
      <c r="G15" s="621"/>
      <c r="H15" s="621"/>
      <c r="I15" s="621"/>
      <c r="J15" s="621"/>
      <c r="K15" s="621"/>
      <c r="L15" s="621"/>
      <c r="M15" s="621"/>
      <c r="N15" s="621"/>
      <c r="O15" s="621"/>
      <c r="P15" s="621"/>
      <c r="Q15" s="621"/>
      <c r="R15" s="621"/>
      <c r="S15" s="621"/>
      <c r="T15" s="621"/>
      <c r="U15" s="621"/>
      <c r="V15" s="621"/>
      <c r="W15" s="621"/>
      <c r="X15" s="621"/>
      <c r="Y15" s="621"/>
      <c r="Z15" s="621"/>
      <c r="AA15" s="622"/>
      <c r="AB15" s="334"/>
      <c r="AC15" s="326"/>
      <c r="AD15" s="326"/>
    </row>
    <row r="16" spans="1:30" ht="15" customHeight="1" x14ac:dyDescent="0.25">
      <c r="A16" s="326"/>
      <c r="B16" s="31"/>
      <c r="C16" s="336"/>
      <c r="D16" s="336"/>
      <c r="E16" s="336"/>
      <c r="F16" s="326"/>
      <c r="G16" s="326"/>
      <c r="H16" s="326"/>
      <c r="I16" s="326"/>
      <c r="J16" s="326"/>
      <c r="K16" s="326"/>
      <c r="L16" s="326"/>
      <c r="M16" s="326"/>
      <c r="N16" s="326"/>
      <c r="O16" s="326"/>
      <c r="P16" s="326"/>
      <c r="Q16" s="326"/>
      <c r="R16" s="326"/>
      <c r="S16" s="326"/>
      <c r="T16" s="326"/>
      <c r="U16" s="326"/>
      <c r="V16" s="326"/>
      <c r="W16" s="326"/>
      <c r="X16" s="326"/>
      <c r="Y16" s="326"/>
      <c r="Z16" s="326"/>
      <c r="AA16" s="326"/>
      <c r="AB16" s="334"/>
      <c r="AC16" s="326"/>
      <c r="AD16" s="326"/>
    </row>
    <row r="17" spans="1:30" ht="15" customHeight="1" x14ac:dyDescent="0.25">
      <c r="A17" s="326"/>
      <c r="B17" s="31"/>
      <c r="C17" s="600" t="s">
        <v>987</v>
      </c>
      <c r="D17" s="599"/>
      <c r="E17" s="1092" t="s">
        <v>1002</v>
      </c>
      <c r="F17" s="617"/>
      <c r="G17" s="617"/>
      <c r="H17" s="617"/>
      <c r="I17" s="617"/>
      <c r="J17" s="617"/>
      <c r="K17" s="617"/>
      <c r="L17" s="617"/>
      <c r="M17" s="617"/>
      <c r="N17" s="617"/>
      <c r="O17" s="617"/>
      <c r="P17" s="617"/>
      <c r="Q17" s="617"/>
      <c r="R17" s="617"/>
      <c r="S17" s="617"/>
      <c r="T17" s="617"/>
      <c r="U17" s="617"/>
      <c r="V17" s="617"/>
      <c r="W17" s="617"/>
      <c r="X17" s="617"/>
      <c r="Y17" s="617"/>
      <c r="Z17" s="617"/>
      <c r="AA17" s="618"/>
      <c r="AB17" s="334"/>
      <c r="AC17" s="326"/>
      <c r="AD17" s="326"/>
    </row>
    <row r="18" spans="1:30" ht="15" customHeight="1" x14ac:dyDescent="0.25">
      <c r="A18" s="326"/>
      <c r="B18" s="31"/>
      <c r="C18" s="336"/>
      <c r="D18" s="336"/>
      <c r="E18" s="620"/>
      <c r="F18" s="621"/>
      <c r="G18" s="621"/>
      <c r="H18" s="621"/>
      <c r="I18" s="621"/>
      <c r="J18" s="621"/>
      <c r="K18" s="621"/>
      <c r="L18" s="621"/>
      <c r="M18" s="621"/>
      <c r="N18" s="621"/>
      <c r="O18" s="621"/>
      <c r="P18" s="621"/>
      <c r="Q18" s="621"/>
      <c r="R18" s="621"/>
      <c r="S18" s="621"/>
      <c r="T18" s="621"/>
      <c r="U18" s="621"/>
      <c r="V18" s="621"/>
      <c r="W18" s="621"/>
      <c r="X18" s="621"/>
      <c r="Y18" s="621"/>
      <c r="Z18" s="621"/>
      <c r="AA18" s="622"/>
      <c r="AB18" s="334"/>
      <c r="AC18" s="326"/>
      <c r="AD18" s="326"/>
    </row>
    <row r="19" spans="1:30" ht="15" customHeight="1" x14ac:dyDescent="0.25">
      <c r="A19" s="326"/>
      <c r="B19" s="31"/>
      <c r="C19" s="336"/>
      <c r="D19" s="336"/>
      <c r="E19" s="336"/>
      <c r="F19" s="326"/>
      <c r="G19" s="326"/>
      <c r="H19" s="326"/>
      <c r="I19" s="326"/>
      <c r="J19" s="326"/>
      <c r="K19" s="326"/>
      <c r="L19" s="326"/>
      <c r="M19" s="326"/>
      <c r="N19" s="326"/>
      <c r="O19" s="326"/>
      <c r="P19" s="326"/>
      <c r="Q19" s="326"/>
      <c r="R19" s="326"/>
      <c r="S19" s="326"/>
      <c r="T19" s="326"/>
      <c r="U19" s="326"/>
      <c r="V19" s="326"/>
      <c r="W19" s="326"/>
      <c r="X19" s="326"/>
      <c r="Y19" s="326"/>
      <c r="Z19" s="326"/>
      <c r="AA19" s="326"/>
      <c r="AB19" s="334"/>
      <c r="AC19" s="326"/>
      <c r="AD19" s="326"/>
    </row>
    <row r="20" spans="1:30" ht="15" customHeight="1" x14ac:dyDescent="0.25">
      <c r="A20" s="326"/>
      <c r="B20" s="31"/>
      <c r="C20" s="336"/>
      <c r="D20" s="336"/>
      <c r="E20" s="336"/>
      <c r="F20" s="326"/>
      <c r="G20" s="326"/>
      <c r="H20" s="326"/>
      <c r="I20" s="326"/>
      <c r="J20" s="326"/>
      <c r="K20" s="326"/>
      <c r="L20" s="326"/>
      <c r="M20" s="326"/>
      <c r="N20" s="326"/>
      <c r="O20" s="326"/>
      <c r="P20" s="326"/>
      <c r="Q20" s="326"/>
      <c r="R20" s="326"/>
      <c r="S20" s="326"/>
      <c r="T20" s="326"/>
      <c r="U20" s="326"/>
      <c r="V20" s="326"/>
      <c r="W20" s="326"/>
      <c r="X20" s="326"/>
      <c r="Y20" s="326"/>
      <c r="Z20" s="326"/>
      <c r="AA20" s="326"/>
      <c r="AB20" s="334"/>
      <c r="AC20" s="326"/>
      <c r="AD20" s="326"/>
    </row>
    <row r="21" spans="1:30" ht="15" customHeight="1" x14ac:dyDescent="0.25">
      <c r="A21" s="326"/>
      <c r="B21" s="31"/>
      <c r="C21" s="600" t="s">
        <v>127</v>
      </c>
      <c r="D21" s="599"/>
      <c r="E21" s="337"/>
      <c r="F21" s="598"/>
      <c r="G21" s="599"/>
      <c r="H21" s="599"/>
      <c r="I21" s="599"/>
      <c r="J21" s="599"/>
      <c r="K21" s="599"/>
      <c r="L21" s="599"/>
      <c r="M21" s="599"/>
      <c r="N21" s="599"/>
      <c r="O21" s="599"/>
      <c r="P21" s="599"/>
      <c r="Q21" s="599"/>
      <c r="R21" s="599"/>
      <c r="S21" s="599"/>
      <c r="T21" s="599"/>
      <c r="U21" s="599"/>
      <c r="V21" s="599"/>
      <c r="W21" s="599"/>
      <c r="X21" s="599"/>
      <c r="Y21" s="599"/>
      <c r="Z21" s="599"/>
      <c r="AA21" s="599"/>
      <c r="AB21" s="611"/>
      <c r="AC21" s="326"/>
      <c r="AD21" s="326"/>
    </row>
    <row r="22" spans="1:30" ht="29.25" customHeight="1" x14ac:dyDescent="0.25">
      <c r="A22" s="326"/>
      <c r="B22" s="31"/>
      <c r="C22" s="601" t="s">
        <v>1019</v>
      </c>
      <c r="D22" s="603"/>
      <c r="E22" s="603"/>
      <c r="F22" s="603"/>
      <c r="G22" s="603"/>
      <c r="H22" s="603"/>
      <c r="I22" s="603"/>
      <c r="J22" s="603"/>
      <c r="K22" s="603"/>
      <c r="L22" s="603"/>
      <c r="M22" s="603"/>
      <c r="N22" s="603"/>
      <c r="O22" s="603"/>
      <c r="P22" s="603"/>
      <c r="Q22" s="603"/>
      <c r="R22" s="603"/>
      <c r="S22" s="603"/>
      <c r="T22" s="603"/>
      <c r="U22" s="603"/>
      <c r="V22" s="603"/>
      <c r="W22" s="603"/>
      <c r="X22" s="603"/>
      <c r="Y22" s="603"/>
      <c r="Z22" s="603"/>
      <c r="AA22" s="591"/>
      <c r="AB22" s="338"/>
      <c r="AC22" s="326"/>
      <c r="AD22" s="326"/>
    </row>
    <row r="23" spans="1:30" ht="15" customHeight="1" x14ac:dyDescent="0.25">
      <c r="A23" s="326"/>
      <c r="B23" s="31"/>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8"/>
      <c r="AC23" s="326"/>
      <c r="AD23" s="326"/>
    </row>
    <row r="24" spans="1:30" ht="15" customHeight="1" x14ac:dyDescent="0.25">
      <c r="A24" s="326"/>
      <c r="B24" s="31"/>
      <c r="C24" s="340" t="s">
        <v>128</v>
      </c>
      <c r="D24" s="340"/>
      <c r="E24" s="326"/>
      <c r="F24" s="326"/>
      <c r="G24" s="326"/>
      <c r="H24" s="326"/>
      <c r="I24" s="326"/>
      <c r="J24" s="339"/>
      <c r="K24" s="339"/>
      <c r="L24" s="339"/>
      <c r="M24" s="339"/>
      <c r="N24" s="339"/>
      <c r="O24" s="339"/>
      <c r="P24" s="339"/>
      <c r="Q24" s="339"/>
      <c r="R24" s="339" t="s">
        <v>129</v>
      </c>
      <c r="S24" s="339"/>
      <c r="T24" s="339"/>
      <c r="U24" s="339"/>
      <c r="V24" s="339"/>
      <c r="W24" s="339"/>
      <c r="X24" s="339"/>
      <c r="Y24" s="339"/>
      <c r="Z24" s="339"/>
      <c r="AA24" s="339"/>
      <c r="AB24" s="338"/>
      <c r="AC24" s="326"/>
      <c r="AD24" s="326"/>
    </row>
    <row r="25" spans="1:30" ht="15" customHeight="1" x14ac:dyDescent="0.25">
      <c r="A25" s="326"/>
      <c r="B25" s="31"/>
      <c r="C25" s="1091" t="s">
        <v>1020</v>
      </c>
      <c r="D25" s="617"/>
      <c r="E25" s="617"/>
      <c r="F25" s="617"/>
      <c r="G25" s="617"/>
      <c r="H25" s="617"/>
      <c r="I25" s="617"/>
      <c r="J25" s="617"/>
      <c r="K25" s="617"/>
      <c r="L25" s="617"/>
      <c r="M25" s="617"/>
      <c r="N25" s="617"/>
      <c r="O25" s="617"/>
      <c r="P25" s="618"/>
      <c r="Q25" s="326"/>
      <c r="R25" s="602"/>
      <c r="S25" s="603"/>
      <c r="T25" s="603"/>
      <c r="U25" s="603"/>
      <c r="V25" s="603"/>
      <c r="W25" s="603"/>
      <c r="X25" s="603"/>
      <c r="Y25" s="603"/>
      <c r="Z25" s="603"/>
      <c r="AA25" s="591"/>
      <c r="AB25" s="334"/>
      <c r="AC25" s="326"/>
      <c r="AD25" s="326"/>
    </row>
    <row r="26" spans="1:30" ht="15" customHeight="1" x14ac:dyDescent="0.25">
      <c r="A26" s="326"/>
      <c r="B26" s="31"/>
      <c r="C26" s="619"/>
      <c r="D26" s="573"/>
      <c r="E26" s="573"/>
      <c r="F26" s="573"/>
      <c r="G26" s="573"/>
      <c r="H26" s="573"/>
      <c r="I26" s="573"/>
      <c r="J26" s="573"/>
      <c r="K26" s="573"/>
      <c r="L26" s="573"/>
      <c r="M26" s="573"/>
      <c r="N26" s="573"/>
      <c r="O26" s="573"/>
      <c r="P26" s="611"/>
      <c r="Q26" s="326"/>
      <c r="R26" s="326"/>
      <c r="S26" s="326"/>
      <c r="T26" s="326"/>
      <c r="U26" s="326"/>
      <c r="V26" s="326"/>
      <c r="W26" s="326"/>
      <c r="X26" s="326"/>
      <c r="Y26" s="326"/>
      <c r="Z26" s="326"/>
      <c r="AA26" s="326"/>
      <c r="AB26" s="334"/>
      <c r="AC26" s="326"/>
      <c r="AD26" s="326"/>
    </row>
    <row r="27" spans="1:30" ht="15" customHeight="1" x14ac:dyDescent="0.25">
      <c r="A27" s="326"/>
      <c r="B27" s="31"/>
      <c r="C27" s="619"/>
      <c r="D27" s="573"/>
      <c r="E27" s="573"/>
      <c r="F27" s="573"/>
      <c r="G27" s="573"/>
      <c r="H27" s="573"/>
      <c r="I27" s="573"/>
      <c r="J27" s="573"/>
      <c r="K27" s="573"/>
      <c r="L27" s="573"/>
      <c r="M27" s="573"/>
      <c r="N27" s="573"/>
      <c r="O27" s="573"/>
      <c r="P27" s="611"/>
      <c r="Q27" s="336"/>
      <c r="R27" s="339" t="s">
        <v>130</v>
      </c>
      <c r="S27" s="339"/>
      <c r="T27" s="339"/>
      <c r="U27" s="339"/>
      <c r="V27" s="339"/>
      <c r="W27" s="336"/>
      <c r="X27" s="336"/>
      <c r="Y27" s="336"/>
      <c r="Z27" s="326"/>
      <c r="AA27" s="336"/>
      <c r="AB27" s="334"/>
      <c r="AC27" s="326"/>
      <c r="AD27" s="326"/>
    </row>
    <row r="28" spans="1:30" ht="15" customHeight="1" x14ac:dyDescent="0.25">
      <c r="A28" s="326"/>
      <c r="B28" s="31"/>
      <c r="C28" s="619"/>
      <c r="D28" s="573"/>
      <c r="E28" s="573"/>
      <c r="F28" s="573"/>
      <c r="G28" s="573"/>
      <c r="H28" s="573"/>
      <c r="I28" s="573"/>
      <c r="J28" s="573"/>
      <c r="K28" s="573"/>
      <c r="L28" s="573"/>
      <c r="M28" s="573"/>
      <c r="N28" s="573"/>
      <c r="O28" s="573"/>
      <c r="P28" s="611"/>
      <c r="Q28" s="326"/>
      <c r="R28" s="37"/>
      <c r="S28" s="326" t="s">
        <v>15</v>
      </c>
      <c r="T28" s="326"/>
      <c r="U28" s="37"/>
      <c r="V28" s="326" t="s">
        <v>27</v>
      </c>
      <c r="W28" s="326"/>
      <c r="X28" s="37"/>
      <c r="Y28" s="341" t="s">
        <v>46</v>
      </c>
      <c r="Z28" s="326"/>
      <c r="AA28" s="326"/>
      <c r="AB28" s="334"/>
      <c r="AC28" s="326"/>
      <c r="AD28" s="326"/>
    </row>
    <row r="29" spans="1:30" ht="15" customHeight="1" x14ac:dyDescent="0.25">
      <c r="A29" s="326"/>
      <c r="B29" s="31"/>
      <c r="C29" s="619"/>
      <c r="D29" s="573"/>
      <c r="E29" s="573"/>
      <c r="F29" s="573"/>
      <c r="G29" s="573"/>
      <c r="H29" s="573"/>
      <c r="I29" s="573"/>
      <c r="J29" s="573"/>
      <c r="K29" s="573"/>
      <c r="L29" s="573"/>
      <c r="M29" s="573"/>
      <c r="N29" s="573"/>
      <c r="O29" s="573"/>
      <c r="P29" s="611"/>
      <c r="Q29" s="326"/>
      <c r="R29" s="326"/>
      <c r="S29" s="326"/>
      <c r="T29" s="326"/>
      <c r="U29" s="326"/>
      <c r="V29" s="326"/>
      <c r="W29" s="326"/>
      <c r="X29" s="326"/>
      <c r="Y29" s="326"/>
      <c r="Z29" s="326"/>
      <c r="AA29" s="326"/>
      <c r="AB29" s="334"/>
      <c r="AC29" s="326"/>
      <c r="AD29" s="326"/>
    </row>
    <row r="30" spans="1:30" ht="15" customHeight="1" x14ac:dyDescent="0.25">
      <c r="A30" s="326"/>
      <c r="B30" s="31"/>
      <c r="C30" s="620"/>
      <c r="D30" s="621"/>
      <c r="E30" s="621"/>
      <c r="F30" s="621"/>
      <c r="G30" s="621"/>
      <c r="H30" s="621"/>
      <c r="I30" s="621"/>
      <c r="J30" s="621"/>
      <c r="K30" s="621"/>
      <c r="L30" s="621"/>
      <c r="M30" s="621"/>
      <c r="N30" s="621"/>
      <c r="O30" s="621"/>
      <c r="P30" s="622"/>
      <c r="Q30" s="326"/>
      <c r="R30" s="339" t="s">
        <v>131</v>
      </c>
      <c r="S30" s="326"/>
      <c r="T30" s="326"/>
      <c r="U30" s="326"/>
      <c r="V30" s="326"/>
      <c r="W30" s="609" t="s">
        <v>23</v>
      </c>
      <c r="X30" s="603"/>
      <c r="Y30" s="603"/>
      <c r="Z30" s="603"/>
      <c r="AA30" s="591"/>
      <c r="AB30" s="334"/>
      <c r="AC30" s="326"/>
      <c r="AD30" s="326"/>
    </row>
    <row r="31" spans="1:30" ht="15" customHeight="1" x14ac:dyDescent="0.25">
      <c r="A31" s="326"/>
      <c r="B31" s="31"/>
      <c r="C31" s="336"/>
      <c r="D31" s="336"/>
      <c r="E31" s="336"/>
      <c r="F31" s="336"/>
      <c r="G31" s="336"/>
      <c r="H31" s="326"/>
      <c r="I31" s="326"/>
      <c r="J31" s="326"/>
      <c r="K31" s="326"/>
      <c r="L31" s="326"/>
      <c r="M31" s="326"/>
      <c r="N31" s="326"/>
      <c r="O31" s="326"/>
      <c r="P31" s="326"/>
      <c r="Q31" s="326"/>
      <c r="R31" s="339"/>
      <c r="S31" s="326"/>
      <c r="T31" s="326"/>
      <c r="U31" s="326"/>
      <c r="V31" s="326"/>
      <c r="W31" s="326"/>
      <c r="X31" s="326"/>
      <c r="Y31" s="326"/>
      <c r="Z31" s="326"/>
      <c r="AA31" s="326"/>
      <c r="AB31" s="334"/>
      <c r="AC31" s="326"/>
      <c r="AD31" s="326"/>
    </row>
    <row r="32" spans="1:30" ht="15" customHeight="1" x14ac:dyDescent="0.25">
      <c r="A32" s="326"/>
      <c r="B32" s="31"/>
      <c r="C32" s="339" t="s">
        <v>132</v>
      </c>
      <c r="D32" s="336"/>
      <c r="E32" s="336"/>
      <c r="F32" s="336"/>
      <c r="G32" s="336"/>
      <c r="H32" s="336"/>
      <c r="I32" s="326"/>
      <c r="J32" s="326"/>
      <c r="K32" s="326"/>
      <c r="L32" s="326"/>
      <c r="M32" s="326"/>
      <c r="N32" s="326"/>
      <c r="O32" s="326"/>
      <c r="P32" s="326"/>
      <c r="Q32" s="326"/>
      <c r="R32" s="326"/>
      <c r="S32" s="326"/>
      <c r="T32" s="326"/>
      <c r="U32" s="326"/>
      <c r="V32" s="326"/>
      <c r="W32" s="326"/>
      <c r="X32" s="326"/>
      <c r="Y32" s="326"/>
      <c r="Z32" s="326"/>
      <c r="AA32" s="326"/>
      <c r="AB32" s="334"/>
      <c r="AC32" s="326"/>
      <c r="AD32" s="326"/>
    </row>
    <row r="33" spans="1:30" ht="39.75" customHeight="1" x14ac:dyDescent="0.25">
      <c r="A33" s="326"/>
      <c r="B33" s="31"/>
      <c r="C33" s="609" t="s">
        <v>950</v>
      </c>
      <c r="D33" s="603"/>
      <c r="E33" s="603"/>
      <c r="F33" s="603"/>
      <c r="G33" s="603"/>
      <c r="H33" s="603"/>
      <c r="I33" s="603"/>
      <c r="J33" s="603"/>
      <c r="K33" s="603"/>
      <c r="L33" s="603"/>
      <c r="M33" s="603"/>
      <c r="N33" s="603"/>
      <c r="O33" s="603"/>
      <c r="P33" s="603"/>
      <c r="Q33" s="603"/>
      <c r="R33" s="603"/>
      <c r="S33" s="603"/>
      <c r="T33" s="603"/>
      <c r="U33" s="603"/>
      <c r="V33" s="603"/>
      <c r="W33" s="603"/>
      <c r="X33" s="603"/>
      <c r="Y33" s="603"/>
      <c r="Z33" s="603"/>
      <c r="AA33" s="591"/>
      <c r="AB33" s="334"/>
      <c r="AC33" s="326"/>
      <c r="AD33" s="326"/>
    </row>
    <row r="34" spans="1:30" ht="15" customHeight="1" x14ac:dyDescent="0.25">
      <c r="A34" s="326"/>
      <c r="B34" s="31"/>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42"/>
      <c r="AC34" s="326"/>
      <c r="AD34" s="326"/>
    </row>
    <row r="35" spans="1:30" ht="15" customHeight="1" x14ac:dyDescent="0.25">
      <c r="A35" s="326"/>
      <c r="B35" s="31"/>
      <c r="C35" s="330" t="s">
        <v>134</v>
      </c>
      <c r="D35" s="336"/>
      <c r="E35" s="336"/>
      <c r="F35" s="336"/>
      <c r="G35" s="336"/>
      <c r="H35" s="336"/>
      <c r="I35" s="336"/>
      <c r="J35" s="336"/>
      <c r="K35" s="336"/>
      <c r="L35" s="336"/>
      <c r="M35" s="330" t="s">
        <v>134</v>
      </c>
      <c r="N35" s="336"/>
      <c r="O35" s="336"/>
      <c r="P35" s="336"/>
      <c r="Q35" s="336"/>
      <c r="R35" s="336"/>
      <c r="S35" s="336"/>
      <c r="T35" s="336"/>
      <c r="U35" s="336"/>
      <c r="V35" s="336"/>
      <c r="W35" s="336"/>
      <c r="X35" s="336"/>
      <c r="Y35" s="336"/>
      <c r="Z35" s="336"/>
      <c r="AA35" s="336"/>
      <c r="AB35" s="342"/>
      <c r="AC35" s="326"/>
      <c r="AD35" s="326"/>
    </row>
    <row r="36" spans="1:30" ht="29.25" customHeight="1" x14ac:dyDescent="0.25">
      <c r="A36" s="326"/>
      <c r="B36" s="31"/>
      <c r="C36" s="609" t="s">
        <v>947</v>
      </c>
      <c r="D36" s="603"/>
      <c r="E36" s="603"/>
      <c r="F36" s="603"/>
      <c r="G36" s="603"/>
      <c r="H36" s="603"/>
      <c r="I36" s="603"/>
      <c r="J36" s="603"/>
      <c r="K36" s="591"/>
      <c r="L36" s="336"/>
      <c r="M36" s="609" t="s">
        <v>951</v>
      </c>
      <c r="N36" s="603"/>
      <c r="O36" s="603"/>
      <c r="P36" s="603"/>
      <c r="Q36" s="603"/>
      <c r="R36" s="603"/>
      <c r="S36" s="603"/>
      <c r="T36" s="603"/>
      <c r="U36" s="603"/>
      <c r="V36" s="603"/>
      <c r="W36" s="603"/>
      <c r="X36" s="603"/>
      <c r="Y36" s="603"/>
      <c r="Z36" s="603"/>
      <c r="AA36" s="591"/>
      <c r="AB36" s="342"/>
      <c r="AC36" s="326"/>
      <c r="AD36" s="326"/>
    </row>
    <row r="37" spans="1:30" ht="15" customHeight="1" x14ac:dyDescent="0.25">
      <c r="A37" s="326"/>
      <c r="B37" s="31"/>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34"/>
      <c r="AC37" s="326"/>
      <c r="AD37" s="326"/>
    </row>
    <row r="38" spans="1:30" ht="15" customHeight="1" x14ac:dyDescent="0.25">
      <c r="A38" s="326"/>
      <c r="B38" s="31"/>
      <c r="C38" s="343" t="s">
        <v>137</v>
      </c>
      <c r="D38" s="343"/>
      <c r="E38" s="343"/>
      <c r="F38" s="343"/>
      <c r="G38" s="344"/>
      <c r="H38" s="345"/>
      <c r="I38" s="345"/>
      <c r="J38" s="345"/>
      <c r="K38" s="345"/>
      <c r="L38" s="345"/>
      <c r="M38" s="345"/>
      <c r="N38" s="345"/>
      <c r="O38" s="345"/>
      <c r="P38" s="345"/>
      <c r="Q38" s="345"/>
      <c r="R38" s="345"/>
      <c r="S38" s="345"/>
      <c r="T38" s="345"/>
      <c r="U38" s="345"/>
      <c r="V38" s="345"/>
      <c r="W38" s="345"/>
      <c r="X38" s="345"/>
      <c r="Y38" s="345"/>
      <c r="Z38" s="345"/>
      <c r="AA38" s="345"/>
      <c r="AB38" s="334"/>
      <c r="AC38" s="326"/>
      <c r="AD38" s="326"/>
    </row>
    <row r="39" spans="1:30" ht="90" customHeight="1" x14ac:dyDescent="0.25">
      <c r="A39" s="326"/>
      <c r="B39" s="31"/>
      <c r="C39" s="608" t="s">
        <v>952</v>
      </c>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591"/>
      <c r="AB39" s="334"/>
      <c r="AC39" s="326"/>
      <c r="AD39" s="326"/>
    </row>
    <row r="40" spans="1:30" ht="15" customHeight="1" x14ac:dyDescent="0.25">
      <c r="A40" s="326"/>
      <c r="B40" s="31"/>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34"/>
      <c r="AC40" s="326"/>
      <c r="AD40" s="326"/>
    </row>
    <row r="41" spans="1:30" ht="15.75" customHeight="1" x14ac:dyDescent="0.25">
      <c r="A41" s="326"/>
      <c r="B41" s="31"/>
      <c r="C41" s="607" t="s">
        <v>139</v>
      </c>
      <c r="D41" s="599"/>
      <c r="E41" s="339"/>
      <c r="F41" s="601" t="s">
        <v>34</v>
      </c>
      <c r="G41" s="591"/>
      <c r="H41" s="339"/>
      <c r="I41" s="326"/>
      <c r="J41" s="346" t="s">
        <v>140</v>
      </c>
      <c r="K41" s="601">
        <v>1</v>
      </c>
      <c r="L41" s="603"/>
      <c r="M41" s="603"/>
      <c r="N41" s="591"/>
      <c r="O41" s="339"/>
      <c r="P41" s="339"/>
      <c r="Q41" s="330" t="s">
        <v>141</v>
      </c>
      <c r="R41" s="326"/>
      <c r="S41" s="339"/>
      <c r="T41" s="339"/>
      <c r="U41" s="339"/>
      <c r="V41" s="339"/>
      <c r="W41" s="601" t="s">
        <v>20</v>
      </c>
      <c r="X41" s="603"/>
      <c r="Y41" s="603"/>
      <c r="Z41" s="603"/>
      <c r="AA41" s="591"/>
      <c r="AB41" s="338"/>
      <c r="AC41" s="326"/>
      <c r="AD41" s="326"/>
    </row>
    <row r="42" spans="1:30" ht="15.75" customHeight="1" x14ac:dyDescent="0.25">
      <c r="A42" s="326"/>
      <c r="B42" s="31"/>
      <c r="C42" s="326"/>
      <c r="D42" s="326"/>
      <c r="E42" s="326"/>
      <c r="F42" s="341"/>
      <c r="G42" s="341"/>
      <c r="H42" s="341"/>
      <c r="I42" s="341"/>
      <c r="J42" s="341"/>
      <c r="K42" s="341"/>
      <c r="L42" s="341"/>
      <c r="M42" s="326"/>
      <c r="N42" s="326"/>
      <c r="O42" s="326"/>
      <c r="P42" s="326"/>
      <c r="Q42" s="326"/>
      <c r="R42" s="326"/>
      <c r="S42" s="326"/>
      <c r="T42" s="326"/>
      <c r="U42" s="326"/>
      <c r="V42" s="326"/>
      <c r="W42" s="326"/>
      <c r="X42" s="326"/>
      <c r="Y42" s="326"/>
      <c r="Z42" s="326"/>
      <c r="AA42" s="326"/>
      <c r="AB42" s="334"/>
      <c r="AC42" s="326"/>
      <c r="AD42" s="326"/>
    </row>
    <row r="43" spans="1:30" ht="32.25" customHeight="1" x14ac:dyDescent="0.25">
      <c r="A43" s="326"/>
      <c r="B43" s="31"/>
      <c r="C43" s="326"/>
      <c r="D43" s="346" t="s">
        <v>142</v>
      </c>
      <c r="E43" s="339"/>
      <c r="F43" s="608"/>
      <c r="G43" s="603"/>
      <c r="H43" s="603"/>
      <c r="I43" s="603"/>
      <c r="J43" s="603"/>
      <c r="K43" s="603"/>
      <c r="L43" s="603"/>
      <c r="M43" s="591"/>
      <c r="N43" s="326"/>
      <c r="O43" s="346" t="s">
        <v>144</v>
      </c>
      <c r="P43" s="609">
        <v>0</v>
      </c>
      <c r="Q43" s="603"/>
      <c r="R43" s="603"/>
      <c r="S43" s="603"/>
      <c r="T43" s="603"/>
      <c r="U43" s="603"/>
      <c r="V43" s="603"/>
      <c r="W43" s="603"/>
      <c r="X43" s="603"/>
      <c r="Y43" s="603"/>
      <c r="Z43" s="603"/>
      <c r="AA43" s="591"/>
      <c r="AB43" s="334"/>
      <c r="AC43" s="326"/>
      <c r="AD43" s="326"/>
    </row>
    <row r="44" spans="1:30" ht="15.75" customHeight="1" x14ac:dyDescent="0.25">
      <c r="A44" s="326"/>
      <c r="B44" s="31"/>
      <c r="C44" s="339"/>
      <c r="D44" s="339"/>
      <c r="E44" s="339"/>
      <c r="F44" s="341"/>
      <c r="G44" s="341"/>
      <c r="H44" s="341"/>
      <c r="I44" s="341"/>
      <c r="J44" s="341"/>
      <c r="K44" s="341"/>
      <c r="L44" s="341"/>
      <c r="M44" s="339"/>
      <c r="N44" s="339"/>
      <c r="O44" s="339"/>
      <c r="P44" s="339"/>
      <c r="Q44" s="339"/>
      <c r="R44" s="339"/>
      <c r="S44" s="339"/>
      <c r="T44" s="339"/>
      <c r="U44" s="339"/>
      <c r="V44" s="339"/>
      <c r="W44" s="339"/>
      <c r="X44" s="339"/>
      <c r="Y44" s="339"/>
      <c r="Z44" s="339"/>
      <c r="AA44" s="339"/>
      <c r="AB44" s="338"/>
      <c r="AC44" s="326"/>
      <c r="AD44" s="326"/>
    </row>
    <row r="45" spans="1:30" ht="15.75" customHeight="1" x14ac:dyDescent="0.25">
      <c r="A45" s="326"/>
      <c r="B45" s="31"/>
      <c r="C45" s="326"/>
      <c r="D45" s="346" t="s">
        <v>145</v>
      </c>
      <c r="E45" s="326"/>
      <c r="F45" s="602" t="s">
        <v>146</v>
      </c>
      <c r="G45" s="591"/>
      <c r="H45" s="326"/>
      <c r="I45" s="326"/>
      <c r="J45" s="339" t="s">
        <v>147</v>
      </c>
      <c r="K45" s="326"/>
      <c r="L45" s="602" t="s">
        <v>148</v>
      </c>
      <c r="M45" s="603"/>
      <c r="N45" s="591"/>
      <c r="O45" s="339"/>
      <c r="P45" s="339"/>
      <c r="Q45" s="326"/>
      <c r="R45" s="339" t="s">
        <v>149</v>
      </c>
      <c r="S45" s="339"/>
      <c r="T45" s="339"/>
      <c r="U45" s="339"/>
      <c r="V45" s="339"/>
      <c r="W45" s="610"/>
      <c r="X45" s="603"/>
      <c r="Y45" s="603"/>
      <c r="Z45" s="603"/>
      <c r="AA45" s="591"/>
      <c r="AB45" s="338"/>
      <c r="AC45" s="326"/>
      <c r="AD45" s="326"/>
    </row>
    <row r="46" spans="1:30" ht="15.75" customHeight="1" x14ac:dyDescent="0.25">
      <c r="A46" s="326"/>
      <c r="B46" s="31"/>
      <c r="C46" s="326"/>
      <c r="D46" s="326"/>
      <c r="E46" s="326"/>
      <c r="F46" s="29"/>
      <c r="G46" s="326"/>
      <c r="H46" s="326"/>
      <c r="I46" s="330"/>
      <c r="J46" s="330"/>
      <c r="K46" s="330"/>
      <c r="L46" s="330"/>
      <c r="M46" s="330"/>
      <c r="N46" s="330"/>
      <c r="O46" s="330"/>
      <c r="P46" s="330"/>
      <c r="Q46" s="330"/>
      <c r="R46" s="330"/>
      <c r="S46" s="330"/>
      <c r="T46" s="330"/>
      <c r="U46" s="330"/>
      <c r="V46" s="330"/>
      <c r="W46" s="330"/>
      <c r="X46" s="330"/>
      <c r="Y46" s="330"/>
      <c r="Z46" s="330"/>
      <c r="AA46" s="330"/>
      <c r="AB46" s="331"/>
      <c r="AC46" s="326"/>
      <c r="AD46" s="326"/>
    </row>
    <row r="47" spans="1:30" ht="15.75" customHeight="1" x14ac:dyDescent="0.25">
      <c r="A47" s="326"/>
      <c r="B47" s="31"/>
      <c r="C47" s="347" t="s">
        <v>150</v>
      </c>
      <c r="D47" s="604">
        <v>2024</v>
      </c>
      <c r="E47" s="605"/>
      <c r="F47" s="606"/>
      <c r="G47" s="35"/>
      <c r="H47" s="330"/>
      <c r="I47" s="330"/>
      <c r="J47" s="330"/>
      <c r="K47" s="330"/>
      <c r="L47" s="330"/>
      <c r="M47" s="330"/>
      <c r="N47" s="330"/>
      <c r="O47" s="330"/>
      <c r="P47" s="330"/>
      <c r="Q47" s="598"/>
      <c r="R47" s="599"/>
      <c r="S47" s="599"/>
      <c r="T47" s="599"/>
      <c r="U47" s="599"/>
      <c r="V47" s="330"/>
      <c r="W47" s="330"/>
      <c r="X47" s="600"/>
      <c r="Y47" s="599"/>
      <c r="Z47" s="599"/>
      <c r="AA47" s="599"/>
      <c r="AB47" s="338"/>
      <c r="AC47" s="326"/>
      <c r="AD47" s="326"/>
    </row>
    <row r="48" spans="1:30" ht="5.25" customHeight="1" x14ac:dyDescent="0.25">
      <c r="A48" s="326"/>
      <c r="B48" s="31"/>
      <c r="C48" s="339"/>
      <c r="D48" s="38"/>
      <c r="E48" s="38"/>
      <c r="F48" s="38"/>
      <c r="G48" s="326"/>
      <c r="H48" s="330"/>
      <c r="I48" s="330"/>
      <c r="J48" s="330"/>
      <c r="K48" s="330"/>
      <c r="L48" s="330"/>
      <c r="M48" s="330"/>
      <c r="N48" s="330"/>
      <c r="O48" s="330"/>
      <c r="P48" s="330"/>
      <c r="Q48" s="336"/>
      <c r="R48" s="336"/>
      <c r="S48" s="336"/>
      <c r="T48" s="336"/>
      <c r="U48" s="336"/>
      <c r="V48" s="330"/>
      <c r="W48" s="330"/>
      <c r="X48" s="332"/>
      <c r="Y48" s="332"/>
      <c r="Z48" s="332"/>
      <c r="AA48" s="332"/>
      <c r="AB48" s="338"/>
      <c r="AC48" s="326"/>
      <c r="AD48" s="326"/>
    </row>
    <row r="49" spans="1:30" ht="15.75" customHeight="1" x14ac:dyDescent="0.25">
      <c r="A49" s="326"/>
      <c r="B49" s="31"/>
      <c r="C49" s="339" t="s">
        <v>140</v>
      </c>
      <c r="D49" s="609">
        <v>1.2</v>
      </c>
      <c r="E49" s="603"/>
      <c r="F49" s="591"/>
      <c r="G49" s="326"/>
      <c r="H49" s="330"/>
      <c r="I49" s="330"/>
      <c r="J49" s="330"/>
      <c r="K49" s="330"/>
      <c r="L49" s="330"/>
      <c r="M49" s="330"/>
      <c r="N49" s="330"/>
      <c r="O49" s="330"/>
      <c r="P49" s="330"/>
      <c r="Q49" s="598"/>
      <c r="R49" s="599"/>
      <c r="S49" s="599"/>
      <c r="T49" s="599"/>
      <c r="U49" s="599"/>
      <c r="V49" s="330"/>
      <c r="W49" s="330"/>
      <c r="X49" s="600"/>
      <c r="Y49" s="599"/>
      <c r="Z49" s="599"/>
      <c r="AA49" s="599"/>
      <c r="AB49" s="331"/>
      <c r="AC49" s="326"/>
      <c r="AD49" s="326"/>
    </row>
    <row r="50" spans="1:30" ht="15.75" customHeight="1" x14ac:dyDescent="0.25">
      <c r="A50" s="326"/>
      <c r="B50" s="31"/>
      <c r="C50" s="326"/>
      <c r="D50" s="326"/>
      <c r="E50" s="326"/>
      <c r="F50" s="326"/>
      <c r="G50" s="326"/>
      <c r="H50" s="326"/>
      <c r="I50" s="330"/>
      <c r="J50" s="330"/>
      <c r="K50" s="339"/>
      <c r="L50" s="339"/>
      <c r="M50" s="339"/>
      <c r="N50" s="339"/>
      <c r="O50" s="339"/>
      <c r="P50" s="339"/>
      <c r="Q50" s="339"/>
      <c r="R50" s="339"/>
      <c r="S50" s="339"/>
      <c r="T50" s="339"/>
      <c r="U50" s="339"/>
      <c r="V50" s="339"/>
      <c r="W50" s="339"/>
      <c r="X50" s="339"/>
      <c r="Y50" s="339"/>
      <c r="Z50" s="339"/>
      <c r="AA50" s="339"/>
      <c r="AB50" s="331"/>
      <c r="AC50" s="326"/>
      <c r="AD50" s="326"/>
    </row>
    <row r="51" spans="1:30" ht="15.75" customHeight="1" x14ac:dyDescent="0.25">
      <c r="A51" s="326"/>
      <c r="B51" s="31"/>
      <c r="C51" s="339"/>
      <c r="D51" s="601" t="s">
        <v>151</v>
      </c>
      <c r="E51" s="603"/>
      <c r="F51" s="603"/>
      <c r="G51" s="603"/>
      <c r="H51" s="603"/>
      <c r="I51" s="603"/>
      <c r="J51" s="603"/>
      <c r="K51" s="603"/>
      <c r="L51" s="603"/>
      <c r="M51" s="603"/>
      <c r="N51" s="603"/>
      <c r="O51" s="603"/>
      <c r="P51" s="603"/>
      <c r="Q51" s="603"/>
      <c r="R51" s="603"/>
      <c r="S51" s="603"/>
      <c r="T51" s="603"/>
      <c r="U51" s="603"/>
      <c r="V51" s="603"/>
      <c r="W51" s="603"/>
      <c r="X51" s="603"/>
      <c r="Y51" s="591"/>
      <c r="Z51" s="340"/>
      <c r="AA51" s="340"/>
      <c r="AB51" s="348"/>
      <c r="AC51" s="326"/>
      <c r="AD51" s="326"/>
    </row>
    <row r="52" spans="1:30" ht="15.75" customHeight="1" x14ac:dyDescent="0.25">
      <c r="A52" s="326"/>
      <c r="B52" s="31"/>
      <c r="C52" s="326"/>
      <c r="D52" s="640" t="s">
        <v>152</v>
      </c>
      <c r="E52" s="603"/>
      <c r="F52" s="603"/>
      <c r="G52" s="603"/>
      <c r="H52" s="591"/>
      <c r="I52" s="636" t="s">
        <v>153</v>
      </c>
      <c r="J52" s="603"/>
      <c r="K52" s="603"/>
      <c r="L52" s="603"/>
      <c r="M52" s="603"/>
      <c r="N52" s="603"/>
      <c r="O52" s="603"/>
      <c r="P52" s="591"/>
      <c r="Q52" s="637" t="s">
        <v>154</v>
      </c>
      <c r="R52" s="603"/>
      <c r="S52" s="603"/>
      <c r="T52" s="603"/>
      <c r="U52" s="603"/>
      <c r="V52" s="603"/>
      <c r="W52" s="603"/>
      <c r="X52" s="603"/>
      <c r="Y52" s="591"/>
      <c r="Z52" s="340"/>
      <c r="AA52" s="340"/>
      <c r="AB52" s="348"/>
      <c r="AC52" s="326"/>
      <c r="AD52" s="326"/>
    </row>
    <row r="53" spans="1:30" ht="15.75" customHeight="1" x14ac:dyDescent="0.25">
      <c r="A53" s="349"/>
      <c r="B53" s="39"/>
      <c r="C53" s="40"/>
      <c r="D53" s="641" t="s">
        <v>155</v>
      </c>
      <c r="E53" s="603"/>
      <c r="F53" s="603"/>
      <c r="G53" s="603"/>
      <c r="H53" s="591"/>
      <c r="I53" s="638" t="s">
        <v>156</v>
      </c>
      <c r="J53" s="603"/>
      <c r="K53" s="603"/>
      <c r="L53" s="603"/>
      <c r="M53" s="603"/>
      <c r="N53" s="603"/>
      <c r="O53" s="603"/>
      <c r="P53" s="591"/>
      <c r="Q53" s="639" t="s">
        <v>157</v>
      </c>
      <c r="R53" s="603"/>
      <c r="S53" s="603"/>
      <c r="T53" s="603"/>
      <c r="U53" s="603"/>
      <c r="V53" s="603"/>
      <c r="W53" s="603"/>
      <c r="X53" s="603"/>
      <c r="Y53" s="591"/>
      <c r="Z53" s="349"/>
      <c r="AA53" s="349"/>
      <c r="AB53" s="350"/>
      <c r="AC53" s="349"/>
      <c r="AD53" s="349"/>
    </row>
    <row r="54" spans="1:30" ht="15.75" customHeight="1" x14ac:dyDescent="0.25">
      <c r="A54" s="326"/>
      <c r="B54" s="31"/>
      <c r="C54" s="351"/>
      <c r="D54" s="351"/>
      <c r="E54" s="351"/>
      <c r="F54" s="351"/>
      <c r="G54" s="352"/>
      <c r="H54" s="352"/>
      <c r="I54" s="352"/>
      <c r="J54" s="352"/>
      <c r="K54" s="352"/>
      <c r="L54" s="352"/>
      <c r="M54" s="352"/>
      <c r="N54" s="352"/>
      <c r="O54" s="352"/>
      <c r="P54" s="352"/>
      <c r="Q54" s="352"/>
      <c r="R54" s="352"/>
      <c r="S54" s="352"/>
      <c r="T54" s="352"/>
      <c r="U54" s="352"/>
      <c r="V54" s="352"/>
      <c r="W54" s="352"/>
      <c r="X54" s="352"/>
      <c r="Y54" s="352"/>
      <c r="Z54" s="351"/>
      <c r="AA54" s="351"/>
      <c r="AB54" s="335"/>
      <c r="AC54" s="326"/>
      <c r="AD54" s="326"/>
    </row>
    <row r="55" spans="1:30" ht="15.75" customHeight="1" x14ac:dyDescent="0.25">
      <c r="A55" s="353"/>
      <c r="B55" s="41"/>
      <c r="C55" s="629" t="s">
        <v>158</v>
      </c>
      <c r="D55" s="603"/>
      <c r="E55" s="603"/>
      <c r="F55" s="591"/>
      <c r="G55" s="634" t="s">
        <v>159</v>
      </c>
      <c r="H55" s="635" t="s">
        <v>160</v>
      </c>
      <c r="I55" s="617"/>
      <c r="J55" s="617"/>
      <c r="K55" s="617"/>
      <c r="L55" s="617"/>
      <c r="M55" s="617"/>
      <c r="N55" s="617"/>
      <c r="O55" s="617"/>
      <c r="P55" s="617"/>
      <c r="Q55" s="617"/>
      <c r="R55" s="617"/>
      <c r="S55" s="617"/>
      <c r="T55" s="617"/>
      <c r="U55" s="617"/>
      <c r="V55" s="617"/>
      <c r="W55" s="617"/>
      <c r="X55" s="617"/>
      <c r="Y55" s="617"/>
      <c r="Z55" s="617"/>
      <c r="AA55" s="618"/>
      <c r="AB55" s="348"/>
      <c r="AC55" s="353"/>
      <c r="AD55" s="353"/>
    </row>
    <row r="56" spans="1:30" ht="15.75" customHeight="1" x14ac:dyDescent="0.25">
      <c r="A56" s="353"/>
      <c r="B56" s="41"/>
      <c r="C56" s="42" t="s">
        <v>161</v>
      </c>
      <c r="D56" s="43" t="s">
        <v>992</v>
      </c>
      <c r="E56" s="629" t="s">
        <v>162</v>
      </c>
      <c r="F56" s="591"/>
      <c r="G56" s="575"/>
      <c r="H56" s="620"/>
      <c r="I56" s="621"/>
      <c r="J56" s="621"/>
      <c r="K56" s="621"/>
      <c r="L56" s="621"/>
      <c r="M56" s="621"/>
      <c r="N56" s="621"/>
      <c r="O56" s="621"/>
      <c r="P56" s="621"/>
      <c r="Q56" s="621"/>
      <c r="R56" s="621"/>
      <c r="S56" s="621"/>
      <c r="T56" s="621"/>
      <c r="U56" s="621"/>
      <c r="V56" s="621"/>
      <c r="W56" s="621"/>
      <c r="X56" s="621"/>
      <c r="Y56" s="621"/>
      <c r="Z56" s="621"/>
      <c r="AA56" s="622"/>
      <c r="AB56" s="348"/>
      <c r="AC56" s="353"/>
      <c r="AD56" s="353"/>
    </row>
    <row r="57" spans="1:30" ht="15.75" customHeight="1" x14ac:dyDescent="0.25">
      <c r="A57" s="353"/>
      <c r="B57" s="41"/>
      <c r="C57" s="44">
        <v>2024</v>
      </c>
      <c r="D57" s="45">
        <v>45474</v>
      </c>
      <c r="E57" s="628">
        <v>45656</v>
      </c>
      <c r="F57" s="591"/>
      <c r="G57" s="46">
        <v>1</v>
      </c>
      <c r="H57" s="633"/>
      <c r="I57" s="603"/>
      <c r="J57" s="603"/>
      <c r="K57" s="603"/>
      <c r="L57" s="603"/>
      <c r="M57" s="603"/>
      <c r="N57" s="603"/>
      <c r="O57" s="603"/>
      <c r="P57" s="603"/>
      <c r="Q57" s="603"/>
      <c r="R57" s="603"/>
      <c r="S57" s="603"/>
      <c r="T57" s="603"/>
      <c r="U57" s="603"/>
      <c r="V57" s="603"/>
      <c r="W57" s="603"/>
      <c r="X57" s="603"/>
      <c r="Y57" s="603"/>
      <c r="Z57" s="603"/>
      <c r="AA57" s="591"/>
      <c r="AB57" s="348"/>
      <c r="AC57" s="353"/>
      <c r="AD57" s="353"/>
    </row>
    <row r="58" spans="1:30" ht="15.75" customHeight="1" x14ac:dyDescent="0.25">
      <c r="A58" s="353"/>
      <c r="B58" s="41"/>
      <c r="C58" s="44">
        <v>2025</v>
      </c>
      <c r="D58" s="45">
        <v>45658</v>
      </c>
      <c r="E58" s="628">
        <v>46021</v>
      </c>
      <c r="F58" s="591"/>
      <c r="G58" s="46">
        <v>1</v>
      </c>
      <c r="H58" s="633"/>
      <c r="I58" s="603"/>
      <c r="J58" s="603"/>
      <c r="K58" s="603"/>
      <c r="L58" s="603"/>
      <c r="M58" s="603"/>
      <c r="N58" s="603"/>
      <c r="O58" s="603"/>
      <c r="P58" s="603"/>
      <c r="Q58" s="603"/>
      <c r="R58" s="603"/>
      <c r="S58" s="603"/>
      <c r="T58" s="603"/>
      <c r="U58" s="603"/>
      <c r="V58" s="603"/>
      <c r="W58" s="603"/>
      <c r="X58" s="603"/>
      <c r="Y58" s="603"/>
      <c r="Z58" s="603"/>
      <c r="AA58" s="591"/>
      <c r="AB58" s="348"/>
      <c r="AC58" s="353"/>
      <c r="AD58" s="353"/>
    </row>
    <row r="59" spans="1:30" ht="15.75" customHeight="1" x14ac:dyDescent="0.25">
      <c r="A59" s="353"/>
      <c r="B59" s="41"/>
      <c r="C59" s="44">
        <v>2026</v>
      </c>
      <c r="D59" s="45">
        <v>46023</v>
      </c>
      <c r="E59" s="628">
        <v>46386</v>
      </c>
      <c r="F59" s="591"/>
      <c r="G59" s="46">
        <v>1</v>
      </c>
      <c r="H59" s="633"/>
      <c r="I59" s="603"/>
      <c r="J59" s="603"/>
      <c r="K59" s="603"/>
      <c r="L59" s="603"/>
      <c r="M59" s="603"/>
      <c r="N59" s="603"/>
      <c r="O59" s="603"/>
      <c r="P59" s="603"/>
      <c r="Q59" s="603"/>
      <c r="R59" s="603"/>
      <c r="S59" s="603"/>
      <c r="T59" s="603"/>
      <c r="U59" s="603"/>
      <c r="V59" s="603"/>
      <c r="W59" s="603"/>
      <c r="X59" s="603"/>
      <c r="Y59" s="603"/>
      <c r="Z59" s="603"/>
      <c r="AA59" s="591"/>
      <c r="AB59" s="348"/>
      <c r="AC59" s="353"/>
      <c r="AD59" s="353"/>
    </row>
    <row r="60" spans="1:30" ht="15.75" customHeight="1" x14ac:dyDescent="0.25">
      <c r="A60" s="353"/>
      <c r="B60" s="41"/>
      <c r="C60" s="44">
        <v>2027</v>
      </c>
      <c r="D60" s="45">
        <v>46388</v>
      </c>
      <c r="E60" s="628">
        <v>46751</v>
      </c>
      <c r="F60" s="591"/>
      <c r="G60" s="46">
        <v>1</v>
      </c>
      <c r="H60" s="633"/>
      <c r="I60" s="603"/>
      <c r="J60" s="603"/>
      <c r="K60" s="603"/>
      <c r="L60" s="603"/>
      <c r="M60" s="603"/>
      <c r="N60" s="603"/>
      <c r="O60" s="603"/>
      <c r="P60" s="603"/>
      <c r="Q60" s="603"/>
      <c r="R60" s="603"/>
      <c r="S60" s="603"/>
      <c r="T60" s="603"/>
      <c r="U60" s="603"/>
      <c r="V60" s="603"/>
      <c r="W60" s="603"/>
      <c r="X60" s="603"/>
      <c r="Y60" s="603"/>
      <c r="Z60" s="603"/>
      <c r="AA60" s="591"/>
      <c r="AB60" s="348"/>
      <c r="AC60" s="353"/>
      <c r="AD60" s="353"/>
    </row>
    <row r="61" spans="1:30" ht="15.75" customHeight="1" x14ac:dyDescent="0.25">
      <c r="A61" s="353"/>
      <c r="B61" s="41"/>
      <c r="C61" s="44"/>
      <c r="D61" s="44"/>
      <c r="E61" s="629"/>
      <c r="F61" s="591"/>
      <c r="G61" s="43"/>
      <c r="H61" s="629"/>
      <c r="I61" s="603"/>
      <c r="J61" s="603"/>
      <c r="K61" s="603"/>
      <c r="L61" s="603"/>
      <c r="M61" s="603"/>
      <c r="N61" s="603"/>
      <c r="O61" s="603"/>
      <c r="P61" s="603"/>
      <c r="Q61" s="603"/>
      <c r="R61" s="603"/>
      <c r="S61" s="603"/>
      <c r="T61" s="603"/>
      <c r="U61" s="603"/>
      <c r="V61" s="603"/>
      <c r="W61" s="603"/>
      <c r="X61" s="603"/>
      <c r="Y61" s="603"/>
      <c r="Z61" s="603"/>
      <c r="AA61" s="591"/>
      <c r="AB61" s="348"/>
      <c r="AC61" s="353"/>
      <c r="AD61" s="353"/>
    </row>
    <row r="62" spans="1:30" ht="15.75" customHeight="1" x14ac:dyDescent="0.25">
      <c r="A62" s="326"/>
      <c r="B62" s="31"/>
      <c r="C62" s="326"/>
      <c r="D62" s="326"/>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34"/>
      <c r="AC62" s="326"/>
      <c r="AD62" s="326"/>
    </row>
    <row r="63" spans="1:30" ht="15.75" customHeight="1" x14ac:dyDescent="0.25">
      <c r="A63" s="326"/>
      <c r="B63" s="31"/>
      <c r="C63" s="607" t="s">
        <v>163</v>
      </c>
      <c r="D63" s="599"/>
      <c r="E63" s="339"/>
      <c r="F63" s="330" t="s">
        <v>164</v>
      </c>
      <c r="G63" s="47"/>
      <c r="H63" s="341"/>
      <c r="I63" s="330" t="s">
        <v>165</v>
      </c>
      <c r="J63" s="326"/>
      <c r="K63" s="602"/>
      <c r="L63" s="591"/>
      <c r="M63" s="339"/>
      <c r="N63" s="326"/>
      <c r="O63" s="326"/>
      <c r="P63" s="326"/>
      <c r="Q63" s="326"/>
      <c r="R63" s="326"/>
      <c r="S63" s="326"/>
      <c r="T63" s="326"/>
      <c r="U63" s="326"/>
      <c r="V63" s="326"/>
      <c r="W63" s="326"/>
      <c r="X63" s="326"/>
      <c r="Y63" s="326"/>
      <c r="Z63" s="326"/>
      <c r="AA63" s="326"/>
      <c r="AB63" s="334"/>
      <c r="AC63" s="326"/>
      <c r="AD63" s="326"/>
    </row>
    <row r="64" spans="1:30" ht="15.75" customHeight="1" x14ac:dyDescent="0.25">
      <c r="A64" s="326"/>
      <c r="B64" s="354"/>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345"/>
      <c r="AA64" s="345"/>
      <c r="AB64" s="355"/>
      <c r="AC64" s="326"/>
      <c r="AD64" s="326"/>
    </row>
    <row r="65" spans="1:30" ht="15.75" customHeight="1" x14ac:dyDescent="0.25">
      <c r="A65" s="326"/>
      <c r="B65" s="627" t="s">
        <v>166</v>
      </c>
      <c r="C65" s="603"/>
      <c r="D65" s="603"/>
      <c r="E65" s="603"/>
      <c r="F65" s="603"/>
      <c r="G65" s="603"/>
      <c r="H65" s="603"/>
      <c r="I65" s="603"/>
      <c r="J65" s="603"/>
      <c r="K65" s="603"/>
      <c r="L65" s="603"/>
      <c r="M65" s="603"/>
      <c r="N65" s="603"/>
      <c r="O65" s="603"/>
      <c r="P65" s="603"/>
      <c r="Q65" s="603"/>
      <c r="R65" s="603"/>
      <c r="S65" s="603"/>
      <c r="T65" s="603"/>
      <c r="U65" s="603"/>
      <c r="V65" s="603"/>
      <c r="W65" s="603"/>
      <c r="X65" s="603"/>
      <c r="Y65" s="603"/>
      <c r="Z65" s="603"/>
      <c r="AA65" s="603"/>
      <c r="AB65" s="591"/>
      <c r="AC65" s="326"/>
      <c r="AD65" s="326"/>
    </row>
    <row r="66" spans="1:30" ht="15.75" customHeight="1" x14ac:dyDescent="0.25">
      <c r="A66" s="326"/>
      <c r="B66" s="48"/>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49"/>
      <c r="AC66" s="326"/>
      <c r="AD66" s="326"/>
    </row>
    <row r="67" spans="1:30" ht="29.25" customHeight="1" x14ac:dyDescent="0.25">
      <c r="A67" s="326"/>
      <c r="B67" s="629" t="s">
        <v>161</v>
      </c>
      <c r="C67" s="591"/>
      <c r="D67" s="43"/>
      <c r="E67" s="629" t="s">
        <v>167</v>
      </c>
      <c r="F67" s="591"/>
      <c r="G67" s="43"/>
      <c r="H67" s="601" t="s">
        <v>168</v>
      </c>
      <c r="I67" s="591"/>
      <c r="J67" s="629"/>
      <c r="K67" s="591"/>
      <c r="L67" s="632"/>
      <c r="M67" s="599"/>
      <c r="N67" s="43" t="s">
        <v>169</v>
      </c>
      <c r="O67" s="629"/>
      <c r="P67" s="603"/>
      <c r="Q67" s="591"/>
      <c r="R67" s="629" t="s">
        <v>170</v>
      </c>
      <c r="S67" s="603"/>
      <c r="T67" s="591"/>
      <c r="U67" s="629"/>
      <c r="V67" s="603"/>
      <c r="W67" s="591"/>
      <c r="X67" s="629" t="s">
        <v>171</v>
      </c>
      <c r="Y67" s="591"/>
      <c r="Z67" s="629"/>
      <c r="AA67" s="603"/>
      <c r="AB67" s="591"/>
      <c r="AC67" s="326"/>
      <c r="AD67" s="326"/>
    </row>
    <row r="68" spans="1:30" ht="15.75" customHeight="1" x14ac:dyDescent="0.25">
      <c r="A68" s="326"/>
      <c r="B68" s="48"/>
      <c r="C68" s="356"/>
      <c r="D68" s="356"/>
      <c r="E68" s="356"/>
      <c r="F68" s="349"/>
      <c r="G68" s="357"/>
      <c r="H68" s="358"/>
      <c r="I68" s="358"/>
      <c r="J68" s="349"/>
      <c r="K68" s="349"/>
      <c r="L68" s="349"/>
      <c r="M68" s="349"/>
      <c r="N68" s="358"/>
      <c r="O68" s="349"/>
      <c r="P68" s="349"/>
      <c r="Q68" s="349"/>
      <c r="R68" s="349"/>
      <c r="S68" s="358"/>
      <c r="T68" s="336"/>
      <c r="U68" s="336"/>
      <c r="V68" s="326"/>
      <c r="W68" s="358"/>
      <c r="X68" s="346"/>
      <c r="Y68" s="346"/>
      <c r="Z68" s="50"/>
      <c r="AA68" s="28"/>
      <c r="AB68" s="51"/>
      <c r="AC68" s="326"/>
      <c r="AD68" s="326"/>
    </row>
    <row r="69" spans="1:30" ht="15.75" customHeight="1" x14ac:dyDescent="0.25">
      <c r="A69" s="326"/>
      <c r="B69" s="627" t="s">
        <v>172</v>
      </c>
      <c r="C69" s="591"/>
      <c r="D69" s="630"/>
      <c r="E69" s="621"/>
      <c r="F69" s="621"/>
      <c r="G69" s="621"/>
      <c r="H69" s="621"/>
      <c r="I69" s="621"/>
      <c r="J69" s="621"/>
      <c r="K69" s="621"/>
      <c r="L69" s="621"/>
      <c r="M69" s="621"/>
      <c r="N69" s="621"/>
      <c r="O69" s="621"/>
      <c r="P69" s="621"/>
      <c r="Q69" s="621"/>
      <c r="R69" s="621"/>
      <c r="S69" s="621"/>
      <c r="T69" s="621"/>
      <c r="U69" s="621"/>
      <c r="V69" s="621"/>
      <c r="W69" s="621"/>
      <c r="X69" s="621"/>
      <c r="Y69" s="621"/>
      <c r="Z69" s="621"/>
      <c r="AA69" s="621"/>
      <c r="AB69" s="622"/>
      <c r="AC69" s="326"/>
      <c r="AD69" s="326"/>
    </row>
    <row r="70" spans="1:30" ht="15.75" customHeight="1" x14ac:dyDescent="0.25">
      <c r="A70" s="326"/>
      <c r="B70" s="48"/>
      <c r="C70" s="356"/>
      <c r="D70" s="356"/>
      <c r="E70" s="356"/>
      <c r="F70" s="349"/>
      <c r="G70" s="357"/>
      <c r="H70" s="358"/>
      <c r="I70" s="358"/>
      <c r="J70" s="349"/>
      <c r="K70" s="349"/>
      <c r="L70" s="349"/>
      <c r="M70" s="349"/>
      <c r="N70" s="358"/>
      <c r="O70" s="349"/>
      <c r="P70" s="349"/>
      <c r="Q70" s="349"/>
      <c r="R70" s="349"/>
      <c r="S70" s="358"/>
      <c r="T70" s="336"/>
      <c r="U70" s="336"/>
      <c r="V70" s="326"/>
      <c r="W70" s="358"/>
      <c r="X70" s="346"/>
      <c r="Y70" s="346"/>
      <c r="Z70" s="50"/>
      <c r="AA70" s="28"/>
      <c r="AB70" s="51"/>
      <c r="AC70" s="326"/>
      <c r="AD70" s="326"/>
    </row>
    <row r="71" spans="1:30" ht="15.75" customHeight="1" x14ac:dyDescent="0.25">
      <c r="A71" s="326"/>
      <c r="B71" s="627" t="s">
        <v>173</v>
      </c>
      <c r="C71" s="591"/>
      <c r="D71" s="631"/>
      <c r="E71" s="621"/>
      <c r="F71" s="621"/>
      <c r="G71" s="621"/>
      <c r="H71" s="621"/>
      <c r="I71" s="621"/>
      <c r="J71" s="621"/>
      <c r="K71" s="621"/>
      <c r="L71" s="621"/>
      <c r="M71" s="621"/>
      <c r="N71" s="621"/>
      <c r="O71" s="621"/>
      <c r="P71" s="621"/>
      <c r="Q71" s="621"/>
      <c r="R71" s="621"/>
      <c r="S71" s="621"/>
      <c r="T71" s="621"/>
      <c r="U71" s="621"/>
      <c r="V71" s="621"/>
      <c r="W71" s="621"/>
      <c r="X71" s="621"/>
      <c r="Y71" s="621"/>
      <c r="Z71" s="621"/>
      <c r="AA71" s="621"/>
      <c r="AB71" s="622"/>
      <c r="AC71" s="326"/>
      <c r="AD71" s="326"/>
    </row>
    <row r="72" spans="1:30" ht="15.75" customHeight="1" x14ac:dyDescent="0.25">
      <c r="A72" s="326"/>
      <c r="B72" s="48"/>
      <c r="C72" s="356"/>
      <c r="D72" s="356"/>
      <c r="E72" s="356"/>
      <c r="F72" s="349"/>
      <c r="G72" s="357"/>
      <c r="H72" s="358"/>
      <c r="I72" s="358"/>
      <c r="J72" s="349"/>
      <c r="K72" s="349"/>
      <c r="L72" s="349"/>
      <c r="M72" s="349"/>
      <c r="N72" s="358"/>
      <c r="O72" s="349"/>
      <c r="P72" s="349"/>
      <c r="Q72" s="349"/>
      <c r="R72" s="349"/>
      <c r="S72" s="358"/>
      <c r="T72" s="336"/>
      <c r="U72" s="336"/>
      <c r="V72" s="326"/>
      <c r="W72" s="358"/>
      <c r="X72" s="346"/>
      <c r="Y72" s="346"/>
      <c r="Z72" s="346"/>
      <c r="AA72" s="336"/>
      <c r="AB72" s="342"/>
      <c r="AC72" s="326"/>
      <c r="AD72" s="326"/>
    </row>
    <row r="73" spans="1:30" ht="15.75" customHeight="1" x14ac:dyDescent="0.25">
      <c r="A73" s="326"/>
      <c r="B73" s="627" t="s">
        <v>174</v>
      </c>
      <c r="C73" s="591"/>
      <c r="D73" s="631"/>
      <c r="E73" s="621"/>
      <c r="F73" s="621"/>
      <c r="G73" s="621"/>
      <c r="H73" s="621"/>
      <c r="I73" s="621"/>
      <c r="J73" s="621"/>
      <c r="K73" s="621"/>
      <c r="L73" s="621"/>
      <c r="M73" s="621"/>
      <c r="N73" s="621"/>
      <c r="O73" s="621"/>
      <c r="P73" s="621"/>
      <c r="Q73" s="621"/>
      <c r="R73" s="621"/>
      <c r="S73" s="621"/>
      <c r="T73" s="621"/>
      <c r="U73" s="621"/>
      <c r="V73" s="621"/>
      <c r="W73" s="621"/>
      <c r="X73" s="621"/>
      <c r="Y73" s="621"/>
      <c r="Z73" s="621"/>
      <c r="AA73" s="621"/>
      <c r="AB73" s="622"/>
      <c r="AC73" s="326"/>
      <c r="AD73" s="326"/>
    </row>
    <row r="74" spans="1:30" ht="15.75" customHeight="1" x14ac:dyDescent="0.25">
      <c r="A74" s="326"/>
      <c r="B74" s="48"/>
      <c r="C74" s="356"/>
      <c r="D74" s="356"/>
      <c r="E74" s="356"/>
      <c r="F74" s="349"/>
      <c r="G74" s="357"/>
      <c r="H74" s="358"/>
      <c r="I74" s="358"/>
      <c r="J74" s="349"/>
      <c r="K74" s="349"/>
      <c r="L74" s="349"/>
      <c r="M74" s="349"/>
      <c r="N74" s="358"/>
      <c r="O74" s="349"/>
      <c r="P74" s="349"/>
      <c r="Q74" s="349"/>
      <c r="R74" s="349"/>
      <c r="S74" s="358"/>
      <c r="T74" s="336"/>
      <c r="U74" s="336"/>
      <c r="V74" s="326"/>
      <c r="W74" s="358"/>
      <c r="X74" s="346"/>
      <c r="Y74" s="346"/>
      <c r="Z74" s="50"/>
      <c r="AA74" s="28"/>
      <c r="AB74" s="51"/>
      <c r="AC74" s="326"/>
      <c r="AD74" s="326"/>
    </row>
    <row r="75" spans="1:30" ht="15.75" customHeight="1" x14ac:dyDescent="0.25">
      <c r="A75" s="326"/>
      <c r="B75" s="627" t="s">
        <v>175</v>
      </c>
      <c r="C75" s="591"/>
      <c r="D75" s="631"/>
      <c r="E75" s="621"/>
      <c r="F75" s="621"/>
      <c r="G75" s="621"/>
      <c r="H75" s="621"/>
      <c r="I75" s="621"/>
      <c r="J75" s="621"/>
      <c r="K75" s="621"/>
      <c r="L75" s="621"/>
      <c r="M75" s="621"/>
      <c r="N75" s="621"/>
      <c r="O75" s="621"/>
      <c r="P75" s="621"/>
      <c r="Q75" s="621"/>
      <c r="R75" s="621"/>
      <c r="S75" s="621"/>
      <c r="T75" s="621"/>
      <c r="U75" s="621"/>
      <c r="V75" s="621"/>
      <c r="W75" s="621"/>
      <c r="X75" s="621"/>
      <c r="Y75" s="621"/>
      <c r="Z75" s="621"/>
      <c r="AA75" s="621"/>
      <c r="AB75" s="622"/>
      <c r="AC75" s="326"/>
      <c r="AD75" s="326"/>
    </row>
    <row r="76" spans="1:30" ht="15.75" customHeight="1" x14ac:dyDescent="0.25">
      <c r="A76" s="326"/>
      <c r="B76" s="48"/>
      <c r="C76" s="356"/>
      <c r="D76" s="356"/>
      <c r="E76" s="356"/>
      <c r="F76" s="349"/>
      <c r="G76" s="357"/>
      <c r="H76" s="358"/>
      <c r="I76" s="358"/>
      <c r="J76" s="349"/>
      <c r="K76" s="349"/>
      <c r="L76" s="349"/>
      <c r="M76" s="349"/>
      <c r="N76" s="358"/>
      <c r="O76" s="349"/>
      <c r="P76" s="349"/>
      <c r="Q76" s="349"/>
      <c r="R76" s="349"/>
      <c r="S76" s="358"/>
      <c r="T76" s="336"/>
      <c r="U76" s="336"/>
      <c r="V76" s="326"/>
      <c r="W76" s="358"/>
      <c r="X76" s="346"/>
      <c r="Y76" s="346"/>
      <c r="Z76" s="50"/>
      <c r="AA76" s="28"/>
      <c r="AB76" s="51"/>
      <c r="AC76" s="326"/>
      <c r="AD76" s="326"/>
    </row>
    <row r="77" spans="1:30" ht="15.75" customHeight="1" x14ac:dyDescent="0.25">
      <c r="A77" s="326"/>
      <c r="B77" s="627" t="s">
        <v>176</v>
      </c>
      <c r="C77" s="591"/>
      <c r="D77" s="631"/>
      <c r="E77" s="621"/>
      <c r="F77" s="621"/>
      <c r="G77" s="621"/>
      <c r="H77" s="621"/>
      <c r="I77" s="621"/>
      <c r="J77" s="621"/>
      <c r="K77" s="621"/>
      <c r="L77" s="621"/>
      <c r="M77" s="621"/>
      <c r="N77" s="621"/>
      <c r="O77" s="621"/>
      <c r="P77" s="621"/>
      <c r="Q77" s="621"/>
      <c r="R77" s="621"/>
      <c r="S77" s="621"/>
      <c r="T77" s="621"/>
      <c r="U77" s="621"/>
      <c r="V77" s="621"/>
      <c r="W77" s="621"/>
      <c r="X77" s="621"/>
      <c r="Y77" s="621"/>
      <c r="Z77" s="621"/>
      <c r="AA77" s="621"/>
      <c r="AB77" s="622"/>
      <c r="AC77" s="326"/>
      <c r="AD77" s="326"/>
    </row>
    <row r="78" spans="1:30" ht="15.75" customHeight="1" x14ac:dyDescent="0.25">
      <c r="A78" s="326"/>
      <c r="B78" s="48"/>
      <c r="C78" s="356"/>
      <c r="D78" s="356"/>
      <c r="E78" s="356"/>
      <c r="F78" s="349"/>
      <c r="G78" s="357"/>
      <c r="H78" s="358"/>
      <c r="I78" s="358"/>
      <c r="J78" s="349"/>
      <c r="K78" s="349"/>
      <c r="L78" s="349"/>
      <c r="M78" s="349"/>
      <c r="N78" s="358"/>
      <c r="O78" s="349"/>
      <c r="P78" s="349"/>
      <c r="Q78" s="349"/>
      <c r="R78" s="349"/>
      <c r="S78" s="358"/>
      <c r="T78" s="336"/>
      <c r="U78" s="336"/>
      <c r="V78" s="326"/>
      <c r="W78" s="358"/>
      <c r="X78" s="346"/>
      <c r="Y78" s="346"/>
      <c r="Z78" s="50"/>
      <c r="AA78" s="28"/>
      <c r="AB78" s="51"/>
      <c r="AC78" s="326"/>
      <c r="AD78" s="326"/>
    </row>
    <row r="79" spans="1:30" ht="15.75" customHeight="1" x14ac:dyDescent="0.25">
      <c r="A79" s="326"/>
      <c r="B79" s="627" t="s">
        <v>177</v>
      </c>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591"/>
      <c r="AC79" s="326"/>
      <c r="AD79" s="326"/>
    </row>
    <row r="80" spans="1:30" ht="15.75" customHeight="1" x14ac:dyDescent="0.25">
      <c r="A80" s="326"/>
      <c r="B80" s="601" t="s">
        <v>122</v>
      </c>
      <c r="C80" s="591"/>
      <c r="D80" s="52" t="s">
        <v>178</v>
      </c>
      <c r="E80" s="601" t="s">
        <v>179</v>
      </c>
      <c r="F80" s="591"/>
      <c r="G80" s="601" t="s">
        <v>177</v>
      </c>
      <c r="H80" s="603"/>
      <c r="I80" s="603"/>
      <c r="J80" s="603"/>
      <c r="K80" s="603"/>
      <c r="L80" s="603"/>
      <c r="M80" s="603"/>
      <c r="N80" s="603"/>
      <c r="O80" s="591"/>
      <c r="P80" s="601" t="s">
        <v>180</v>
      </c>
      <c r="Q80" s="603"/>
      <c r="R80" s="603"/>
      <c r="S80" s="603"/>
      <c r="T80" s="603"/>
      <c r="U80" s="603"/>
      <c r="V80" s="603"/>
      <c r="W80" s="603"/>
      <c r="X80" s="603"/>
      <c r="Y80" s="603"/>
      <c r="Z80" s="603"/>
      <c r="AA80" s="603"/>
      <c r="AB80" s="591"/>
      <c r="AC80" s="326"/>
      <c r="AD80" s="326"/>
    </row>
    <row r="81" spans="1:30" ht="15.75" customHeight="1" x14ac:dyDescent="0.25">
      <c r="A81" s="326"/>
      <c r="B81" s="601"/>
      <c r="C81" s="591"/>
      <c r="D81" s="37"/>
      <c r="E81" s="601"/>
      <c r="F81" s="591"/>
      <c r="G81" s="626"/>
      <c r="H81" s="603"/>
      <c r="I81" s="603"/>
      <c r="J81" s="603"/>
      <c r="K81" s="603"/>
      <c r="L81" s="603"/>
      <c r="M81" s="603"/>
      <c r="N81" s="603"/>
      <c r="O81" s="591"/>
      <c r="P81" s="626"/>
      <c r="Q81" s="603"/>
      <c r="R81" s="603"/>
      <c r="S81" s="603"/>
      <c r="T81" s="603"/>
      <c r="U81" s="603"/>
      <c r="V81" s="603"/>
      <c r="W81" s="603"/>
      <c r="X81" s="603"/>
      <c r="Y81" s="603"/>
      <c r="Z81" s="603"/>
      <c r="AA81" s="603"/>
      <c r="AB81" s="591"/>
      <c r="AC81" s="326"/>
      <c r="AD81" s="326"/>
    </row>
    <row r="82" spans="1:30" ht="15.75" customHeight="1" x14ac:dyDescent="0.25">
      <c r="A82" s="326"/>
      <c r="B82" s="601"/>
      <c r="C82" s="591"/>
      <c r="D82" s="37"/>
      <c r="E82" s="601"/>
      <c r="F82" s="591"/>
      <c r="G82" s="626"/>
      <c r="H82" s="603"/>
      <c r="I82" s="603"/>
      <c r="J82" s="603"/>
      <c r="K82" s="603"/>
      <c r="L82" s="603"/>
      <c r="M82" s="603"/>
      <c r="N82" s="603"/>
      <c r="O82" s="591"/>
      <c r="P82" s="626"/>
      <c r="Q82" s="603"/>
      <c r="R82" s="603"/>
      <c r="S82" s="603"/>
      <c r="T82" s="603"/>
      <c r="U82" s="603"/>
      <c r="V82" s="603"/>
      <c r="W82" s="603"/>
      <c r="X82" s="603"/>
      <c r="Y82" s="603"/>
      <c r="Z82" s="603"/>
      <c r="AA82" s="603"/>
      <c r="AB82" s="591"/>
      <c r="AC82" s="326"/>
      <c r="AD82" s="326"/>
    </row>
    <row r="83" spans="1:30" ht="26.25" customHeight="1" x14ac:dyDescent="0.25">
      <c r="A83" s="326"/>
      <c r="B83" s="625" t="s">
        <v>181</v>
      </c>
      <c r="C83" s="603"/>
      <c r="D83" s="603"/>
      <c r="E83" s="603"/>
      <c r="F83" s="603"/>
      <c r="G83" s="603"/>
      <c r="H83" s="603"/>
      <c r="I83" s="603"/>
      <c r="J83" s="603"/>
      <c r="K83" s="603"/>
      <c r="L83" s="603"/>
      <c r="M83" s="603"/>
      <c r="N83" s="603"/>
      <c r="O83" s="603"/>
      <c r="P83" s="603"/>
      <c r="Q83" s="603"/>
      <c r="R83" s="603"/>
      <c r="S83" s="603"/>
      <c r="T83" s="603"/>
      <c r="U83" s="603"/>
      <c r="V83" s="603"/>
      <c r="W83" s="603"/>
      <c r="X83" s="603"/>
      <c r="Y83" s="603"/>
      <c r="Z83" s="603"/>
      <c r="AA83" s="603"/>
      <c r="AB83" s="591"/>
      <c r="AC83" s="326"/>
      <c r="AD83" s="359"/>
    </row>
    <row r="84" spans="1:30" ht="12.75" customHeight="1" x14ac:dyDescent="0.25">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row>
    <row r="85" spans="1:30" ht="12.75" customHeight="1" x14ac:dyDescent="0.25">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row>
    <row r="86" spans="1:30" ht="12.75" customHeight="1" x14ac:dyDescent="0.25">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row>
    <row r="87" spans="1:30" ht="12.75" customHeight="1" x14ac:dyDescent="0.25">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row>
    <row r="88" spans="1:30" ht="12.75" customHeight="1" x14ac:dyDescent="0.25">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row>
    <row r="89" spans="1:30" ht="12.75" customHeight="1" x14ac:dyDescent="0.25">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row>
    <row r="90" spans="1:30" ht="12.75" customHeight="1" x14ac:dyDescent="0.25">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row>
    <row r="91" spans="1:30" ht="12.75" customHeight="1" x14ac:dyDescent="0.25">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row>
    <row r="92" spans="1:30" ht="12.75" customHeight="1" x14ac:dyDescent="0.25">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row>
    <row r="93" spans="1:30" ht="12.75" customHeight="1" x14ac:dyDescent="0.25">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row>
    <row r="94" spans="1:30" ht="12.75" customHeight="1" x14ac:dyDescent="0.25">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row>
    <row r="95" spans="1:30" ht="12.75" customHeight="1" x14ac:dyDescent="0.25">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row>
    <row r="96" spans="1:30" ht="12.75" customHeight="1" x14ac:dyDescent="0.25">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row>
    <row r="97" spans="1:30" ht="12.75" customHeight="1" x14ac:dyDescent="0.25">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row>
    <row r="98" spans="1:30" ht="12.75" customHeight="1" x14ac:dyDescent="0.25">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row>
    <row r="99" spans="1:30" ht="12.75" customHeight="1" x14ac:dyDescent="0.25">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row>
    <row r="100" spans="1:30" ht="12.75" customHeight="1" x14ac:dyDescent="0.25">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row>
    <row r="101" spans="1:30" ht="12.75" customHeight="1" x14ac:dyDescent="0.25">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row>
    <row r="102" spans="1:30" ht="12.75" customHeight="1" x14ac:dyDescent="0.25">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row>
    <row r="103" spans="1:30" ht="12.75" customHeight="1" x14ac:dyDescent="0.25">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row>
    <row r="104" spans="1:30" ht="12.75" customHeight="1" x14ac:dyDescent="0.25">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row>
    <row r="105" spans="1:30" ht="12.75" customHeight="1" x14ac:dyDescent="0.25">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row>
    <row r="106" spans="1:30" ht="12.75" customHeight="1" x14ac:dyDescent="0.25">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row>
    <row r="107" spans="1:30" ht="12.75" customHeight="1" x14ac:dyDescent="0.25">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row>
    <row r="108" spans="1:30" ht="12.75" customHeight="1" x14ac:dyDescent="0.25">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row>
    <row r="109" spans="1:30" ht="12.75" customHeight="1" x14ac:dyDescent="0.25">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row>
    <row r="110" spans="1:30" ht="12.75" customHeight="1" x14ac:dyDescent="0.25">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row>
    <row r="111" spans="1:30" ht="12.75" customHeight="1" x14ac:dyDescent="0.25">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row>
    <row r="112" spans="1:30" ht="12.75" customHeight="1" x14ac:dyDescent="0.25">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row>
    <row r="113" spans="1:30" ht="12.75" customHeight="1" x14ac:dyDescent="0.25">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row>
    <row r="114" spans="1:30" ht="12.75" customHeight="1" x14ac:dyDescent="0.25">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row>
    <row r="115" spans="1:30" ht="12.75" customHeight="1" x14ac:dyDescent="0.25">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row>
    <row r="116" spans="1:30" ht="12.75" customHeight="1" x14ac:dyDescent="0.25">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row>
    <row r="117" spans="1:30" ht="12.75" customHeight="1" x14ac:dyDescent="0.25">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row>
    <row r="118" spans="1:30" ht="12.75" customHeight="1" x14ac:dyDescent="0.25">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row>
    <row r="119" spans="1:30" ht="12.75" customHeight="1" x14ac:dyDescent="0.25">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row>
    <row r="120" spans="1:30" ht="12.75" customHeight="1" x14ac:dyDescent="0.25">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row>
    <row r="121" spans="1:30" ht="12.75" customHeight="1" x14ac:dyDescent="0.25">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row>
    <row r="122" spans="1:30" ht="12.75" customHeight="1" x14ac:dyDescent="0.25">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row>
    <row r="123" spans="1:30" ht="12.75" customHeight="1" x14ac:dyDescent="0.25">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row>
    <row r="124" spans="1:30" ht="12.75" customHeight="1" x14ac:dyDescent="0.25">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row>
    <row r="125" spans="1:30" ht="12.75" customHeight="1" x14ac:dyDescent="0.25">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row>
    <row r="126" spans="1:30" ht="12.75" customHeight="1" x14ac:dyDescent="0.25">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row>
    <row r="127" spans="1:30" ht="12.75" customHeight="1" x14ac:dyDescent="0.25">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row>
    <row r="128" spans="1:30" ht="12.75" customHeight="1" x14ac:dyDescent="0.25">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row>
    <row r="129" spans="1:30" ht="12.75" customHeight="1" x14ac:dyDescent="0.25">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row>
    <row r="130" spans="1:30" ht="12.75" customHeight="1" x14ac:dyDescent="0.25">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row>
    <row r="131" spans="1:30" ht="12.75" customHeight="1" x14ac:dyDescent="0.25">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row>
    <row r="132" spans="1:30" ht="12.75" customHeight="1" x14ac:dyDescent="0.25">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row>
    <row r="133" spans="1:30" ht="12.75" customHeight="1" x14ac:dyDescent="0.25">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row>
    <row r="134" spans="1:30" ht="12.75" customHeight="1" x14ac:dyDescent="0.25">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row>
    <row r="135" spans="1:30" ht="12.75" customHeight="1" x14ac:dyDescent="0.25">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row>
    <row r="136" spans="1:30" ht="12.75" customHeight="1" x14ac:dyDescent="0.25">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row>
    <row r="137" spans="1:30" ht="12.75" customHeight="1" x14ac:dyDescent="0.25">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row>
    <row r="138" spans="1:30" ht="12.75" customHeight="1" x14ac:dyDescent="0.25">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row>
    <row r="139" spans="1:30" ht="12.75" customHeight="1" x14ac:dyDescent="0.25">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row>
    <row r="140" spans="1:30" ht="12.75" customHeight="1" x14ac:dyDescent="0.25">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row>
    <row r="141" spans="1:30" ht="12.75" customHeight="1" x14ac:dyDescent="0.25">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row>
    <row r="142" spans="1:30" ht="12.75" customHeight="1" x14ac:dyDescent="0.25">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row>
    <row r="143" spans="1:30" ht="12.75" customHeight="1" x14ac:dyDescent="0.25">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row>
    <row r="144" spans="1:30" ht="12.75" customHeight="1" x14ac:dyDescent="0.25">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row>
    <row r="145" spans="1:30" ht="12.75" customHeight="1" x14ac:dyDescent="0.25">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row>
    <row r="146" spans="1:30" ht="12.75" customHeight="1" x14ac:dyDescent="0.25">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row>
    <row r="147" spans="1:30" ht="12.75" customHeight="1" x14ac:dyDescent="0.25">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row>
    <row r="148" spans="1:30" ht="12.75" customHeight="1" x14ac:dyDescent="0.25">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row>
    <row r="149" spans="1:30" ht="12.75" customHeight="1" x14ac:dyDescent="0.25">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row>
    <row r="150" spans="1:30" ht="12.75" customHeight="1" x14ac:dyDescent="0.25">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row>
    <row r="151" spans="1:30" ht="12.75" customHeight="1" x14ac:dyDescent="0.25">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row>
    <row r="152" spans="1:30" ht="12.75" customHeight="1" x14ac:dyDescent="0.25">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row>
    <row r="153" spans="1:30" ht="12.75" customHeight="1" x14ac:dyDescent="0.25">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row>
    <row r="154" spans="1:30" ht="12.75" customHeight="1" x14ac:dyDescent="0.25">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row>
    <row r="155" spans="1:30" ht="12.75" customHeight="1" x14ac:dyDescent="0.25">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row>
    <row r="156" spans="1:30" ht="12.75" customHeight="1" x14ac:dyDescent="0.25">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row>
    <row r="157" spans="1:30" ht="12.75" customHeight="1" x14ac:dyDescent="0.25">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row>
    <row r="158" spans="1:30" ht="12.75" customHeight="1" x14ac:dyDescent="0.25">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row>
    <row r="159" spans="1:30" ht="12.75" customHeight="1" x14ac:dyDescent="0.25">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row>
    <row r="160" spans="1:30" ht="12.75" customHeight="1" x14ac:dyDescent="0.25">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row>
    <row r="161" spans="1:30" ht="12.75" customHeight="1" x14ac:dyDescent="0.25">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row>
    <row r="162" spans="1:30" ht="12.75" customHeight="1" x14ac:dyDescent="0.25">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row>
    <row r="163" spans="1:30" ht="12.75" customHeight="1" x14ac:dyDescent="0.25">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row>
    <row r="164" spans="1:30" ht="12.75" customHeight="1" x14ac:dyDescent="0.25">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row>
    <row r="165" spans="1:30" ht="12.75" customHeight="1" x14ac:dyDescent="0.25">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row>
    <row r="166" spans="1:30" ht="12.75" customHeight="1" x14ac:dyDescent="0.25">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row>
    <row r="167" spans="1:30" ht="12.75" customHeight="1" x14ac:dyDescent="0.25">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row>
    <row r="168" spans="1:30" ht="12.75" customHeight="1" x14ac:dyDescent="0.25">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row>
    <row r="169" spans="1:30" ht="12.75" customHeight="1" x14ac:dyDescent="0.25">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row>
    <row r="170" spans="1:30" ht="12.75" customHeight="1" x14ac:dyDescent="0.25">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row>
    <row r="171" spans="1:30" ht="12.75" customHeight="1" x14ac:dyDescent="0.25">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row>
    <row r="172" spans="1:30" ht="12.75" customHeight="1" x14ac:dyDescent="0.25">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row>
    <row r="173" spans="1:30" ht="12.75" customHeight="1" x14ac:dyDescent="0.25">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row>
    <row r="174" spans="1:30" ht="12.75" customHeight="1" x14ac:dyDescent="0.25">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row>
    <row r="175" spans="1:30" ht="12.75" customHeight="1" x14ac:dyDescent="0.25">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row>
    <row r="176" spans="1:30" ht="12.75" customHeight="1" x14ac:dyDescent="0.25">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row>
    <row r="177" spans="1:30" ht="12.75" customHeight="1" x14ac:dyDescent="0.25">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row>
    <row r="178" spans="1:30" ht="12.75" customHeight="1" x14ac:dyDescent="0.25">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row>
    <row r="179" spans="1:30" ht="12.75" customHeight="1" x14ac:dyDescent="0.25">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row>
    <row r="180" spans="1:30" ht="12.75" customHeight="1" x14ac:dyDescent="0.25">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row>
    <row r="181" spans="1:30" ht="12.75" customHeight="1" x14ac:dyDescent="0.25">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row>
    <row r="182" spans="1:30" ht="12.75" customHeight="1" x14ac:dyDescent="0.25">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row>
    <row r="183" spans="1:30" ht="12.75" customHeight="1" x14ac:dyDescent="0.25">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row>
    <row r="184" spans="1:30" ht="12.75" customHeight="1" x14ac:dyDescent="0.25">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row>
    <row r="185" spans="1:30" ht="12.75" customHeight="1" x14ac:dyDescent="0.25">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row>
    <row r="186" spans="1:30" ht="12.75" customHeight="1" x14ac:dyDescent="0.25">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row>
    <row r="187" spans="1:30" ht="12.75" customHeight="1" x14ac:dyDescent="0.25">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row>
    <row r="188" spans="1:30" ht="12.75" customHeight="1" x14ac:dyDescent="0.25">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row>
    <row r="189" spans="1:30" ht="12.75" customHeight="1" x14ac:dyDescent="0.25">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row>
    <row r="190" spans="1:30" ht="12.75" customHeight="1" x14ac:dyDescent="0.25">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row>
    <row r="191" spans="1:30" ht="12.75" customHeight="1" x14ac:dyDescent="0.25">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row>
    <row r="192" spans="1:30" ht="12.75" customHeight="1" x14ac:dyDescent="0.25">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row>
    <row r="193" spans="1:30" ht="12.75" customHeight="1" x14ac:dyDescent="0.25">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row>
    <row r="194" spans="1:30" ht="12.75" customHeight="1" x14ac:dyDescent="0.25">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row>
    <row r="195" spans="1:30" ht="12.75" customHeight="1" x14ac:dyDescent="0.25">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row>
    <row r="196" spans="1:30" ht="12.75" customHeight="1" x14ac:dyDescent="0.25">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row>
    <row r="197" spans="1:30" ht="12.75" customHeight="1" x14ac:dyDescent="0.25">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row>
    <row r="198" spans="1:30" ht="12.75" customHeight="1" x14ac:dyDescent="0.25">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row>
    <row r="199" spans="1:30" ht="12.75" customHeight="1" x14ac:dyDescent="0.25">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row>
    <row r="200" spans="1:30" ht="12.75" customHeight="1" x14ac:dyDescent="0.25">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row>
    <row r="201" spans="1:30" ht="12.75" customHeight="1" x14ac:dyDescent="0.25">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row>
    <row r="202" spans="1:30" ht="12.75" customHeight="1" x14ac:dyDescent="0.25">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row>
    <row r="203" spans="1:30" ht="12.75" customHeight="1" x14ac:dyDescent="0.25">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row>
    <row r="204" spans="1:30" ht="12.75" customHeight="1" x14ac:dyDescent="0.25">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row>
    <row r="205" spans="1:30" ht="12.75" customHeight="1" x14ac:dyDescent="0.25">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row>
    <row r="206" spans="1:30" ht="12.75" customHeight="1" x14ac:dyDescent="0.25">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row>
    <row r="207" spans="1:30" ht="12.75" customHeight="1" x14ac:dyDescent="0.25">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row>
    <row r="208" spans="1:30" ht="12.75" customHeight="1" x14ac:dyDescent="0.25">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row>
    <row r="209" spans="1:30" ht="12.75" customHeight="1" x14ac:dyDescent="0.25">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row>
    <row r="210" spans="1:30" ht="12.75" customHeight="1" x14ac:dyDescent="0.25">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row>
    <row r="211" spans="1:30" ht="12.75" customHeight="1" x14ac:dyDescent="0.25">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row>
    <row r="212" spans="1:30" ht="12.75" customHeight="1" x14ac:dyDescent="0.25">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row>
    <row r="213" spans="1:30" ht="12.75" customHeight="1" x14ac:dyDescent="0.25">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row>
    <row r="214" spans="1:30" ht="12.75" customHeight="1" x14ac:dyDescent="0.25">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row>
    <row r="215" spans="1:30" ht="12.75" customHeight="1" x14ac:dyDescent="0.25">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row>
    <row r="216" spans="1:30" ht="12.75" customHeight="1" x14ac:dyDescent="0.25">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row>
    <row r="217" spans="1:30" ht="12.75" customHeight="1" x14ac:dyDescent="0.25">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row>
    <row r="218" spans="1:30" ht="12.75" customHeight="1" x14ac:dyDescent="0.25">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row>
    <row r="219" spans="1:30" ht="12.75" customHeight="1" x14ac:dyDescent="0.25">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row>
    <row r="220" spans="1:30" ht="12.75" customHeight="1" x14ac:dyDescent="0.25">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row>
    <row r="221" spans="1:30" ht="12.75" customHeight="1" x14ac:dyDescent="0.25">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row>
    <row r="222" spans="1:30" ht="12.75" customHeight="1" x14ac:dyDescent="0.25">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row>
    <row r="223" spans="1:30" ht="12.75" customHeight="1" x14ac:dyDescent="0.25">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row>
    <row r="224" spans="1:30" ht="12.75" customHeight="1" x14ac:dyDescent="0.25">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row>
    <row r="225" spans="1:30" ht="12.75" customHeight="1" x14ac:dyDescent="0.25">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row>
    <row r="226" spans="1:30" ht="12.75" customHeight="1" x14ac:dyDescent="0.25">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row>
    <row r="227" spans="1:30" ht="12.75" customHeight="1" x14ac:dyDescent="0.25">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row>
    <row r="228" spans="1:30" ht="12.75" customHeight="1" x14ac:dyDescent="0.25">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row>
    <row r="229" spans="1:30" ht="12.75" customHeight="1" x14ac:dyDescent="0.25">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row>
    <row r="230" spans="1:30" ht="12.75" customHeight="1" x14ac:dyDescent="0.25">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row>
    <row r="231" spans="1:30" ht="12.75" customHeight="1" x14ac:dyDescent="0.25">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row>
    <row r="232" spans="1:30" ht="12.75" customHeight="1" x14ac:dyDescent="0.25">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row>
    <row r="233" spans="1:30" ht="12.75" customHeight="1" x14ac:dyDescent="0.25">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row>
    <row r="234" spans="1:30" ht="12.75" customHeight="1" x14ac:dyDescent="0.25">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row>
    <row r="235" spans="1:30" ht="12.75" customHeight="1" x14ac:dyDescent="0.25">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row>
    <row r="236" spans="1:30" ht="12.75" customHeight="1" x14ac:dyDescent="0.25">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row>
    <row r="237" spans="1:30" ht="12.75" customHeight="1" x14ac:dyDescent="0.25">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row>
    <row r="238" spans="1:30" ht="12.75" customHeight="1" x14ac:dyDescent="0.25">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row>
    <row r="239" spans="1:30" ht="12.75" customHeight="1" x14ac:dyDescent="0.25">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row>
    <row r="240" spans="1:30" ht="12.75" customHeight="1" x14ac:dyDescent="0.25">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row>
    <row r="241" spans="1:30" ht="12.75" customHeight="1" x14ac:dyDescent="0.25">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row>
    <row r="242" spans="1:30" ht="12.75" customHeight="1" x14ac:dyDescent="0.25">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row>
    <row r="243" spans="1:30" ht="12.75" customHeight="1" x14ac:dyDescent="0.25">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row>
    <row r="244" spans="1:30" ht="12.75" customHeight="1" x14ac:dyDescent="0.25">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row>
    <row r="245" spans="1:30" ht="12.75" customHeight="1" x14ac:dyDescent="0.25">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row>
    <row r="246" spans="1:30" ht="12.75" customHeight="1" x14ac:dyDescent="0.25">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row>
    <row r="247" spans="1:30" ht="12.75" customHeight="1" x14ac:dyDescent="0.25">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row>
    <row r="248" spans="1:30" ht="12.75" customHeight="1" x14ac:dyDescent="0.25">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row>
    <row r="249" spans="1:30" ht="12.75" customHeight="1" x14ac:dyDescent="0.25">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row>
    <row r="250" spans="1:30" ht="12.75" customHeight="1" x14ac:dyDescent="0.25">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row>
    <row r="251" spans="1:30" ht="12.75" customHeight="1" x14ac:dyDescent="0.25">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row>
    <row r="252" spans="1:30" ht="12.75" customHeight="1" x14ac:dyDescent="0.25">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row>
    <row r="253" spans="1:30" ht="12.75" customHeight="1" x14ac:dyDescent="0.25">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row>
    <row r="254" spans="1:30" ht="12.75" customHeight="1" x14ac:dyDescent="0.25">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row>
    <row r="255" spans="1:30" ht="12.75" customHeight="1" x14ac:dyDescent="0.25">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row>
    <row r="256" spans="1:30" ht="12.75" customHeight="1" x14ac:dyDescent="0.25">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row>
    <row r="257" spans="1:30" ht="12.75" customHeight="1" x14ac:dyDescent="0.25">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row>
    <row r="258" spans="1:30" ht="12.75" customHeight="1" x14ac:dyDescent="0.25">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row>
    <row r="259" spans="1:30" ht="12.75" customHeight="1" x14ac:dyDescent="0.25">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row>
    <row r="260" spans="1:30" ht="12.75" customHeight="1" x14ac:dyDescent="0.25">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row>
    <row r="261" spans="1:30" ht="12.75" customHeight="1" x14ac:dyDescent="0.25">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row>
    <row r="262" spans="1:30" ht="12.75" customHeight="1" x14ac:dyDescent="0.25">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row>
    <row r="263" spans="1:30" ht="12.75" customHeight="1" x14ac:dyDescent="0.25">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row>
    <row r="264" spans="1:30" ht="12.75" customHeight="1" x14ac:dyDescent="0.25">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row>
    <row r="265" spans="1:30" ht="12.75" customHeight="1" x14ac:dyDescent="0.25">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row>
    <row r="266" spans="1:30" ht="12.75" customHeight="1" x14ac:dyDescent="0.25">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row>
    <row r="267" spans="1:30" ht="12.75" customHeight="1" x14ac:dyDescent="0.25">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row>
    <row r="268" spans="1:30" ht="12.75" customHeight="1" x14ac:dyDescent="0.25">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row>
    <row r="269" spans="1:30" ht="12.75" customHeight="1" x14ac:dyDescent="0.25">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row>
    <row r="270" spans="1:30" ht="12.75" customHeight="1" x14ac:dyDescent="0.25">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row>
    <row r="271" spans="1:30" ht="12.75" customHeight="1" x14ac:dyDescent="0.25">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row>
    <row r="272" spans="1:30" ht="12.75" customHeight="1" x14ac:dyDescent="0.25">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row>
    <row r="273" spans="1:30" ht="12.75" customHeight="1" x14ac:dyDescent="0.25">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row>
    <row r="274" spans="1:30" ht="12.75" customHeight="1" x14ac:dyDescent="0.25">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row>
    <row r="275" spans="1:30" ht="12.75" customHeight="1" x14ac:dyDescent="0.25">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row>
    <row r="276" spans="1:30" ht="12.75" customHeight="1" x14ac:dyDescent="0.25">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row>
    <row r="277" spans="1:30" ht="12.75" customHeight="1" x14ac:dyDescent="0.25">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row>
    <row r="278" spans="1:30" ht="12.75" customHeight="1" x14ac:dyDescent="0.25">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row>
    <row r="279" spans="1:30" ht="12.75" customHeight="1" x14ac:dyDescent="0.25">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row>
    <row r="280" spans="1:30" ht="12.75" customHeight="1" x14ac:dyDescent="0.25">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row>
    <row r="281" spans="1:30" ht="12.75" customHeight="1" x14ac:dyDescent="0.25">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row>
    <row r="282" spans="1:30" ht="12.75" customHeight="1" x14ac:dyDescent="0.25">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row>
    <row r="283" spans="1:30" ht="12.75" customHeight="1" x14ac:dyDescent="0.25">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row>
    <row r="284" spans="1:30" ht="12.75" customHeight="1" x14ac:dyDescent="0.25">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row>
    <row r="285" spans="1:30" ht="12.75" customHeight="1" x14ac:dyDescent="0.25">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row>
    <row r="286" spans="1:30" ht="12.75" customHeight="1" x14ac:dyDescent="0.25">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row>
    <row r="287" spans="1:30" ht="12.75" customHeight="1" x14ac:dyDescent="0.25">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row>
    <row r="288" spans="1:30" ht="12.75" customHeight="1" x14ac:dyDescent="0.25">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row>
    <row r="289" spans="1:30" ht="12.75" customHeight="1" x14ac:dyDescent="0.25">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row>
    <row r="290" spans="1:30" ht="12.75" customHeight="1" x14ac:dyDescent="0.25">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row>
    <row r="291" spans="1:30" ht="12.75" customHeight="1" x14ac:dyDescent="0.25">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row>
    <row r="292" spans="1:30" ht="12.75" customHeight="1" x14ac:dyDescent="0.25">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row>
    <row r="293" spans="1:30" ht="12.75" customHeight="1" x14ac:dyDescent="0.25">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row>
    <row r="294" spans="1:30" ht="12.75" customHeight="1" x14ac:dyDescent="0.25">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row>
    <row r="295" spans="1:30" ht="12.75" customHeight="1" x14ac:dyDescent="0.25">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row>
    <row r="296" spans="1:30" ht="12.75" customHeight="1" x14ac:dyDescent="0.25">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row>
    <row r="297" spans="1:30" ht="12.75" customHeight="1" x14ac:dyDescent="0.25">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row>
    <row r="298" spans="1:30" ht="12.75" customHeight="1" x14ac:dyDescent="0.25">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row>
    <row r="299" spans="1:30" ht="12.75" customHeight="1" x14ac:dyDescent="0.25">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row>
    <row r="300" spans="1:30" ht="12.75" customHeight="1" x14ac:dyDescent="0.25">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row>
    <row r="301" spans="1:30" ht="12.75" customHeight="1" x14ac:dyDescent="0.25">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row>
    <row r="302" spans="1:30" ht="12.75" customHeight="1" x14ac:dyDescent="0.25">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row>
    <row r="303" spans="1:30" ht="12.75" customHeight="1" x14ac:dyDescent="0.25">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row>
    <row r="304" spans="1:30" ht="12.75" customHeight="1" x14ac:dyDescent="0.25">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row>
    <row r="305" spans="1:30" ht="12.75" customHeight="1" x14ac:dyDescent="0.25">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row>
    <row r="306" spans="1:30" ht="12.75" customHeight="1" x14ac:dyDescent="0.25">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row>
    <row r="307" spans="1:30" ht="12.75" customHeight="1" x14ac:dyDescent="0.25">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row>
    <row r="308" spans="1:30" ht="12.75" customHeight="1" x14ac:dyDescent="0.25">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row>
    <row r="309" spans="1:30" ht="12.75" customHeight="1" x14ac:dyDescent="0.25">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row>
    <row r="310" spans="1:30" ht="12.75" customHeight="1" x14ac:dyDescent="0.25">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row>
    <row r="311" spans="1:30" ht="12.75" customHeight="1" x14ac:dyDescent="0.25">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row>
    <row r="312" spans="1:30" ht="12.75" customHeight="1" x14ac:dyDescent="0.25">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row>
    <row r="313" spans="1:30" ht="12.75" customHeight="1" x14ac:dyDescent="0.25">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row>
    <row r="314" spans="1:30" ht="12.75" customHeight="1" x14ac:dyDescent="0.25">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row>
    <row r="315" spans="1:30" ht="12.75" customHeight="1" x14ac:dyDescent="0.25">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row>
    <row r="316" spans="1:30" ht="12.75" customHeight="1" x14ac:dyDescent="0.25">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row>
    <row r="317" spans="1:30" ht="12.75" customHeight="1" x14ac:dyDescent="0.25">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row>
    <row r="318" spans="1:30" ht="12.75" customHeight="1" x14ac:dyDescent="0.25">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row>
    <row r="319" spans="1:30" ht="12.75" customHeight="1" x14ac:dyDescent="0.25">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row>
    <row r="320" spans="1:30" ht="12.75" customHeight="1" x14ac:dyDescent="0.25">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row>
    <row r="321" spans="1:30" ht="12.75" customHeight="1" x14ac:dyDescent="0.25">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row>
    <row r="322" spans="1:30" ht="12.75" customHeight="1" x14ac:dyDescent="0.25">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row>
    <row r="323" spans="1:30" ht="12.75" customHeight="1" x14ac:dyDescent="0.25">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row>
    <row r="324" spans="1:30" ht="12.75" customHeight="1" x14ac:dyDescent="0.25">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row>
    <row r="325" spans="1:30" ht="12.75" customHeight="1" x14ac:dyDescent="0.25">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row>
    <row r="326" spans="1:30" ht="12.75" customHeight="1" x14ac:dyDescent="0.25">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row>
    <row r="327" spans="1:30" ht="12.75" customHeight="1" x14ac:dyDescent="0.25">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row>
    <row r="328" spans="1:30" ht="12.75" customHeight="1" x14ac:dyDescent="0.25">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row>
    <row r="329" spans="1:30" ht="12.75" customHeight="1" x14ac:dyDescent="0.25">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row>
    <row r="330" spans="1:30" ht="12.75" customHeight="1" x14ac:dyDescent="0.25">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row>
    <row r="331" spans="1:30" ht="12.75" customHeight="1" x14ac:dyDescent="0.25">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row>
    <row r="332" spans="1:30" ht="12.75" customHeight="1" x14ac:dyDescent="0.25">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row>
    <row r="333" spans="1:30" ht="12.75" customHeight="1" x14ac:dyDescent="0.25">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row>
    <row r="334" spans="1:30" ht="12.75" customHeight="1" x14ac:dyDescent="0.25">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row>
    <row r="335" spans="1:30" ht="12.75" customHeight="1" x14ac:dyDescent="0.25">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row>
    <row r="336" spans="1:30" ht="12.75" customHeight="1" x14ac:dyDescent="0.25">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row>
    <row r="337" spans="1:30" ht="12.75" customHeight="1" x14ac:dyDescent="0.25">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row>
    <row r="338" spans="1:30" ht="12.75" customHeight="1" x14ac:dyDescent="0.25">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row>
    <row r="339" spans="1:30" ht="12.75" customHeight="1" x14ac:dyDescent="0.25">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row>
    <row r="340" spans="1:30" ht="12.75" customHeight="1" x14ac:dyDescent="0.25">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row>
    <row r="341" spans="1:30" ht="12.75" customHeight="1" x14ac:dyDescent="0.25">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row>
    <row r="342" spans="1:30" ht="12.75" customHeight="1" x14ac:dyDescent="0.25">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row>
    <row r="343" spans="1:30" ht="12.75" customHeight="1" x14ac:dyDescent="0.25">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row>
    <row r="344" spans="1:30" ht="12.75" customHeight="1" x14ac:dyDescent="0.25">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row>
    <row r="345" spans="1:30" ht="12.75" customHeight="1" x14ac:dyDescent="0.25">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row>
    <row r="346" spans="1:30" ht="12.75" customHeight="1" x14ac:dyDescent="0.25">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row>
    <row r="347" spans="1:30" ht="12.75" customHeight="1" x14ac:dyDescent="0.25">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row>
    <row r="348" spans="1:30" ht="12.75" customHeight="1" x14ac:dyDescent="0.25">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row>
    <row r="349" spans="1:30" ht="12.75" customHeight="1" x14ac:dyDescent="0.25">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row>
    <row r="350" spans="1:30" ht="12.75" customHeight="1" x14ac:dyDescent="0.25">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row>
    <row r="351" spans="1:30" ht="12.75" customHeight="1" x14ac:dyDescent="0.25">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row>
    <row r="352" spans="1:30" ht="12.75" customHeight="1" x14ac:dyDescent="0.25">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row>
    <row r="353" spans="1:30" ht="12.75" customHeight="1" x14ac:dyDescent="0.25">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row>
    <row r="354" spans="1:30" ht="12.75" customHeight="1" x14ac:dyDescent="0.25">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row>
    <row r="355" spans="1:30" ht="12.75" customHeight="1" x14ac:dyDescent="0.25">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row>
    <row r="356" spans="1:30" ht="12.75" customHeight="1" x14ac:dyDescent="0.25">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row>
    <row r="357" spans="1:30" ht="12.75" customHeight="1" x14ac:dyDescent="0.25">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row>
    <row r="358" spans="1:30" ht="12.75" customHeight="1" x14ac:dyDescent="0.25">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row>
    <row r="359" spans="1:30" ht="12.75" customHeight="1" x14ac:dyDescent="0.25">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row>
    <row r="360" spans="1:30" ht="12.75" customHeight="1" x14ac:dyDescent="0.25">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row>
    <row r="361" spans="1:30" ht="12.75" customHeight="1" x14ac:dyDescent="0.25">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row>
    <row r="362" spans="1:30" ht="12.75" customHeight="1" x14ac:dyDescent="0.25">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row>
    <row r="363" spans="1:30" ht="12.75" customHeight="1" x14ac:dyDescent="0.25">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row>
    <row r="364" spans="1:30" ht="12.75" customHeight="1" x14ac:dyDescent="0.25">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row>
    <row r="365" spans="1:30" ht="12.75" customHeight="1" x14ac:dyDescent="0.25">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row>
    <row r="366" spans="1:30" ht="12.75" customHeight="1" x14ac:dyDescent="0.25">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row>
    <row r="367" spans="1:30" ht="12.75" customHeight="1" x14ac:dyDescent="0.25">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row>
    <row r="368" spans="1:30" ht="12.75" customHeight="1" x14ac:dyDescent="0.25">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row>
    <row r="369" spans="1:30" ht="12.75" customHeight="1" x14ac:dyDescent="0.25">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row>
    <row r="370" spans="1:30" ht="12.75" customHeight="1" x14ac:dyDescent="0.25">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row>
    <row r="371" spans="1:30" ht="12.75" customHeight="1" x14ac:dyDescent="0.25">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row>
    <row r="372" spans="1:30" ht="12.75" customHeight="1" x14ac:dyDescent="0.25">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row>
    <row r="373" spans="1:30" ht="12.75" customHeight="1" x14ac:dyDescent="0.25">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row>
    <row r="374" spans="1:30" ht="12.75" customHeight="1" x14ac:dyDescent="0.25">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row>
    <row r="375" spans="1:30" ht="12.75" customHeight="1" x14ac:dyDescent="0.25">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row>
    <row r="376" spans="1:30" ht="12.75" customHeight="1" x14ac:dyDescent="0.25">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row>
    <row r="377" spans="1:30" ht="12.75" customHeight="1" x14ac:dyDescent="0.25">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row>
    <row r="378" spans="1:30" ht="12.75" customHeight="1" x14ac:dyDescent="0.25">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row>
    <row r="379" spans="1:30" ht="12.75" customHeight="1" x14ac:dyDescent="0.25">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row>
    <row r="380" spans="1:30" ht="12.75" customHeight="1" x14ac:dyDescent="0.25">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row>
    <row r="381" spans="1:30" ht="12.75" customHeight="1" x14ac:dyDescent="0.25">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row>
    <row r="382" spans="1:30" ht="12.75" customHeight="1" x14ac:dyDescent="0.25">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row>
    <row r="383" spans="1:30" ht="12.75" customHeight="1" x14ac:dyDescent="0.25">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row>
    <row r="384" spans="1:30" ht="12.75" customHeight="1" x14ac:dyDescent="0.25">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row>
    <row r="385" spans="1:30" ht="12.75" customHeight="1" x14ac:dyDescent="0.25">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row>
    <row r="386" spans="1:30" ht="12.75" customHeight="1" x14ac:dyDescent="0.25">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row>
    <row r="387" spans="1:30" ht="12.75" customHeight="1" x14ac:dyDescent="0.25">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row>
    <row r="388" spans="1:30" ht="12.75" customHeight="1" x14ac:dyDescent="0.25">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row>
    <row r="389" spans="1:30" ht="12.75" customHeight="1" x14ac:dyDescent="0.25">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row>
    <row r="390" spans="1:30" ht="12.75" customHeight="1" x14ac:dyDescent="0.25">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row>
    <row r="391" spans="1:30" ht="12.75" customHeight="1" x14ac:dyDescent="0.25">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row>
    <row r="392" spans="1:30" ht="12.75" customHeight="1" x14ac:dyDescent="0.25">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row>
    <row r="393" spans="1:30" ht="12.75" customHeight="1" x14ac:dyDescent="0.25">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row>
    <row r="394" spans="1:30" ht="12.75" customHeight="1" x14ac:dyDescent="0.25">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row>
    <row r="395" spans="1:30" ht="12.75" customHeight="1" x14ac:dyDescent="0.25">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row>
    <row r="396" spans="1:30" ht="12.75" customHeight="1" x14ac:dyDescent="0.25">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row>
    <row r="397" spans="1:30" ht="12.75" customHeight="1" x14ac:dyDescent="0.25">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row>
    <row r="398" spans="1:30" ht="12.75" customHeight="1" x14ac:dyDescent="0.25">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row>
    <row r="399" spans="1:30" ht="12.75" customHeight="1" x14ac:dyDescent="0.25">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row>
    <row r="400" spans="1:30" ht="12.75" customHeight="1" x14ac:dyDescent="0.25">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row>
    <row r="401" spans="1:30" ht="12.75" customHeight="1" x14ac:dyDescent="0.25">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row>
    <row r="402" spans="1:30" ht="12.75" customHeight="1" x14ac:dyDescent="0.25">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row>
    <row r="403" spans="1:30" ht="12.75" customHeight="1" x14ac:dyDescent="0.25">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row>
    <row r="404" spans="1:30" ht="12.75" customHeight="1" x14ac:dyDescent="0.25">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row>
    <row r="405" spans="1:30" ht="12.75" customHeight="1" x14ac:dyDescent="0.25">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row>
    <row r="406" spans="1:30" ht="12.75" customHeight="1" x14ac:dyDescent="0.25">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row>
    <row r="407" spans="1:30" ht="12.75" customHeight="1" x14ac:dyDescent="0.25">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row>
    <row r="408" spans="1:30" ht="12.75" customHeight="1" x14ac:dyDescent="0.25">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row>
    <row r="409" spans="1:30" ht="12.75" customHeight="1" x14ac:dyDescent="0.25">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row>
    <row r="410" spans="1:30" ht="12.75" customHeight="1" x14ac:dyDescent="0.25">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row>
    <row r="411" spans="1:30" ht="12.75" customHeight="1" x14ac:dyDescent="0.25">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row>
    <row r="412" spans="1:30" ht="12.75" customHeight="1" x14ac:dyDescent="0.25">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row>
    <row r="413" spans="1:30" ht="12.75" customHeight="1" x14ac:dyDescent="0.25">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row>
    <row r="414" spans="1:30" ht="12.75" customHeight="1" x14ac:dyDescent="0.25">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row>
    <row r="415" spans="1:30" ht="12.75" customHeight="1" x14ac:dyDescent="0.25">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row>
    <row r="416" spans="1:30" ht="12.75" customHeight="1" x14ac:dyDescent="0.25">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row>
    <row r="417" spans="1:30" ht="12.75" customHeight="1" x14ac:dyDescent="0.25">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row>
    <row r="418" spans="1:30" ht="12.75" customHeight="1" x14ac:dyDescent="0.25">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row>
    <row r="419" spans="1:30" ht="12.75" customHeight="1" x14ac:dyDescent="0.25">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row>
    <row r="420" spans="1:30" ht="12.75" customHeight="1" x14ac:dyDescent="0.25">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row>
    <row r="421" spans="1:30" ht="12.75" customHeight="1" x14ac:dyDescent="0.25">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row>
    <row r="422" spans="1:30" ht="12.75" customHeight="1" x14ac:dyDescent="0.25">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row>
    <row r="423" spans="1:30" ht="12.75" customHeight="1" x14ac:dyDescent="0.25">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row>
    <row r="424" spans="1:30" ht="12.75" customHeight="1" x14ac:dyDescent="0.25">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row>
    <row r="425" spans="1:30" ht="12.75" customHeight="1" x14ac:dyDescent="0.25">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row>
    <row r="426" spans="1:30" ht="12.75" customHeight="1" x14ac:dyDescent="0.25">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row>
    <row r="427" spans="1:30" ht="12.75" customHeight="1" x14ac:dyDescent="0.25">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row>
    <row r="428" spans="1:30" ht="12.75" customHeight="1" x14ac:dyDescent="0.25">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row>
    <row r="429" spans="1:30" ht="12.75" customHeight="1" x14ac:dyDescent="0.25">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row>
    <row r="430" spans="1:30" ht="12.75" customHeight="1" x14ac:dyDescent="0.25">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row>
    <row r="431" spans="1:30" ht="12.75" customHeight="1" x14ac:dyDescent="0.25">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row>
    <row r="432" spans="1:30" ht="12.75" customHeight="1" x14ac:dyDescent="0.25">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row>
    <row r="433" spans="1:30" ht="12.75" customHeight="1" x14ac:dyDescent="0.25">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row>
    <row r="434" spans="1:30" ht="12.75" customHeight="1" x14ac:dyDescent="0.25">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row>
    <row r="435" spans="1:30" ht="12.75" customHeight="1" x14ac:dyDescent="0.25">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row>
    <row r="436" spans="1:30" ht="12.75" customHeight="1" x14ac:dyDescent="0.25">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row>
    <row r="437" spans="1:30" ht="12.75" customHeight="1" x14ac:dyDescent="0.25">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row>
    <row r="438" spans="1:30" ht="12.75" customHeight="1" x14ac:dyDescent="0.25">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row>
    <row r="439" spans="1:30" ht="12.75" customHeight="1" x14ac:dyDescent="0.25">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row>
    <row r="440" spans="1:30" ht="12.75" customHeight="1" x14ac:dyDescent="0.25">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row>
    <row r="441" spans="1:30" ht="12.75" customHeight="1" x14ac:dyDescent="0.25">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row>
    <row r="442" spans="1:30" ht="12.75" customHeight="1" x14ac:dyDescent="0.25">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row>
    <row r="443" spans="1:30" ht="12.75" customHeight="1" x14ac:dyDescent="0.25">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row>
    <row r="444" spans="1:30" ht="12.75" customHeight="1" x14ac:dyDescent="0.25">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row>
    <row r="445" spans="1:30" ht="12.75" customHeight="1" x14ac:dyDescent="0.25">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row>
    <row r="446" spans="1:30" ht="12.75" customHeight="1" x14ac:dyDescent="0.25">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row>
    <row r="447" spans="1:30" ht="12.75" customHeight="1" x14ac:dyDescent="0.25">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row>
    <row r="448" spans="1:30" ht="12.75" customHeight="1" x14ac:dyDescent="0.25">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row>
    <row r="449" spans="1:30" ht="12.75" customHeight="1" x14ac:dyDescent="0.25">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row>
    <row r="450" spans="1:30" ht="12.75" customHeight="1" x14ac:dyDescent="0.25">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row>
    <row r="451" spans="1:30" ht="12.75" customHeight="1" x14ac:dyDescent="0.25">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row>
    <row r="452" spans="1:30" ht="12.75" customHeight="1" x14ac:dyDescent="0.25">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row>
    <row r="453" spans="1:30" ht="12.75" customHeight="1" x14ac:dyDescent="0.25">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row>
    <row r="454" spans="1:30" ht="12.75" customHeight="1" x14ac:dyDescent="0.25">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row>
    <row r="455" spans="1:30" ht="12.75" customHeight="1" x14ac:dyDescent="0.25">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row>
    <row r="456" spans="1:30" ht="12.75" customHeight="1" x14ac:dyDescent="0.25">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row>
    <row r="457" spans="1:30" ht="12.75" customHeight="1" x14ac:dyDescent="0.25">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row>
    <row r="458" spans="1:30" ht="12.75" customHeight="1" x14ac:dyDescent="0.25">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row>
    <row r="459" spans="1:30" ht="12.75" customHeight="1" x14ac:dyDescent="0.25">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row>
    <row r="460" spans="1:30" ht="12.75" customHeight="1" x14ac:dyDescent="0.25">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row>
    <row r="461" spans="1:30" ht="12.75" customHeight="1" x14ac:dyDescent="0.25">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row>
    <row r="462" spans="1:30" ht="12.75" customHeight="1" x14ac:dyDescent="0.25">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row>
    <row r="463" spans="1:30" ht="12.75" customHeight="1" x14ac:dyDescent="0.25">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row>
    <row r="464" spans="1:30" ht="12.75" customHeight="1" x14ac:dyDescent="0.25">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row>
    <row r="465" spans="1:30" ht="12.75" customHeight="1" x14ac:dyDescent="0.25">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row>
    <row r="466" spans="1:30" ht="12.75" customHeight="1" x14ac:dyDescent="0.25">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row>
    <row r="467" spans="1:30" ht="12.75" customHeight="1" x14ac:dyDescent="0.25">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row>
    <row r="468" spans="1:30" ht="12.75" customHeight="1" x14ac:dyDescent="0.25">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row>
    <row r="469" spans="1:30" ht="12.75" customHeight="1" x14ac:dyDescent="0.25">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row>
    <row r="470" spans="1:30" ht="12.75" customHeight="1" x14ac:dyDescent="0.25">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row>
    <row r="471" spans="1:30" ht="12.75" customHeight="1" x14ac:dyDescent="0.25">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row>
    <row r="472" spans="1:30" ht="12.75" customHeight="1" x14ac:dyDescent="0.25">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row>
    <row r="473" spans="1:30" ht="12.75" customHeight="1" x14ac:dyDescent="0.25">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row>
    <row r="474" spans="1:30" ht="12.75" customHeight="1" x14ac:dyDescent="0.25">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row>
    <row r="475" spans="1:30" ht="12.75" customHeight="1" x14ac:dyDescent="0.25">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row>
    <row r="476" spans="1:30" ht="12.75" customHeight="1" x14ac:dyDescent="0.25">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row>
    <row r="477" spans="1:30" ht="12.75" customHeight="1" x14ac:dyDescent="0.25">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row>
    <row r="478" spans="1:30" ht="12.75" customHeight="1" x14ac:dyDescent="0.25">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row>
    <row r="479" spans="1:30" ht="12.75" customHeight="1" x14ac:dyDescent="0.25">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row>
    <row r="480" spans="1:30" ht="12.75" customHeight="1" x14ac:dyDescent="0.25">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row>
    <row r="481" spans="1:30" ht="12.75" customHeight="1" x14ac:dyDescent="0.25">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row>
    <row r="482" spans="1:30" ht="12.75" customHeight="1" x14ac:dyDescent="0.25">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row>
    <row r="483" spans="1:30" ht="12.75" customHeight="1" x14ac:dyDescent="0.25">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row>
    <row r="484" spans="1:30" ht="12.75" customHeight="1" x14ac:dyDescent="0.25">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row>
    <row r="485" spans="1:30" ht="12.75" customHeight="1" x14ac:dyDescent="0.25">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row>
    <row r="486" spans="1:30" ht="12.75" customHeight="1" x14ac:dyDescent="0.25">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row>
    <row r="487" spans="1:30" ht="12.75" customHeight="1" x14ac:dyDescent="0.25">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row>
    <row r="488" spans="1:30" ht="12.75" customHeight="1" x14ac:dyDescent="0.25">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row>
    <row r="489" spans="1:30" ht="12.75" customHeight="1" x14ac:dyDescent="0.25">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row>
    <row r="490" spans="1:30" ht="12.75" customHeight="1" x14ac:dyDescent="0.25">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row>
    <row r="491" spans="1:30" ht="12.75" customHeight="1" x14ac:dyDescent="0.25">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row>
    <row r="492" spans="1:30" ht="12.75" customHeight="1" x14ac:dyDescent="0.25">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row>
    <row r="493" spans="1:30" ht="12.75" customHeight="1" x14ac:dyDescent="0.25">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row>
    <row r="494" spans="1:30" ht="12.75" customHeight="1" x14ac:dyDescent="0.25">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row>
    <row r="495" spans="1:30" ht="12.75" customHeight="1" x14ac:dyDescent="0.25">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row>
    <row r="496" spans="1:30" ht="12.75" customHeight="1" x14ac:dyDescent="0.25">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row>
    <row r="497" spans="1:30" ht="12.75" customHeight="1" x14ac:dyDescent="0.25">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row>
    <row r="498" spans="1:30" ht="12.75" customHeight="1" x14ac:dyDescent="0.25">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row>
    <row r="499" spans="1:30" ht="12.75" customHeight="1" x14ac:dyDescent="0.25">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row>
    <row r="500" spans="1:30" ht="12.75" customHeight="1" x14ac:dyDescent="0.25">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row>
    <row r="501" spans="1:30" ht="12.75" customHeight="1" x14ac:dyDescent="0.25">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row>
    <row r="502" spans="1:30" ht="12.75" customHeight="1" x14ac:dyDescent="0.25">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row>
    <row r="503" spans="1:30" ht="12.75" customHeight="1" x14ac:dyDescent="0.25">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row>
    <row r="504" spans="1:30" ht="12.75" customHeight="1" x14ac:dyDescent="0.25">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row>
    <row r="505" spans="1:30" ht="12.75" customHeight="1" x14ac:dyDescent="0.25">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row>
    <row r="506" spans="1:30" ht="12.75" customHeight="1" x14ac:dyDescent="0.25">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row>
    <row r="507" spans="1:30" ht="12.75" customHeight="1" x14ac:dyDescent="0.25">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row>
    <row r="508" spans="1:30" ht="12.75" customHeight="1" x14ac:dyDescent="0.25">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row>
    <row r="509" spans="1:30" ht="12.75" customHeight="1" x14ac:dyDescent="0.25">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row>
    <row r="510" spans="1:30" ht="12.75" customHeight="1" x14ac:dyDescent="0.25">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row>
    <row r="511" spans="1:30" ht="12.75" customHeight="1" x14ac:dyDescent="0.25">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row>
    <row r="512" spans="1:30" ht="12.75" customHeight="1" x14ac:dyDescent="0.25">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row>
    <row r="513" spans="1:30" ht="12.75" customHeight="1" x14ac:dyDescent="0.25">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row>
    <row r="514" spans="1:30" ht="12.75" customHeight="1" x14ac:dyDescent="0.25">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row>
    <row r="515" spans="1:30" ht="12.75" customHeight="1" x14ac:dyDescent="0.25">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row>
    <row r="516" spans="1:30" ht="12.75" customHeight="1" x14ac:dyDescent="0.25">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row>
    <row r="517" spans="1:30" ht="12.75" customHeight="1" x14ac:dyDescent="0.25">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row>
    <row r="518" spans="1:30" ht="12.75" customHeight="1" x14ac:dyDescent="0.25">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row>
    <row r="519" spans="1:30" ht="12.75" customHeight="1" x14ac:dyDescent="0.25">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row>
    <row r="520" spans="1:30" ht="12.75" customHeight="1" x14ac:dyDescent="0.25">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row>
    <row r="521" spans="1:30" ht="12.75" customHeight="1" x14ac:dyDescent="0.25">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row>
    <row r="522" spans="1:30" ht="12.75" customHeight="1" x14ac:dyDescent="0.25">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row>
    <row r="523" spans="1:30" ht="12.75" customHeight="1" x14ac:dyDescent="0.25">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row>
    <row r="524" spans="1:30" ht="12.75" customHeight="1" x14ac:dyDescent="0.25">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row>
    <row r="525" spans="1:30" ht="12.75" customHeight="1" x14ac:dyDescent="0.25">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row>
    <row r="526" spans="1:30" ht="12.75" customHeight="1" x14ac:dyDescent="0.25">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row>
    <row r="527" spans="1:30" ht="12.75" customHeight="1" x14ac:dyDescent="0.25">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row>
    <row r="528" spans="1:30" ht="12.75" customHeight="1" x14ac:dyDescent="0.25">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row>
    <row r="529" spans="1:30" ht="12.75" customHeight="1" x14ac:dyDescent="0.25">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row>
    <row r="530" spans="1:30" ht="12.75" customHeight="1" x14ac:dyDescent="0.25">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row>
    <row r="531" spans="1:30" ht="12.75" customHeight="1" x14ac:dyDescent="0.25">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row>
    <row r="532" spans="1:30" ht="12.75" customHeight="1" x14ac:dyDescent="0.25">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row>
    <row r="533" spans="1:30" ht="12.75" customHeight="1" x14ac:dyDescent="0.25">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row>
    <row r="534" spans="1:30" ht="12.75" customHeight="1" x14ac:dyDescent="0.25">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row>
    <row r="535" spans="1:30" ht="12.75" customHeight="1" x14ac:dyDescent="0.25">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row>
    <row r="536" spans="1:30" ht="12.75" customHeight="1" x14ac:dyDescent="0.25">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row>
    <row r="537" spans="1:30" ht="12.75" customHeight="1" x14ac:dyDescent="0.25">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row>
    <row r="538" spans="1:30" ht="12.75" customHeight="1" x14ac:dyDescent="0.25">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row>
    <row r="539" spans="1:30" ht="12.75" customHeight="1" x14ac:dyDescent="0.25">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row>
    <row r="540" spans="1:30" ht="12.75" customHeight="1" x14ac:dyDescent="0.25">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row>
    <row r="541" spans="1:30" ht="12.75" customHeight="1" x14ac:dyDescent="0.25">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row>
    <row r="542" spans="1:30" ht="12.75" customHeight="1" x14ac:dyDescent="0.25">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row>
    <row r="543" spans="1:30" ht="12.75" customHeight="1" x14ac:dyDescent="0.25">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row>
    <row r="544" spans="1:30" ht="12.75" customHeight="1" x14ac:dyDescent="0.25">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row>
    <row r="545" spans="1:30" ht="12.75" customHeight="1" x14ac:dyDescent="0.25">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row>
    <row r="546" spans="1:30" ht="12.75" customHeight="1" x14ac:dyDescent="0.25">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row>
    <row r="547" spans="1:30" ht="12.75" customHeight="1" x14ac:dyDescent="0.25">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row>
    <row r="548" spans="1:30" ht="12.75" customHeight="1" x14ac:dyDescent="0.25">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row>
    <row r="549" spans="1:30" ht="12.75" customHeight="1" x14ac:dyDescent="0.25">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row>
    <row r="550" spans="1:30" ht="12.75" customHeight="1" x14ac:dyDescent="0.25">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row>
    <row r="551" spans="1:30" ht="12.75" customHeight="1" x14ac:dyDescent="0.25">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row>
    <row r="552" spans="1:30" ht="12.75" customHeight="1" x14ac:dyDescent="0.25">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row>
    <row r="553" spans="1:30" ht="12.75" customHeight="1" x14ac:dyDescent="0.25">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row>
    <row r="554" spans="1:30" ht="12.75" customHeight="1" x14ac:dyDescent="0.25">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row>
    <row r="555" spans="1:30" ht="12.75" customHeight="1" x14ac:dyDescent="0.25">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row>
    <row r="556" spans="1:30" ht="12.75" customHeight="1" x14ac:dyDescent="0.25">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row>
    <row r="557" spans="1:30" ht="12.75" customHeight="1" x14ac:dyDescent="0.25">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row>
    <row r="558" spans="1:30" ht="12.75" customHeight="1" x14ac:dyDescent="0.25">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row>
    <row r="559" spans="1:30" ht="12.75" customHeight="1" x14ac:dyDescent="0.25">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row>
    <row r="560" spans="1:30" ht="12.75" customHeight="1" x14ac:dyDescent="0.25">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row>
    <row r="561" spans="1:30" ht="12.75" customHeight="1" x14ac:dyDescent="0.25">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row>
    <row r="562" spans="1:30" ht="12.75" customHeight="1" x14ac:dyDescent="0.25">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row>
    <row r="563" spans="1:30" ht="12.75" customHeight="1" x14ac:dyDescent="0.25">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row>
    <row r="564" spans="1:30" ht="12.75" customHeight="1" x14ac:dyDescent="0.25">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row>
    <row r="565" spans="1:30" ht="12.75" customHeight="1" x14ac:dyDescent="0.25">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row>
    <row r="566" spans="1:30" ht="12.75" customHeight="1" x14ac:dyDescent="0.25">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row>
    <row r="567" spans="1:30" ht="12.75" customHeight="1" x14ac:dyDescent="0.25">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row>
    <row r="568" spans="1:30" ht="12.75" customHeight="1" x14ac:dyDescent="0.25">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row>
    <row r="569" spans="1:30" ht="12.75" customHeight="1" x14ac:dyDescent="0.25">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row>
    <row r="570" spans="1:30" ht="12.75" customHeight="1" x14ac:dyDescent="0.25">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row>
    <row r="571" spans="1:30" ht="12.75" customHeight="1" x14ac:dyDescent="0.25">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row>
    <row r="572" spans="1:30" ht="12.75" customHeight="1" x14ac:dyDescent="0.25">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row>
    <row r="573" spans="1:30" ht="12.75" customHeight="1" x14ac:dyDescent="0.25">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row>
    <row r="574" spans="1:30" ht="12.75" customHeight="1" x14ac:dyDescent="0.25">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row>
    <row r="575" spans="1:30" ht="12.75" customHeight="1" x14ac:dyDescent="0.25">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row>
    <row r="576" spans="1:30" ht="12.75" customHeight="1" x14ac:dyDescent="0.25">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row>
    <row r="577" spans="1:30" ht="12.75" customHeight="1" x14ac:dyDescent="0.25">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row>
    <row r="578" spans="1:30" ht="12.75" customHeight="1" x14ac:dyDescent="0.25">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row>
    <row r="579" spans="1:30" ht="12.75" customHeight="1" x14ac:dyDescent="0.25">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row>
    <row r="580" spans="1:30" ht="12.75" customHeight="1" x14ac:dyDescent="0.25">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row>
    <row r="581" spans="1:30" ht="12.75" customHeight="1" x14ac:dyDescent="0.25">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row>
    <row r="582" spans="1:30" ht="12.75" customHeight="1" x14ac:dyDescent="0.25">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row>
    <row r="583" spans="1:30" ht="12.75" customHeight="1" x14ac:dyDescent="0.25">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row>
    <row r="584" spans="1:30" ht="12.75" customHeight="1" x14ac:dyDescent="0.25">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row>
    <row r="585" spans="1:30" ht="12.75" customHeight="1" x14ac:dyDescent="0.25">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row>
    <row r="586" spans="1:30" ht="12.75" customHeight="1" x14ac:dyDescent="0.25">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row>
    <row r="587" spans="1:30" ht="12.75" customHeight="1" x14ac:dyDescent="0.25">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row>
    <row r="588" spans="1:30" ht="12.75" customHeight="1" x14ac:dyDescent="0.25">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row>
    <row r="589" spans="1:30" ht="12.75" customHeight="1" x14ac:dyDescent="0.25">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row>
    <row r="590" spans="1:30" ht="12.75" customHeight="1" x14ac:dyDescent="0.25">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row>
    <row r="591" spans="1:30" ht="12.75" customHeight="1" x14ac:dyDescent="0.25">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row>
    <row r="592" spans="1:30" ht="12.75" customHeight="1" x14ac:dyDescent="0.25">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row>
    <row r="593" spans="1:30" ht="12.75" customHeight="1" x14ac:dyDescent="0.25">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row>
    <row r="594" spans="1:30" ht="12.75" customHeight="1" x14ac:dyDescent="0.25">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row>
    <row r="595" spans="1:30" ht="12.75" customHeight="1" x14ac:dyDescent="0.25">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row>
    <row r="596" spans="1:30" ht="12.75" customHeight="1" x14ac:dyDescent="0.25">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row>
    <row r="597" spans="1:30" ht="12.75" customHeight="1" x14ac:dyDescent="0.25">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row>
    <row r="598" spans="1:30" ht="12.75" customHeight="1" x14ac:dyDescent="0.25">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row>
    <row r="599" spans="1:30" ht="12.75" customHeight="1" x14ac:dyDescent="0.25">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row>
    <row r="600" spans="1:30" ht="12.75" customHeight="1" x14ac:dyDescent="0.25">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row>
    <row r="601" spans="1:30" ht="12.75" customHeight="1" x14ac:dyDescent="0.25">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row>
    <row r="602" spans="1:30" ht="12.75" customHeight="1" x14ac:dyDescent="0.25">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row>
    <row r="603" spans="1:30" ht="12.75" customHeight="1" x14ac:dyDescent="0.25">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row>
    <row r="604" spans="1:30" ht="12.75" customHeight="1" x14ac:dyDescent="0.25">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row>
    <row r="605" spans="1:30" ht="12.75" customHeight="1" x14ac:dyDescent="0.25">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row>
    <row r="606" spans="1:30" ht="12.75" customHeight="1" x14ac:dyDescent="0.25">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row>
    <row r="607" spans="1:30" ht="12.75" customHeight="1" x14ac:dyDescent="0.25">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row>
    <row r="608" spans="1:30" ht="12.75" customHeight="1" x14ac:dyDescent="0.25">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row>
    <row r="609" spans="1:30" ht="12.75" customHeight="1" x14ac:dyDescent="0.25">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row>
    <row r="610" spans="1:30" ht="12.75" customHeight="1" x14ac:dyDescent="0.25">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row>
    <row r="611" spans="1:30" ht="12.75" customHeight="1" x14ac:dyDescent="0.25">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row>
    <row r="612" spans="1:30" ht="12.75" customHeight="1" x14ac:dyDescent="0.25">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row>
    <row r="613" spans="1:30" ht="12.75" customHeight="1" x14ac:dyDescent="0.25">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row>
    <row r="614" spans="1:30" ht="12.75" customHeight="1" x14ac:dyDescent="0.25">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row>
    <row r="615" spans="1:30" ht="12.75" customHeight="1" x14ac:dyDescent="0.25">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row>
    <row r="616" spans="1:30" ht="12.75" customHeight="1" x14ac:dyDescent="0.25">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row>
    <row r="617" spans="1:30" ht="12.75" customHeight="1" x14ac:dyDescent="0.25">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row>
    <row r="618" spans="1:30" ht="12.75" customHeight="1" x14ac:dyDescent="0.25">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row>
    <row r="619" spans="1:30" ht="12.75" customHeight="1" x14ac:dyDescent="0.25">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row>
    <row r="620" spans="1:30" ht="12.75" customHeight="1" x14ac:dyDescent="0.25">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row>
    <row r="621" spans="1:30" ht="12.75" customHeight="1" x14ac:dyDescent="0.25">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row>
    <row r="622" spans="1:30" ht="12.75" customHeight="1" x14ac:dyDescent="0.25">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row>
    <row r="623" spans="1:30" ht="12.75" customHeight="1" x14ac:dyDescent="0.25">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row>
    <row r="624" spans="1:30" ht="12.75" customHeight="1" x14ac:dyDescent="0.25">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row>
    <row r="625" spans="1:30" ht="12.75" customHeight="1" x14ac:dyDescent="0.25">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row>
    <row r="626" spans="1:30" ht="12.75" customHeight="1" x14ac:dyDescent="0.25">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row>
    <row r="627" spans="1:30" ht="12.75" customHeight="1" x14ac:dyDescent="0.25">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row>
    <row r="628" spans="1:30" ht="12.75" customHeight="1" x14ac:dyDescent="0.25">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row>
    <row r="629" spans="1:30" ht="12.75" customHeight="1" x14ac:dyDescent="0.25">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row>
    <row r="630" spans="1:30" ht="12.75" customHeight="1" x14ac:dyDescent="0.25">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row>
    <row r="631" spans="1:30" ht="12.75" customHeight="1" x14ac:dyDescent="0.25">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row>
    <row r="632" spans="1:30" ht="12.75" customHeight="1" x14ac:dyDescent="0.25">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row>
    <row r="633" spans="1:30" ht="12.75" customHeight="1" x14ac:dyDescent="0.25">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row>
    <row r="634" spans="1:30" ht="12.75" customHeight="1" x14ac:dyDescent="0.25">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row>
    <row r="635" spans="1:30" ht="12.75" customHeight="1" x14ac:dyDescent="0.25">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row>
    <row r="636" spans="1:30" ht="12.75" customHeight="1" x14ac:dyDescent="0.25">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row>
    <row r="637" spans="1:30" ht="12.75" customHeight="1" x14ac:dyDescent="0.25">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row>
    <row r="638" spans="1:30" ht="12.75" customHeight="1" x14ac:dyDescent="0.25">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row>
    <row r="639" spans="1:30" ht="12.75" customHeight="1" x14ac:dyDescent="0.25">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row>
    <row r="640" spans="1:30" ht="12.75" customHeight="1" x14ac:dyDescent="0.25">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row>
    <row r="641" spans="1:30" ht="12.75" customHeight="1" x14ac:dyDescent="0.25">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row>
    <row r="642" spans="1:30" ht="12.75" customHeight="1" x14ac:dyDescent="0.25">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row>
    <row r="643" spans="1:30" ht="12.75" customHeight="1" x14ac:dyDescent="0.25">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row>
    <row r="644" spans="1:30" ht="12.75" customHeight="1" x14ac:dyDescent="0.25">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row>
    <row r="645" spans="1:30" ht="12.75" customHeight="1" x14ac:dyDescent="0.25">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row>
    <row r="646" spans="1:30" ht="12.75" customHeight="1" x14ac:dyDescent="0.25">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row>
    <row r="647" spans="1:30" ht="12.75" customHeight="1" x14ac:dyDescent="0.25">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row>
    <row r="648" spans="1:30" ht="12.75" customHeight="1" x14ac:dyDescent="0.25">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row>
    <row r="649" spans="1:30" ht="12.75" customHeight="1" x14ac:dyDescent="0.25">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row>
    <row r="650" spans="1:30" ht="12.75" customHeight="1" x14ac:dyDescent="0.25">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row>
    <row r="651" spans="1:30" ht="12.75" customHeight="1" x14ac:dyDescent="0.25">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row>
    <row r="652" spans="1:30" ht="12.75" customHeight="1" x14ac:dyDescent="0.25">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row>
    <row r="653" spans="1:30" ht="12.75" customHeight="1" x14ac:dyDescent="0.25">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row>
    <row r="654" spans="1:30" ht="12.75" customHeight="1" x14ac:dyDescent="0.25">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row>
    <row r="655" spans="1:30" ht="12.75" customHeight="1" x14ac:dyDescent="0.25">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row>
    <row r="656" spans="1:30" ht="12.75" customHeight="1" x14ac:dyDescent="0.25">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row>
    <row r="657" spans="1:30" ht="12.75" customHeight="1" x14ac:dyDescent="0.25">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row>
    <row r="658" spans="1:30" ht="12.75" customHeight="1" x14ac:dyDescent="0.25">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row>
    <row r="659" spans="1:30" ht="12.75" customHeight="1" x14ac:dyDescent="0.25">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row>
    <row r="660" spans="1:30" ht="12.75" customHeight="1" x14ac:dyDescent="0.25">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row>
    <row r="661" spans="1:30" ht="12.75" customHeight="1" x14ac:dyDescent="0.25">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row>
    <row r="662" spans="1:30" ht="12.75" customHeight="1" x14ac:dyDescent="0.25">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row>
    <row r="663" spans="1:30" ht="12.75" customHeight="1" x14ac:dyDescent="0.25">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row>
    <row r="664" spans="1:30" ht="12.75" customHeight="1" x14ac:dyDescent="0.25">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row>
    <row r="665" spans="1:30" ht="12.75" customHeight="1" x14ac:dyDescent="0.25">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row>
    <row r="666" spans="1:30" ht="12.75" customHeight="1" x14ac:dyDescent="0.25">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row>
    <row r="667" spans="1:30" ht="12.75" customHeight="1" x14ac:dyDescent="0.25">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row>
    <row r="668" spans="1:30" ht="12.75" customHeight="1" x14ac:dyDescent="0.25">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row>
    <row r="669" spans="1:30" ht="12.75" customHeight="1" x14ac:dyDescent="0.25">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row>
    <row r="670" spans="1:30" ht="12.75" customHeight="1" x14ac:dyDescent="0.25">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row>
    <row r="671" spans="1:30" ht="12.75" customHeight="1" x14ac:dyDescent="0.25">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row>
    <row r="672" spans="1:30" ht="12.75" customHeight="1" x14ac:dyDescent="0.25">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row>
    <row r="673" spans="1:30" ht="12.75" customHeight="1" x14ac:dyDescent="0.25">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row>
    <row r="674" spans="1:30" ht="12.75" customHeight="1" x14ac:dyDescent="0.25">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row>
    <row r="675" spans="1:30" ht="12.75" customHeight="1" x14ac:dyDescent="0.25">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row>
    <row r="676" spans="1:30" ht="12.75" customHeight="1" x14ac:dyDescent="0.25">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row>
    <row r="677" spans="1:30" ht="12.75" customHeight="1" x14ac:dyDescent="0.25">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row>
    <row r="678" spans="1:30" ht="12.75" customHeight="1" x14ac:dyDescent="0.25">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row>
    <row r="679" spans="1:30" ht="12.75" customHeight="1" x14ac:dyDescent="0.25">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row>
    <row r="680" spans="1:30" ht="12.75" customHeight="1" x14ac:dyDescent="0.25">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row>
    <row r="681" spans="1:30" ht="12.75" customHeight="1" x14ac:dyDescent="0.25">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row>
    <row r="682" spans="1:30" ht="12.75" customHeight="1" x14ac:dyDescent="0.25">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row>
    <row r="683" spans="1:30" ht="12.75" customHeight="1" x14ac:dyDescent="0.25">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row>
    <row r="684" spans="1:30" ht="12.75" customHeight="1" x14ac:dyDescent="0.25">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row>
    <row r="685" spans="1:30" ht="12.75" customHeight="1" x14ac:dyDescent="0.25">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row>
    <row r="686" spans="1:30" ht="12.75" customHeight="1" x14ac:dyDescent="0.25">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row>
    <row r="687" spans="1:30" ht="12.75" customHeight="1" x14ac:dyDescent="0.25">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row>
    <row r="688" spans="1:30" ht="12.75" customHeight="1" x14ac:dyDescent="0.25">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row>
    <row r="689" spans="1:30" ht="12.75" customHeight="1" x14ac:dyDescent="0.25">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row>
    <row r="690" spans="1:30" ht="12.75" customHeight="1" x14ac:dyDescent="0.25">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row>
    <row r="691" spans="1:30" ht="12.75" customHeight="1" x14ac:dyDescent="0.25">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row>
    <row r="692" spans="1:30" ht="12.75" customHeight="1" x14ac:dyDescent="0.25">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row>
    <row r="693" spans="1:30" ht="12.75" customHeight="1" x14ac:dyDescent="0.25">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row>
    <row r="694" spans="1:30" ht="12.75" customHeight="1" x14ac:dyDescent="0.25">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row>
    <row r="695" spans="1:30" ht="12.75" customHeight="1" x14ac:dyDescent="0.25">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row>
    <row r="696" spans="1:30" ht="12.75" customHeight="1" x14ac:dyDescent="0.25">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row>
    <row r="697" spans="1:30" ht="12.75" customHeight="1" x14ac:dyDescent="0.25">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row>
    <row r="698" spans="1:30" ht="12.75" customHeight="1" x14ac:dyDescent="0.25">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row>
    <row r="699" spans="1:30" ht="12.75" customHeight="1" x14ac:dyDescent="0.25">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row>
    <row r="700" spans="1:30" ht="12.75" customHeight="1" x14ac:dyDescent="0.25">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row>
    <row r="701" spans="1:30" ht="12.75" customHeight="1" x14ac:dyDescent="0.25">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row>
    <row r="702" spans="1:30" ht="12.75" customHeight="1" x14ac:dyDescent="0.25">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row>
    <row r="703" spans="1:30" ht="12.75" customHeight="1" x14ac:dyDescent="0.25">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row>
    <row r="704" spans="1:30" ht="12.75" customHeight="1" x14ac:dyDescent="0.25">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row>
    <row r="705" spans="1:30" ht="12.75" customHeight="1" x14ac:dyDescent="0.25">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row>
    <row r="706" spans="1:30" ht="12.75" customHeight="1" x14ac:dyDescent="0.25">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row>
    <row r="707" spans="1:30" ht="12.75" customHeight="1" x14ac:dyDescent="0.25">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row>
    <row r="708" spans="1:30" ht="12.75" customHeight="1" x14ac:dyDescent="0.25">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row>
    <row r="709" spans="1:30" ht="12.75" customHeight="1" x14ac:dyDescent="0.25">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row>
    <row r="710" spans="1:30" ht="12.75" customHeight="1" x14ac:dyDescent="0.25">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row>
    <row r="711" spans="1:30" ht="12.75" customHeight="1" x14ac:dyDescent="0.25">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row>
    <row r="712" spans="1:30" ht="12.75" customHeight="1" x14ac:dyDescent="0.25">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row>
    <row r="713" spans="1:30" ht="12.75" customHeight="1" x14ac:dyDescent="0.25">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row>
    <row r="714" spans="1:30" ht="12.75" customHeight="1" x14ac:dyDescent="0.25">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row>
    <row r="715" spans="1:30" ht="12.75" customHeight="1" x14ac:dyDescent="0.25">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row>
    <row r="716" spans="1:30" ht="12.75" customHeight="1" x14ac:dyDescent="0.25">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row>
    <row r="717" spans="1:30" ht="12.75" customHeight="1" x14ac:dyDescent="0.25">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row>
    <row r="718" spans="1:30" ht="12.75" customHeight="1" x14ac:dyDescent="0.25">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row>
    <row r="719" spans="1:30" ht="12.75" customHeight="1" x14ac:dyDescent="0.25">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row>
    <row r="720" spans="1:30" ht="12.75" customHeight="1" x14ac:dyDescent="0.25">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row>
    <row r="721" spans="1:30" ht="12.75" customHeight="1" x14ac:dyDescent="0.25">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row>
    <row r="722" spans="1:30" ht="12.75" customHeight="1" x14ac:dyDescent="0.25">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row>
    <row r="723" spans="1:30" ht="12.75" customHeight="1" x14ac:dyDescent="0.25">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row>
    <row r="724" spans="1:30" ht="12.75" customHeight="1" x14ac:dyDescent="0.25">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row>
    <row r="725" spans="1:30" ht="12.75" customHeight="1" x14ac:dyDescent="0.25">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row>
    <row r="726" spans="1:30" ht="12.75" customHeight="1" x14ac:dyDescent="0.25">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row>
    <row r="727" spans="1:30" ht="12.75" customHeight="1" x14ac:dyDescent="0.25">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row>
    <row r="728" spans="1:30" ht="12.75" customHeight="1" x14ac:dyDescent="0.25">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row>
    <row r="729" spans="1:30" ht="12.75" customHeight="1" x14ac:dyDescent="0.25">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row>
    <row r="730" spans="1:30" ht="12.75" customHeight="1" x14ac:dyDescent="0.25">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row>
    <row r="731" spans="1:30" ht="12.75" customHeight="1" x14ac:dyDescent="0.25">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row>
    <row r="732" spans="1:30" ht="12.75" customHeight="1" x14ac:dyDescent="0.25">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row>
    <row r="733" spans="1:30" ht="12.75" customHeight="1" x14ac:dyDescent="0.25">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row>
    <row r="734" spans="1:30" ht="12.75" customHeight="1" x14ac:dyDescent="0.25">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row>
    <row r="735" spans="1:30" ht="12.75" customHeight="1" x14ac:dyDescent="0.25">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row>
    <row r="736" spans="1:30" ht="12.75" customHeight="1" x14ac:dyDescent="0.25">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row>
    <row r="737" spans="1:30" ht="12.75" customHeight="1" x14ac:dyDescent="0.25">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row>
    <row r="738" spans="1:30" ht="12.75" customHeight="1" x14ac:dyDescent="0.25">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row>
    <row r="739" spans="1:30" ht="12.75" customHeight="1" x14ac:dyDescent="0.25">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row>
    <row r="740" spans="1:30" ht="12.75" customHeight="1" x14ac:dyDescent="0.25">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row>
    <row r="741" spans="1:30" ht="12.75" customHeight="1" x14ac:dyDescent="0.25">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row>
    <row r="742" spans="1:30" ht="12.75" customHeight="1" x14ac:dyDescent="0.25">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row>
    <row r="743" spans="1:30" ht="12.75" customHeight="1" x14ac:dyDescent="0.25">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row>
    <row r="744" spans="1:30" ht="12.75" customHeight="1" x14ac:dyDescent="0.25">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row>
    <row r="745" spans="1:30" ht="12.75" customHeight="1" x14ac:dyDescent="0.25">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row>
    <row r="746" spans="1:30" ht="12.75" customHeight="1" x14ac:dyDescent="0.25">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row>
    <row r="747" spans="1:30" ht="12.75" customHeight="1" x14ac:dyDescent="0.25">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row>
    <row r="748" spans="1:30" ht="12.75" customHeight="1" x14ac:dyDescent="0.25">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row>
    <row r="749" spans="1:30" ht="12.75" customHeight="1" x14ac:dyDescent="0.25">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row>
    <row r="750" spans="1:30" ht="12.75" customHeight="1" x14ac:dyDescent="0.25">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row>
    <row r="751" spans="1:30" ht="12.75" customHeight="1" x14ac:dyDescent="0.25">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row>
    <row r="752" spans="1:30" ht="12.75" customHeight="1" x14ac:dyDescent="0.25">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row>
    <row r="753" spans="1:30" ht="12.75" customHeight="1" x14ac:dyDescent="0.25">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row>
    <row r="754" spans="1:30" ht="12.75" customHeight="1" x14ac:dyDescent="0.25">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row>
    <row r="755" spans="1:30" ht="12.75" customHeight="1" x14ac:dyDescent="0.25">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row>
    <row r="756" spans="1:30" ht="12.75" customHeight="1" x14ac:dyDescent="0.25">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row>
    <row r="757" spans="1:30" ht="12.75" customHeight="1" x14ac:dyDescent="0.25">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row>
    <row r="758" spans="1:30" ht="12.75" customHeight="1" x14ac:dyDescent="0.25">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row>
    <row r="759" spans="1:30" ht="12.75" customHeight="1" x14ac:dyDescent="0.25">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row>
    <row r="760" spans="1:30" ht="12.75" customHeight="1" x14ac:dyDescent="0.25">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row>
    <row r="761" spans="1:30" ht="12.75" customHeight="1" x14ac:dyDescent="0.25">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row>
    <row r="762" spans="1:30" ht="12.75" customHeight="1" x14ac:dyDescent="0.25">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row>
    <row r="763" spans="1:30" ht="12.75" customHeight="1" x14ac:dyDescent="0.25">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row>
    <row r="764" spans="1:30" ht="12.75" customHeight="1" x14ac:dyDescent="0.25">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row>
    <row r="765" spans="1:30" ht="12.75" customHeight="1" x14ac:dyDescent="0.25">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row>
    <row r="766" spans="1:30" ht="12.75" customHeight="1" x14ac:dyDescent="0.25">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row>
    <row r="767" spans="1:30" ht="12.75" customHeight="1" x14ac:dyDescent="0.25">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row>
    <row r="768" spans="1:30" ht="12.75" customHeight="1" x14ac:dyDescent="0.25">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row>
    <row r="769" spans="1:30" ht="12.75" customHeight="1" x14ac:dyDescent="0.25">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row>
    <row r="770" spans="1:30" ht="12.75" customHeight="1" x14ac:dyDescent="0.25">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row>
    <row r="771" spans="1:30" ht="12.75" customHeight="1" x14ac:dyDescent="0.25">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row>
    <row r="772" spans="1:30" ht="12.75" customHeight="1" x14ac:dyDescent="0.25">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row>
    <row r="773" spans="1:30" ht="12.75" customHeight="1" x14ac:dyDescent="0.25">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row>
    <row r="774" spans="1:30" ht="12.75" customHeight="1" x14ac:dyDescent="0.25">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row>
    <row r="775" spans="1:30" ht="12.75" customHeight="1" x14ac:dyDescent="0.25">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row>
    <row r="776" spans="1:30" ht="12.75" customHeight="1" x14ac:dyDescent="0.25">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row>
    <row r="777" spans="1:30" ht="12.75" customHeight="1" x14ac:dyDescent="0.25">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row>
    <row r="778" spans="1:30" ht="12.75" customHeight="1" x14ac:dyDescent="0.25">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row>
    <row r="779" spans="1:30" ht="12.75" customHeight="1" x14ac:dyDescent="0.25">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row>
    <row r="780" spans="1:30" ht="12.75" customHeight="1" x14ac:dyDescent="0.25">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row>
    <row r="781" spans="1:30" ht="12.75" customHeight="1" x14ac:dyDescent="0.25">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row>
    <row r="782" spans="1:30" ht="12.75" customHeight="1" x14ac:dyDescent="0.25">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row>
    <row r="783" spans="1:30" ht="12.75" customHeight="1" x14ac:dyDescent="0.25">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row>
    <row r="784" spans="1:30" ht="12.75" customHeight="1" x14ac:dyDescent="0.25">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row>
    <row r="785" spans="1:30" ht="12.75" customHeight="1" x14ac:dyDescent="0.25">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row>
    <row r="786" spans="1:30" ht="12.75" customHeight="1" x14ac:dyDescent="0.25">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row>
    <row r="787" spans="1:30" ht="12.75" customHeight="1" x14ac:dyDescent="0.25">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row>
    <row r="788" spans="1:30" ht="12.75" customHeight="1" x14ac:dyDescent="0.25">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row>
    <row r="789" spans="1:30" ht="12.75" customHeight="1" x14ac:dyDescent="0.25">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row>
    <row r="790" spans="1:30" ht="12.75" customHeight="1" x14ac:dyDescent="0.25">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row>
    <row r="791" spans="1:30" ht="12.75" customHeight="1" x14ac:dyDescent="0.25">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row>
    <row r="792" spans="1:30" ht="12.75" customHeight="1" x14ac:dyDescent="0.25">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row>
    <row r="793" spans="1:30" ht="12.75" customHeight="1" x14ac:dyDescent="0.25">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row>
    <row r="794" spans="1:30" ht="12.75" customHeight="1" x14ac:dyDescent="0.25">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row>
    <row r="795" spans="1:30" ht="12.75" customHeight="1" x14ac:dyDescent="0.25">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row>
    <row r="796" spans="1:30" ht="12.75" customHeight="1" x14ac:dyDescent="0.25">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row>
    <row r="797" spans="1:30" ht="12.75" customHeight="1" x14ac:dyDescent="0.25">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row>
    <row r="798" spans="1:30" ht="12.75" customHeight="1" x14ac:dyDescent="0.25">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row>
    <row r="799" spans="1:30" ht="12.75" customHeight="1" x14ac:dyDescent="0.25">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row>
    <row r="800" spans="1:30" ht="12.75" customHeight="1" x14ac:dyDescent="0.25">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row>
    <row r="801" spans="1:30" ht="12.75" customHeight="1" x14ac:dyDescent="0.25">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row>
    <row r="802" spans="1:30" ht="12.75" customHeight="1" x14ac:dyDescent="0.25">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row>
    <row r="803" spans="1:30" ht="12.75" customHeight="1" x14ac:dyDescent="0.25">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row>
    <row r="804" spans="1:30" ht="12.75" customHeight="1" x14ac:dyDescent="0.25">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row>
    <row r="805" spans="1:30" ht="12.75" customHeight="1" x14ac:dyDescent="0.25">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row>
    <row r="806" spans="1:30" ht="12.75" customHeight="1" x14ac:dyDescent="0.25">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row>
    <row r="807" spans="1:30" ht="12.75" customHeight="1" x14ac:dyDescent="0.25">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row>
    <row r="808" spans="1:30" ht="12.75" customHeight="1" x14ac:dyDescent="0.25">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row>
    <row r="809" spans="1:30" ht="12.75" customHeight="1" x14ac:dyDescent="0.25">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row>
    <row r="810" spans="1:30" ht="12.75" customHeight="1" x14ac:dyDescent="0.25">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row>
    <row r="811" spans="1:30" ht="12.75" customHeight="1" x14ac:dyDescent="0.25">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row>
    <row r="812" spans="1:30" ht="12.75" customHeight="1" x14ac:dyDescent="0.25">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row>
    <row r="813" spans="1:30" ht="12.75" customHeight="1" x14ac:dyDescent="0.25">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row>
    <row r="814" spans="1:30" ht="12.75" customHeight="1" x14ac:dyDescent="0.25">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row>
    <row r="815" spans="1:30" ht="12.75" customHeight="1" x14ac:dyDescent="0.25">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row>
    <row r="816" spans="1:30" ht="12.75" customHeight="1" x14ac:dyDescent="0.25">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row>
    <row r="817" spans="1:30" ht="12.75" customHeight="1" x14ac:dyDescent="0.25">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row>
    <row r="818" spans="1:30" ht="12.75" customHeight="1" x14ac:dyDescent="0.25">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row>
    <row r="819" spans="1:30" ht="12.75" customHeight="1" x14ac:dyDescent="0.25">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row>
    <row r="820" spans="1:30" ht="12.75" customHeight="1" x14ac:dyDescent="0.25">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row>
    <row r="821" spans="1:30" ht="12.75" customHeight="1" x14ac:dyDescent="0.25">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row>
    <row r="822" spans="1:30" ht="12.75" customHeight="1" x14ac:dyDescent="0.25">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row>
    <row r="823" spans="1:30" ht="12.75" customHeight="1" x14ac:dyDescent="0.25">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row>
    <row r="824" spans="1:30" ht="12.75" customHeight="1" x14ac:dyDescent="0.25">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row>
    <row r="825" spans="1:30" ht="12.75" customHeight="1" x14ac:dyDescent="0.25">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row>
    <row r="826" spans="1:30" ht="12.75" customHeight="1" x14ac:dyDescent="0.25">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row>
    <row r="827" spans="1:30" ht="12.75" customHeight="1" x14ac:dyDescent="0.25">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row>
    <row r="828" spans="1:30" ht="12.75" customHeight="1" x14ac:dyDescent="0.25">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row>
    <row r="829" spans="1:30" ht="12.75" customHeight="1" x14ac:dyDescent="0.25">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row>
    <row r="830" spans="1:30" ht="12.75" customHeight="1" x14ac:dyDescent="0.25">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row>
    <row r="831" spans="1:30" ht="12.75" customHeight="1" x14ac:dyDescent="0.25">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row>
    <row r="832" spans="1:30" ht="12.75" customHeight="1" x14ac:dyDescent="0.25">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row>
    <row r="833" spans="1:30" ht="12.75" customHeight="1" x14ac:dyDescent="0.25">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row>
    <row r="834" spans="1:30" ht="12.75" customHeight="1" x14ac:dyDescent="0.25">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row>
    <row r="835" spans="1:30" ht="12.75" customHeight="1" x14ac:dyDescent="0.25">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row>
    <row r="836" spans="1:30" ht="12.75" customHeight="1" x14ac:dyDescent="0.25">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row>
    <row r="837" spans="1:30" ht="12.75" customHeight="1" x14ac:dyDescent="0.25">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row>
    <row r="838" spans="1:30" ht="12.75" customHeight="1" x14ac:dyDescent="0.25">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row>
    <row r="839" spans="1:30" ht="12.75" customHeight="1" x14ac:dyDescent="0.25">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row>
    <row r="840" spans="1:30" ht="12.75" customHeight="1" x14ac:dyDescent="0.25">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row>
    <row r="841" spans="1:30" ht="12.75" customHeight="1" x14ac:dyDescent="0.25">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row>
    <row r="842" spans="1:30" ht="12.75" customHeight="1" x14ac:dyDescent="0.25">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row>
    <row r="843" spans="1:30" ht="12.75" customHeight="1" x14ac:dyDescent="0.25">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row>
    <row r="844" spans="1:30" ht="12.75" customHeight="1" x14ac:dyDescent="0.25">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row>
    <row r="845" spans="1:30" ht="12.75" customHeight="1" x14ac:dyDescent="0.25">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row>
    <row r="846" spans="1:30" ht="12.75" customHeight="1" x14ac:dyDescent="0.25">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row>
    <row r="847" spans="1:30" ht="12.75" customHeight="1" x14ac:dyDescent="0.25">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row>
    <row r="848" spans="1:30" ht="12.75" customHeight="1" x14ac:dyDescent="0.25">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row>
    <row r="849" spans="1:30" ht="12.75" customHeight="1" x14ac:dyDescent="0.25">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row>
    <row r="850" spans="1:30" ht="12.75" customHeight="1" x14ac:dyDescent="0.25">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row>
    <row r="851" spans="1:30" ht="12.75" customHeight="1" x14ac:dyDescent="0.25">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row>
    <row r="852" spans="1:30" ht="12.75" customHeight="1" x14ac:dyDescent="0.25">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row>
    <row r="853" spans="1:30" ht="12.75" customHeight="1" x14ac:dyDescent="0.25">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row>
    <row r="854" spans="1:30" ht="12.75" customHeight="1" x14ac:dyDescent="0.25">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row>
    <row r="855" spans="1:30" ht="12.75" customHeight="1" x14ac:dyDescent="0.25">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row>
    <row r="856" spans="1:30" ht="12.75" customHeight="1" x14ac:dyDescent="0.25">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row>
    <row r="857" spans="1:30" ht="12.75" customHeight="1" x14ac:dyDescent="0.25">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row>
    <row r="858" spans="1:30" ht="12.75" customHeight="1" x14ac:dyDescent="0.25">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row>
    <row r="859" spans="1:30" ht="12.75" customHeight="1" x14ac:dyDescent="0.25">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row>
    <row r="860" spans="1:30" ht="12.75" customHeight="1" x14ac:dyDescent="0.25">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row>
    <row r="861" spans="1:30" ht="12.75" customHeight="1" x14ac:dyDescent="0.25">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row>
    <row r="862" spans="1:30" ht="12.75" customHeight="1" x14ac:dyDescent="0.25">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row>
    <row r="863" spans="1:30" ht="12.75" customHeight="1" x14ac:dyDescent="0.25">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row>
    <row r="864" spans="1:30" ht="12.75" customHeight="1" x14ac:dyDescent="0.25">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row>
    <row r="865" spans="1:30" ht="12.75" customHeight="1" x14ac:dyDescent="0.25">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row>
    <row r="866" spans="1:30" ht="12.75" customHeight="1" x14ac:dyDescent="0.25">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row>
    <row r="867" spans="1:30" ht="12.75" customHeight="1" x14ac:dyDescent="0.25">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row>
    <row r="868" spans="1:30" ht="12.75" customHeight="1" x14ac:dyDescent="0.25">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row>
    <row r="869" spans="1:30" ht="12.75" customHeight="1" x14ac:dyDescent="0.25">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row>
    <row r="870" spans="1:30" ht="12.75" customHeight="1" x14ac:dyDescent="0.25">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row>
    <row r="871" spans="1:30" ht="12.75" customHeight="1" x14ac:dyDescent="0.25">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row>
    <row r="872" spans="1:30" ht="12.75" customHeight="1" x14ac:dyDescent="0.25">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row>
    <row r="873" spans="1:30" ht="12.75" customHeight="1" x14ac:dyDescent="0.25">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row>
    <row r="874" spans="1:30" ht="12.75" customHeight="1" x14ac:dyDescent="0.25">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row>
    <row r="875" spans="1:30" ht="12.75" customHeight="1" x14ac:dyDescent="0.25">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row>
    <row r="876" spans="1:30" ht="12.75" customHeight="1" x14ac:dyDescent="0.25">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row>
    <row r="877" spans="1:30" ht="12.75" customHeight="1" x14ac:dyDescent="0.25">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row>
    <row r="878" spans="1:30" ht="12.75" customHeight="1" x14ac:dyDescent="0.25">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row>
    <row r="879" spans="1:30" ht="12.75" customHeight="1" x14ac:dyDescent="0.25">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row>
    <row r="880" spans="1:30" ht="12.75" customHeight="1" x14ac:dyDescent="0.25">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row>
    <row r="881" spans="1:30" ht="12.75" customHeight="1" x14ac:dyDescent="0.25">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row>
    <row r="882" spans="1:30" ht="12.75" customHeight="1" x14ac:dyDescent="0.25">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row>
    <row r="883" spans="1:30" ht="12.75" customHeight="1" x14ac:dyDescent="0.25">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row>
    <row r="884" spans="1:30" ht="12.75" customHeight="1" x14ac:dyDescent="0.25">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row>
    <row r="885" spans="1:30" ht="12.75" customHeight="1" x14ac:dyDescent="0.25">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row>
    <row r="886" spans="1:30" ht="12.75" customHeight="1" x14ac:dyDescent="0.25">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row>
    <row r="887" spans="1:30" ht="12.75" customHeight="1" x14ac:dyDescent="0.25">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row>
    <row r="888" spans="1:30" ht="12.75" customHeight="1" x14ac:dyDescent="0.25">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row>
    <row r="889" spans="1:30" ht="12.75" customHeight="1" x14ac:dyDescent="0.25">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row>
    <row r="890" spans="1:30" ht="12.75" customHeight="1" x14ac:dyDescent="0.25">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row>
    <row r="891" spans="1:30" ht="12.75" customHeight="1" x14ac:dyDescent="0.25">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row>
    <row r="892" spans="1:30" ht="12.75" customHeight="1" x14ac:dyDescent="0.25">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row>
    <row r="893" spans="1:30" ht="12.75" customHeight="1" x14ac:dyDescent="0.25">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row>
    <row r="894" spans="1:30" ht="12.75" customHeight="1" x14ac:dyDescent="0.25">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row>
    <row r="895" spans="1:30" ht="12.75" customHeight="1" x14ac:dyDescent="0.25">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row>
    <row r="896" spans="1:30" ht="12.75" customHeight="1" x14ac:dyDescent="0.25">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row>
    <row r="897" spans="1:30" ht="12.75" customHeight="1" x14ac:dyDescent="0.25">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row>
    <row r="898" spans="1:30" ht="12.75" customHeight="1" x14ac:dyDescent="0.25">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row>
    <row r="899" spans="1:30" ht="12.75" customHeight="1" x14ac:dyDescent="0.25">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row>
    <row r="900" spans="1:30" ht="12.75" customHeight="1" x14ac:dyDescent="0.25">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row>
    <row r="901" spans="1:30" ht="12.75" customHeight="1" x14ac:dyDescent="0.25">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row>
    <row r="902" spans="1:30" ht="12.75" customHeight="1" x14ac:dyDescent="0.25">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row>
    <row r="903" spans="1:30" ht="12.75" customHeight="1" x14ac:dyDescent="0.25">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row>
    <row r="904" spans="1:30" ht="12.75" customHeight="1" x14ac:dyDescent="0.25">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row>
    <row r="905" spans="1:30" ht="12.75" customHeight="1" x14ac:dyDescent="0.25">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row>
    <row r="906" spans="1:30" ht="12.75" customHeight="1" x14ac:dyDescent="0.25">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row>
    <row r="907" spans="1:30" ht="12.75" customHeight="1" x14ac:dyDescent="0.25">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row>
    <row r="908" spans="1:30" ht="12.75" customHeight="1" x14ac:dyDescent="0.25">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row>
    <row r="909" spans="1:30" ht="12.75" customHeight="1" x14ac:dyDescent="0.25">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row>
    <row r="910" spans="1:30" ht="12.75" customHeight="1" x14ac:dyDescent="0.25">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row>
    <row r="911" spans="1:30" ht="12.75" customHeight="1" x14ac:dyDescent="0.25">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row>
    <row r="912" spans="1:30" ht="12.75" customHeight="1" x14ac:dyDescent="0.25">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row>
    <row r="913" spans="1:30" ht="12.75" customHeight="1" x14ac:dyDescent="0.25">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row>
    <row r="914" spans="1:30" ht="12.75" customHeight="1" x14ac:dyDescent="0.25">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row>
    <row r="915" spans="1:30" ht="12.75" customHeight="1" x14ac:dyDescent="0.25">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row>
    <row r="916" spans="1:30" ht="12.75" customHeight="1" x14ac:dyDescent="0.25">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row>
    <row r="917" spans="1:30" ht="12.75" customHeight="1" x14ac:dyDescent="0.25">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row>
    <row r="918" spans="1:30" ht="12.75" customHeight="1" x14ac:dyDescent="0.25">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row>
    <row r="919" spans="1:30" ht="12.75" customHeight="1" x14ac:dyDescent="0.25">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row>
    <row r="920" spans="1:30" ht="12.75" customHeight="1" x14ac:dyDescent="0.25">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row>
    <row r="921" spans="1:30" ht="12.75" customHeight="1" x14ac:dyDescent="0.25">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row>
    <row r="922" spans="1:30" ht="12.75" customHeight="1" x14ac:dyDescent="0.25">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row>
    <row r="923" spans="1:30" ht="12.75" customHeight="1" x14ac:dyDescent="0.25">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row>
    <row r="924" spans="1:30" ht="12.75" customHeight="1" x14ac:dyDescent="0.25">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row>
    <row r="925" spans="1:30" ht="12.75" customHeight="1" x14ac:dyDescent="0.25">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row>
    <row r="926" spans="1:30" ht="12.75" customHeight="1" x14ac:dyDescent="0.25">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row>
    <row r="927" spans="1:30" ht="12.75" customHeight="1" x14ac:dyDescent="0.25">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row>
    <row r="928" spans="1:30" ht="12.75" customHeight="1" x14ac:dyDescent="0.25">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row>
    <row r="929" spans="1:30" ht="12.75" customHeight="1" x14ac:dyDescent="0.25">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row>
    <row r="930" spans="1:30" ht="12.75" customHeight="1" x14ac:dyDescent="0.25">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row>
    <row r="931" spans="1:30" ht="12.75" customHeight="1" x14ac:dyDescent="0.25">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row>
    <row r="932" spans="1:30" ht="12.75" customHeight="1" x14ac:dyDescent="0.25">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row>
    <row r="933" spans="1:30" ht="12.75" customHeight="1" x14ac:dyDescent="0.25">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row>
    <row r="934" spans="1:30" ht="12.75" customHeight="1" x14ac:dyDescent="0.25">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row>
    <row r="935" spans="1:30" ht="12.75" customHeight="1" x14ac:dyDescent="0.25">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row>
    <row r="936" spans="1:30" ht="12.75" customHeight="1" x14ac:dyDescent="0.25">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row>
    <row r="937" spans="1:30" ht="12.75" customHeight="1" x14ac:dyDescent="0.25">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row>
    <row r="938" spans="1:30" ht="12.75" customHeight="1" x14ac:dyDescent="0.25">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row>
    <row r="939" spans="1:30" ht="12.75" customHeight="1" x14ac:dyDescent="0.25">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row>
    <row r="940" spans="1:30" ht="12.75" customHeight="1" x14ac:dyDescent="0.25">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row>
    <row r="941" spans="1:30" ht="12.75" customHeight="1" x14ac:dyDescent="0.25">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row>
    <row r="942" spans="1:30" ht="12.75" customHeight="1" x14ac:dyDescent="0.25">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row>
    <row r="943" spans="1:30" ht="12.75" customHeight="1" x14ac:dyDescent="0.25">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row>
    <row r="944" spans="1:30" ht="12.75" customHeight="1" x14ac:dyDescent="0.25">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row>
    <row r="945" spans="1:30" ht="12.75" customHeight="1" x14ac:dyDescent="0.25">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row>
    <row r="946" spans="1:30" ht="12.75" customHeight="1" x14ac:dyDescent="0.25">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row>
    <row r="947" spans="1:30" ht="12.75" customHeight="1" x14ac:dyDescent="0.25">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row>
    <row r="948" spans="1:30" ht="12.75" customHeight="1" x14ac:dyDescent="0.25">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row>
    <row r="949" spans="1:30" ht="12.75" customHeight="1" x14ac:dyDescent="0.25">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row>
    <row r="950" spans="1:30" ht="12.75" customHeight="1" x14ac:dyDescent="0.25">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row>
    <row r="951" spans="1:30" ht="12.75" customHeight="1" x14ac:dyDescent="0.25">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row>
    <row r="952" spans="1:30" ht="12.75" customHeight="1" x14ac:dyDescent="0.25">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row>
    <row r="953" spans="1:30" ht="12.75" customHeight="1" x14ac:dyDescent="0.25">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row>
    <row r="954" spans="1:30" ht="12.75" customHeight="1" x14ac:dyDescent="0.25">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row>
    <row r="955" spans="1:30" ht="12.75" customHeight="1" x14ac:dyDescent="0.25">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row>
    <row r="956" spans="1:30" ht="12.75" customHeight="1" x14ac:dyDescent="0.25">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row>
    <row r="957" spans="1:30" ht="12.75" customHeight="1" x14ac:dyDescent="0.25">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row>
    <row r="958" spans="1:30" ht="12.75" customHeight="1" x14ac:dyDescent="0.25">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row>
    <row r="959" spans="1:30" ht="12.75" customHeight="1" x14ac:dyDescent="0.25">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row>
    <row r="960" spans="1:30" ht="12.75" customHeight="1" x14ac:dyDescent="0.25">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row>
    <row r="961" spans="1:30" ht="12.75" customHeight="1" x14ac:dyDescent="0.25">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row>
    <row r="962" spans="1:30" ht="12.75" customHeight="1" x14ac:dyDescent="0.25">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row>
    <row r="963" spans="1:30" ht="12.75" customHeight="1" x14ac:dyDescent="0.25">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row>
    <row r="964" spans="1:30" ht="12.75" customHeight="1" x14ac:dyDescent="0.25">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row>
    <row r="965" spans="1:30" ht="12.75" customHeight="1" x14ac:dyDescent="0.25">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row>
    <row r="966" spans="1:30" ht="12.75" customHeight="1" x14ac:dyDescent="0.25">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row>
    <row r="967" spans="1:30" ht="12.75" customHeight="1" x14ac:dyDescent="0.25">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row>
    <row r="968" spans="1:30" ht="12.75" customHeight="1" x14ac:dyDescent="0.25">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row>
    <row r="969" spans="1:30" ht="12.75" customHeight="1" x14ac:dyDescent="0.25">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row>
    <row r="970" spans="1:30" ht="12.75" customHeight="1" x14ac:dyDescent="0.25">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row>
    <row r="971" spans="1:30" ht="12.75" customHeight="1" x14ac:dyDescent="0.25">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row>
    <row r="972" spans="1:30" ht="12.75" customHeight="1" x14ac:dyDescent="0.25">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row>
    <row r="973" spans="1:30" ht="12.75" customHeight="1" x14ac:dyDescent="0.25">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row>
    <row r="974" spans="1:30" ht="12.75" customHeight="1" x14ac:dyDescent="0.25">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row>
    <row r="975" spans="1:30" ht="12.75" customHeight="1" x14ac:dyDescent="0.25">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row>
    <row r="976" spans="1:30" ht="12.75" customHeight="1" x14ac:dyDescent="0.25">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row>
    <row r="977" spans="1:30" ht="12.75" customHeight="1" x14ac:dyDescent="0.25">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row>
    <row r="978" spans="1:30" ht="12.75" customHeight="1" x14ac:dyDescent="0.25">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row>
    <row r="979" spans="1:30" ht="12.75" customHeight="1" x14ac:dyDescent="0.25">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row>
    <row r="980" spans="1:30" ht="12.75" customHeight="1" x14ac:dyDescent="0.25">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row>
    <row r="981" spans="1:30" ht="12.75" customHeight="1" x14ac:dyDescent="0.25">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row>
    <row r="982" spans="1:30" ht="12.75" customHeight="1" x14ac:dyDescent="0.25">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row>
    <row r="983" spans="1:30" ht="12.75" customHeight="1" x14ac:dyDescent="0.25">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row>
    <row r="984" spans="1:30" ht="12.75" customHeight="1" x14ac:dyDescent="0.25">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row>
    <row r="985" spans="1:30" ht="12.75" customHeight="1" x14ac:dyDescent="0.25">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row>
    <row r="986" spans="1:30" ht="12.75" customHeight="1" x14ac:dyDescent="0.25">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row>
    <row r="987" spans="1:30" ht="12.75" customHeight="1" x14ac:dyDescent="0.25">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row>
    <row r="988" spans="1:30" ht="12.75" customHeight="1" x14ac:dyDescent="0.25">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row>
    <row r="989" spans="1:30" ht="12.75" customHeight="1" x14ac:dyDescent="0.25">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row>
    <row r="990" spans="1:30" ht="12.75" customHeight="1" x14ac:dyDescent="0.25">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row>
    <row r="991" spans="1:30" ht="12.75" customHeight="1" x14ac:dyDescent="0.25">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row>
    <row r="992" spans="1:30" ht="12.75" customHeight="1" x14ac:dyDescent="0.25">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row>
    <row r="993" spans="1:30" ht="12.75" customHeight="1" x14ac:dyDescent="0.25">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row>
    <row r="994" spans="1:30" ht="12.75" customHeight="1" x14ac:dyDescent="0.25">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row>
    <row r="995" spans="1:30" ht="12.75" customHeight="1" x14ac:dyDescent="0.25">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row>
    <row r="996" spans="1:30" ht="12.75" customHeight="1" x14ac:dyDescent="0.25">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row>
    <row r="997" spans="1:30" ht="12.75" customHeight="1" x14ac:dyDescent="0.25">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row>
    <row r="998" spans="1:30" ht="12.75" customHeight="1" x14ac:dyDescent="0.25">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row>
    <row r="999" spans="1:30" ht="12.75" customHeight="1" x14ac:dyDescent="0.25">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row>
    <row r="1000" spans="1:30" ht="12.75" customHeight="1" x14ac:dyDescent="0.25">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O129"/>
  <sheetViews>
    <sheetView showGridLines="0" view="pageBreakPreview" topLeftCell="K11" zoomScale="60" zoomScaleNormal="80" workbookViewId="0">
      <selection activeCell="N32" sqref="N32"/>
    </sheetView>
  </sheetViews>
  <sheetFormatPr baseColWidth="10" defaultColWidth="10.85546875" defaultRowHeight="14.25" x14ac:dyDescent="0.25"/>
  <cols>
    <col min="1" max="1" width="49.7109375" style="68" customWidth="1"/>
    <col min="2" max="4" width="35.7109375" style="68" customWidth="1"/>
    <col min="5" max="5" width="48.42578125" style="68" customWidth="1"/>
    <col min="6"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4" customFormat="1" ht="32.25" customHeight="1" thickBot="1" x14ac:dyDescent="0.3">
      <c r="A1" s="702"/>
      <c r="B1" s="681" t="s">
        <v>182</v>
      </c>
      <c r="C1" s="682"/>
      <c r="D1" s="682"/>
      <c r="E1" s="682"/>
      <c r="F1" s="682"/>
      <c r="G1" s="682"/>
      <c r="H1" s="682"/>
      <c r="I1" s="682"/>
      <c r="J1" s="682"/>
      <c r="K1" s="682"/>
      <c r="L1" s="683"/>
      <c r="M1" s="678" t="s">
        <v>183</v>
      </c>
      <c r="N1" s="679"/>
      <c r="O1" s="680"/>
    </row>
    <row r="2" spans="1:15" s="154" customFormat="1" ht="30.75" customHeight="1" thickBot="1" x14ac:dyDescent="0.3">
      <c r="A2" s="703"/>
      <c r="B2" s="684" t="s">
        <v>184</v>
      </c>
      <c r="C2" s="685"/>
      <c r="D2" s="685"/>
      <c r="E2" s="685"/>
      <c r="F2" s="685"/>
      <c r="G2" s="685"/>
      <c r="H2" s="685"/>
      <c r="I2" s="685"/>
      <c r="J2" s="685"/>
      <c r="K2" s="685"/>
      <c r="L2" s="686"/>
      <c r="M2" s="678" t="s">
        <v>185</v>
      </c>
      <c r="N2" s="679"/>
      <c r="O2" s="680"/>
    </row>
    <row r="3" spans="1:15" s="154" customFormat="1" ht="24" customHeight="1" thickBot="1" x14ac:dyDescent="0.3">
      <c r="A3" s="703"/>
      <c r="B3" s="684" t="s">
        <v>186</v>
      </c>
      <c r="C3" s="685"/>
      <c r="D3" s="685"/>
      <c r="E3" s="685"/>
      <c r="F3" s="685"/>
      <c r="G3" s="685"/>
      <c r="H3" s="685"/>
      <c r="I3" s="685"/>
      <c r="J3" s="685"/>
      <c r="K3" s="685"/>
      <c r="L3" s="686"/>
      <c r="M3" s="678" t="s">
        <v>187</v>
      </c>
      <c r="N3" s="679"/>
      <c r="O3" s="680"/>
    </row>
    <row r="4" spans="1:15" s="154" customFormat="1" ht="21.75" customHeight="1" thickBot="1" x14ac:dyDescent="0.3">
      <c r="A4" s="704"/>
      <c r="B4" s="687" t="s">
        <v>188</v>
      </c>
      <c r="C4" s="688"/>
      <c r="D4" s="688"/>
      <c r="E4" s="688"/>
      <c r="F4" s="688"/>
      <c r="G4" s="688"/>
      <c r="H4" s="688"/>
      <c r="I4" s="688"/>
      <c r="J4" s="688"/>
      <c r="K4" s="688"/>
      <c r="L4" s="689"/>
      <c r="M4" s="678" t="s">
        <v>189</v>
      </c>
      <c r="N4" s="679"/>
      <c r="O4" s="680"/>
    </row>
    <row r="5" spans="1:15" s="154" customFormat="1" ht="21.75" customHeight="1" x14ac:dyDescent="0.25">
      <c r="A5" s="155"/>
      <c r="B5" s="156"/>
      <c r="C5" s="156"/>
      <c r="D5" s="156"/>
      <c r="E5" s="156"/>
      <c r="F5" s="156"/>
      <c r="G5" s="156"/>
      <c r="H5" s="156"/>
      <c r="I5" s="156"/>
      <c r="J5" s="156"/>
      <c r="K5" s="156"/>
      <c r="L5" s="156"/>
      <c r="M5" s="157"/>
      <c r="N5" s="157"/>
      <c r="O5" s="157"/>
    </row>
    <row r="6" spans="1:15" s="154" customFormat="1" ht="21.75" customHeight="1" thickBot="1" x14ac:dyDescent="0.3">
      <c r="A6" s="155"/>
      <c r="B6" s="156"/>
      <c r="C6" s="156"/>
      <c r="D6" s="156"/>
      <c r="E6" s="156"/>
      <c r="F6" s="156"/>
      <c r="G6" s="156"/>
      <c r="H6" s="156"/>
      <c r="I6" s="156"/>
      <c r="J6" s="156"/>
      <c r="K6" s="156"/>
      <c r="L6" s="156"/>
      <c r="M6" s="157"/>
      <c r="N6" s="157"/>
      <c r="O6" s="157"/>
    </row>
    <row r="7" spans="1:15" s="154" customFormat="1" ht="60.75" customHeight="1" thickBot="1" x14ac:dyDescent="0.3">
      <c r="A7" s="124" t="s">
        <v>190</v>
      </c>
      <c r="B7" s="715" t="s">
        <v>191</v>
      </c>
      <c r="C7" s="716"/>
      <c r="D7" s="716"/>
      <c r="E7" s="716"/>
      <c r="F7" s="716"/>
      <c r="G7" s="716"/>
      <c r="H7" s="716"/>
      <c r="I7" s="716"/>
      <c r="J7" s="716"/>
      <c r="K7" s="717"/>
      <c r="L7" s="267" t="s">
        <v>192</v>
      </c>
      <c r="M7" s="529">
        <v>2024110010310</v>
      </c>
      <c r="N7" s="530"/>
      <c r="O7" s="531"/>
    </row>
    <row r="8" spans="1:15" s="154" customFormat="1" ht="14.25" customHeight="1" thickBot="1" x14ac:dyDescent="0.3">
      <c r="A8" s="155"/>
      <c r="B8" s="156"/>
      <c r="C8" s="156"/>
      <c r="D8" s="156"/>
      <c r="E8" s="156"/>
      <c r="F8" s="156"/>
      <c r="G8" s="156"/>
      <c r="H8" s="156"/>
      <c r="I8" s="156"/>
      <c r="J8" s="156"/>
      <c r="K8" s="156"/>
      <c r="L8" s="156"/>
      <c r="M8" s="157"/>
      <c r="N8" s="157"/>
      <c r="O8" s="157"/>
    </row>
    <row r="9" spans="1:15" s="154" customFormat="1" ht="21.75" customHeight="1" thickBot="1" x14ac:dyDescent="0.3">
      <c r="A9" s="706" t="s">
        <v>193</v>
      </c>
      <c r="B9" s="267" t="s">
        <v>194</v>
      </c>
      <c r="C9" s="219"/>
      <c r="D9" s="267" t="s">
        <v>195</v>
      </c>
      <c r="E9" s="220"/>
      <c r="F9" s="267" t="s">
        <v>196</v>
      </c>
      <c r="G9" s="220"/>
      <c r="H9" s="267" t="s">
        <v>197</v>
      </c>
      <c r="I9" s="221"/>
      <c r="J9" s="666" t="s">
        <v>198</v>
      </c>
      <c r="K9" s="705"/>
      <c r="L9" s="266" t="s">
        <v>199</v>
      </c>
      <c r="M9" s="663"/>
      <c r="N9" s="663"/>
      <c r="O9" s="663"/>
    </row>
    <row r="10" spans="1:15" s="154" customFormat="1" ht="21.75" customHeight="1" thickBot="1" x14ac:dyDescent="0.3">
      <c r="A10" s="706"/>
      <c r="B10" s="268" t="s">
        <v>200</v>
      </c>
      <c r="C10" s="222" t="s">
        <v>201</v>
      </c>
      <c r="D10" s="267" t="s">
        <v>202</v>
      </c>
      <c r="E10" s="223"/>
      <c r="F10" s="267" t="s">
        <v>203</v>
      </c>
      <c r="G10" s="223"/>
      <c r="H10" s="267" t="s">
        <v>204</v>
      </c>
      <c r="I10" s="221"/>
      <c r="J10" s="666"/>
      <c r="K10" s="705"/>
      <c r="L10" s="266" t="s">
        <v>205</v>
      </c>
      <c r="M10" s="663"/>
      <c r="N10" s="663"/>
      <c r="O10" s="663"/>
    </row>
    <row r="11" spans="1:15" s="154" customFormat="1" ht="21.75" customHeight="1" thickBot="1" x14ac:dyDescent="0.3">
      <c r="A11" s="706"/>
      <c r="B11" s="267" t="s">
        <v>206</v>
      </c>
      <c r="C11" s="219"/>
      <c r="D11" s="267" t="s">
        <v>207</v>
      </c>
      <c r="E11" s="223"/>
      <c r="F11" s="267" t="s">
        <v>208</v>
      </c>
      <c r="G11" s="223"/>
      <c r="H11" s="267" t="s">
        <v>209</v>
      </c>
      <c r="I11" s="221"/>
      <c r="J11" s="666"/>
      <c r="K11" s="705"/>
      <c r="L11" s="266" t="s">
        <v>210</v>
      </c>
      <c r="M11" s="663" t="s">
        <v>201</v>
      </c>
      <c r="N11" s="663"/>
      <c r="O11" s="663"/>
    </row>
    <row r="12" spans="1:15" s="154" customFormat="1" ht="21.75" customHeight="1" x14ac:dyDescent="0.25">
      <c r="A12" s="155"/>
      <c r="B12" s="156"/>
      <c r="C12" s="156"/>
      <c r="D12" s="156"/>
      <c r="E12" s="156"/>
      <c r="F12" s="156"/>
      <c r="G12" s="156"/>
      <c r="H12" s="156"/>
      <c r="I12" s="156"/>
      <c r="J12" s="156"/>
      <c r="K12" s="156"/>
      <c r="L12" s="156"/>
      <c r="M12" s="157"/>
      <c r="N12" s="157"/>
      <c r="O12" s="157"/>
    </row>
    <row r="13" spans="1:15" ht="15" customHeight="1" thickBot="1" x14ac:dyDescent="0.3">
      <c r="A13" s="73"/>
      <c r="B13" s="74"/>
      <c r="C13" s="74"/>
      <c r="D13" s="76"/>
      <c r="E13" s="75"/>
      <c r="F13" s="75"/>
      <c r="G13" s="360"/>
      <c r="H13" s="360"/>
      <c r="I13" s="77"/>
      <c r="J13" s="77"/>
      <c r="K13" s="74"/>
      <c r="L13" s="74"/>
      <c r="M13" s="74"/>
      <c r="N13" s="74"/>
      <c r="O13" s="74"/>
    </row>
    <row r="14" spans="1:15" ht="15" customHeight="1" x14ac:dyDescent="0.25">
      <c r="A14" s="712" t="s">
        <v>211</v>
      </c>
      <c r="B14" s="690" t="s">
        <v>212</v>
      </c>
      <c r="C14" s="691"/>
      <c r="D14" s="691"/>
      <c r="E14" s="691"/>
      <c r="F14" s="691"/>
      <c r="G14" s="691"/>
      <c r="H14" s="691"/>
      <c r="I14" s="691"/>
      <c r="J14" s="691"/>
      <c r="K14" s="691"/>
      <c r="L14" s="691"/>
      <c r="M14" s="691"/>
      <c r="N14" s="691"/>
      <c r="O14" s="692"/>
    </row>
    <row r="15" spans="1:15" ht="15" customHeight="1" x14ac:dyDescent="0.25">
      <c r="A15" s="713"/>
      <c r="B15" s="693"/>
      <c r="C15" s="694"/>
      <c r="D15" s="694"/>
      <c r="E15" s="694"/>
      <c r="F15" s="694"/>
      <c r="G15" s="694"/>
      <c r="H15" s="694"/>
      <c r="I15" s="694"/>
      <c r="J15" s="694"/>
      <c r="K15" s="694"/>
      <c r="L15" s="694"/>
      <c r="M15" s="694"/>
      <c r="N15" s="694"/>
      <c r="O15" s="695"/>
    </row>
    <row r="16" spans="1:15" ht="15" customHeight="1" thickBot="1" x14ac:dyDescent="0.3">
      <c r="A16" s="714"/>
      <c r="B16" s="696"/>
      <c r="C16" s="697"/>
      <c r="D16" s="697"/>
      <c r="E16" s="697"/>
      <c r="F16" s="697"/>
      <c r="G16" s="697"/>
      <c r="H16" s="697"/>
      <c r="I16" s="697"/>
      <c r="J16" s="697"/>
      <c r="K16" s="697"/>
      <c r="L16" s="697"/>
      <c r="M16" s="697"/>
      <c r="N16" s="697"/>
      <c r="O16" s="698"/>
    </row>
    <row r="17" spans="1:15" ht="9" customHeight="1" thickBot="1" x14ac:dyDescent="0.3">
      <c r="A17" s="81"/>
      <c r="B17" s="153"/>
      <c r="C17" s="82"/>
      <c r="D17" s="82"/>
      <c r="E17" s="82"/>
      <c r="F17" s="82"/>
      <c r="G17" s="83"/>
      <c r="H17" s="83"/>
      <c r="I17" s="83"/>
      <c r="J17" s="83"/>
      <c r="K17" s="83"/>
      <c r="L17" s="84"/>
      <c r="M17" s="84"/>
      <c r="N17" s="84"/>
      <c r="O17" s="84"/>
    </row>
    <row r="18" spans="1:15" s="85" customFormat="1" ht="37.5" customHeight="1" thickBot="1" x14ac:dyDescent="0.3">
      <c r="A18" s="124" t="s">
        <v>213</v>
      </c>
      <c r="B18" s="699" t="s">
        <v>214</v>
      </c>
      <c r="C18" s="699"/>
      <c r="D18" s="699"/>
      <c r="E18" s="699"/>
      <c r="F18" s="699"/>
      <c r="G18" s="706" t="s">
        <v>215</v>
      </c>
      <c r="H18" s="706"/>
      <c r="I18" s="700" t="s">
        <v>216</v>
      </c>
      <c r="J18" s="700"/>
      <c r="K18" s="700"/>
      <c r="L18" s="700"/>
      <c r="M18" s="700"/>
      <c r="N18" s="700"/>
      <c r="O18" s="700"/>
    </row>
    <row r="19" spans="1:15" ht="9" customHeight="1" thickBot="1" x14ac:dyDescent="0.3">
      <c r="A19" s="81"/>
      <c r="B19" s="83"/>
      <c r="C19" s="82"/>
      <c r="D19" s="82"/>
      <c r="E19" s="82"/>
      <c r="F19" s="82"/>
      <c r="G19" s="83"/>
      <c r="H19" s="83"/>
      <c r="I19" s="83"/>
      <c r="J19" s="83"/>
      <c r="K19" s="83"/>
      <c r="L19" s="84"/>
      <c r="M19" s="84"/>
      <c r="N19" s="84"/>
      <c r="O19" s="84"/>
    </row>
    <row r="20" spans="1:15" ht="56.25" customHeight="1" thickBot="1" x14ac:dyDescent="0.3">
      <c r="A20" s="317" t="s">
        <v>217</v>
      </c>
      <c r="B20" s="708" t="s">
        <v>218</v>
      </c>
      <c r="C20" s="709"/>
      <c r="D20" s="709"/>
      <c r="E20" s="710"/>
      <c r="F20" s="318" t="s">
        <v>219</v>
      </c>
      <c r="G20" s="707" t="s">
        <v>220</v>
      </c>
      <c r="H20" s="707"/>
      <c r="I20" s="707"/>
      <c r="J20" s="124" t="s">
        <v>221</v>
      </c>
      <c r="K20" s="701" t="s">
        <v>222</v>
      </c>
      <c r="L20" s="701"/>
      <c r="M20" s="701"/>
      <c r="N20" s="701"/>
      <c r="O20" s="701"/>
    </row>
    <row r="21" spans="1:15" ht="9" customHeight="1" x14ac:dyDescent="0.25">
      <c r="A21" s="72"/>
      <c r="B21" s="69"/>
      <c r="C21" s="711"/>
      <c r="D21" s="711"/>
      <c r="E21" s="711"/>
      <c r="F21" s="711"/>
      <c r="G21" s="711"/>
      <c r="H21" s="711"/>
      <c r="I21" s="711"/>
      <c r="J21" s="711"/>
      <c r="K21" s="711"/>
      <c r="L21" s="711"/>
      <c r="M21" s="711"/>
      <c r="N21" s="711"/>
      <c r="O21" s="711"/>
    </row>
    <row r="23" spans="1:15" ht="16.5" customHeight="1" thickBot="1" x14ac:dyDescent="0.3">
      <c r="A23" s="151"/>
      <c r="B23" s="152"/>
      <c r="C23" s="152"/>
      <c r="D23" s="152"/>
      <c r="E23" s="152"/>
      <c r="F23" s="152"/>
      <c r="G23" s="152"/>
      <c r="H23" s="152"/>
      <c r="I23" s="152"/>
      <c r="J23" s="152"/>
      <c r="K23" s="152"/>
      <c r="L23" s="152"/>
      <c r="M23" s="152"/>
      <c r="N23" s="152"/>
      <c r="O23" s="152"/>
    </row>
    <row r="24" spans="1:15" ht="32.1" customHeight="1" thickBot="1" x14ac:dyDescent="0.3">
      <c r="A24" s="664" t="s">
        <v>223</v>
      </c>
      <c r="B24" s="665"/>
      <c r="C24" s="665"/>
      <c r="D24" s="665"/>
      <c r="E24" s="665"/>
      <c r="F24" s="665"/>
      <c r="G24" s="665"/>
      <c r="H24" s="665"/>
      <c r="I24" s="665"/>
      <c r="J24" s="665"/>
      <c r="K24" s="665"/>
      <c r="L24" s="665"/>
      <c r="M24" s="665"/>
      <c r="N24" s="665"/>
      <c r="O24" s="666"/>
    </row>
    <row r="25" spans="1:15" ht="32.1" customHeight="1" thickBot="1" x14ac:dyDescent="0.3">
      <c r="A25" s="664" t="s">
        <v>224</v>
      </c>
      <c r="B25" s="665"/>
      <c r="C25" s="665"/>
      <c r="D25" s="665"/>
      <c r="E25" s="665"/>
      <c r="F25" s="665"/>
      <c r="G25" s="665"/>
      <c r="H25" s="665"/>
      <c r="I25" s="665"/>
      <c r="J25" s="665"/>
      <c r="K25" s="665"/>
      <c r="L25" s="665"/>
      <c r="M25" s="665"/>
      <c r="N25" s="665"/>
      <c r="O25" s="666"/>
    </row>
    <row r="26" spans="1:15" ht="32.1" customHeight="1" thickBot="1" x14ac:dyDescent="0.3">
      <c r="A26" s="96"/>
      <c r="B26" s="86" t="s">
        <v>194</v>
      </c>
      <c r="C26" s="86" t="s">
        <v>195</v>
      </c>
      <c r="D26" s="86" t="s">
        <v>196</v>
      </c>
      <c r="E26" s="86" t="s">
        <v>197</v>
      </c>
      <c r="F26" s="86" t="s">
        <v>200</v>
      </c>
      <c r="G26" s="86" t="s">
        <v>202</v>
      </c>
      <c r="H26" s="86" t="s">
        <v>203</v>
      </c>
      <c r="I26" s="86" t="s">
        <v>204</v>
      </c>
      <c r="J26" s="86" t="s">
        <v>206</v>
      </c>
      <c r="K26" s="86" t="s">
        <v>207</v>
      </c>
      <c r="L26" s="86" t="s">
        <v>208</v>
      </c>
      <c r="M26" s="86" t="s">
        <v>209</v>
      </c>
      <c r="N26" s="87" t="s">
        <v>225</v>
      </c>
      <c r="O26" s="87" t="s">
        <v>226</v>
      </c>
    </row>
    <row r="27" spans="1:15" ht="32.1" customHeight="1" x14ac:dyDescent="0.25">
      <c r="A27" s="90" t="s">
        <v>227</v>
      </c>
      <c r="B27" s="91">
        <v>1033077465</v>
      </c>
      <c r="C27" s="91">
        <v>855302485</v>
      </c>
      <c r="D27" s="91"/>
      <c r="E27" s="91"/>
      <c r="F27" s="91"/>
      <c r="G27" s="91"/>
      <c r="H27" s="88"/>
      <c r="I27" s="88"/>
      <c r="J27" s="88"/>
      <c r="K27" s="88"/>
      <c r="L27" s="88">
        <v>5203050</v>
      </c>
      <c r="M27" s="88"/>
      <c r="N27" s="91">
        <f>SUM(B27:M27)</f>
        <v>1893583000</v>
      </c>
      <c r="O27" s="89"/>
    </row>
    <row r="28" spans="1:15" ht="32.1" customHeight="1" x14ac:dyDescent="0.25">
      <c r="A28" s="90" t="s">
        <v>228</v>
      </c>
      <c r="B28" s="91">
        <v>1033077465</v>
      </c>
      <c r="C28" s="91">
        <v>755480340</v>
      </c>
      <c r="D28" s="91">
        <v>50354640</v>
      </c>
      <c r="E28" s="91">
        <v>38451573</v>
      </c>
      <c r="F28" s="91"/>
      <c r="G28" s="91"/>
      <c r="H28" s="91"/>
      <c r="I28" s="91"/>
      <c r="J28" s="91"/>
      <c r="K28" s="91"/>
      <c r="L28" s="91"/>
      <c r="M28" s="91"/>
      <c r="N28" s="91">
        <f>SUM(B28:M28)</f>
        <v>1877364018</v>
      </c>
      <c r="O28" s="123">
        <f>+(B28+C28+D28+E28+F28+G28+H28+I28+J28+K28+L28+M28)/N27</f>
        <v>0.99143476573247646</v>
      </c>
    </row>
    <row r="29" spans="1:15" ht="32.1" customHeight="1" x14ac:dyDescent="0.25">
      <c r="A29" s="90" t="s">
        <v>229</v>
      </c>
      <c r="B29" s="91"/>
      <c r="C29" s="91">
        <v>5938912</v>
      </c>
      <c r="D29" s="91">
        <v>151677897</v>
      </c>
      <c r="E29" s="91">
        <v>198355648</v>
      </c>
      <c r="F29" s="512">
        <v>211093796</v>
      </c>
      <c r="G29" s="91"/>
      <c r="H29" s="91"/>
      <c r="I29" s="91"/>
      <c r="J29" s="91"/>
      <c r="K29" s="91"/>
      <c r="L29" s="91"/>
      <c r="M29" s="91"/>
      <c r="N29" s="512">
        <f>SUM(B29:M29)</f>
        <v>567066253</v>
      </c>
      <c r="O29" s="123"/>
    </row>
    <row r="30" spans="1:15" ht="32.1" customHeight="1" x14ac:dyDescent="0.25">
      <c r="A30" s="90" t="s">
        <v>230</v>
      </c>
      <c r="B30" s="91">
        <v>6714000</v>
      </c>
      <c r="C30" s="91">
        <v>15571734</v>
      </c>
      <c r="D30" s="91">
        <v>5794135</v>
      </c>
      <c r="E30" s="91"/>
      <c r="F30" s="91"/>
      <c r="G30" s="91"/>
      <c r="H30" s="91"/>
      <c r="I30" s="91"/>
      <c r="J30" s="91"/>
      <c r="K30" s="91"/>
      <c r="L30" s="91"/>
      <c r="M30" s="91"/>
      <c r="N30" s="91">
        <f t="shared" ref="N30:N32" si="0">SUM(B30:M30)</f>
        <v>28079869</v>
      </c>
      <c r="O30" s="92"/>
    </row>
    <row r="31" spans="1:15" ht="32.1" customHeight="1" x14ac:dyDescent="0.25">
      <c r="A31" s="90" t="s">
        <v>231</v>
      </c>
      <c r="B31" s="91">
        <v>0</v>
      </c>
      <c r="C31" s="91"/>
      <c r="D31" s="91"/>
      <c r="E31" s="91"/>
      <c r="F31" s="91"/>
      <c r="G31" s="91"/>
      <c r="H31" s="91"/>
      <c r="I31" s="91"/>
      <c r="J31" s="91"/>
      <c r="K31" s="91"/>
      <c r="L31" s="91"/>
      <c r="M31" s="91"/>
      <c r="N31" s="91">
        <f t="shared" si="0"/>
        <v>0</v>
      </c>
      <c r="O31" s="92"/>
    </row>
    <row r="32" spans="1:15" ht="32.1" customHeight="1" thickBot="1" x14ac:dyDescent="0.3">
      <c r="A32" s="93" t="s">
        <v>232</v>
      </c>
      <c r="B32" s="94">
        <v>6714000</v>
      </c>
      <c r="C32" s="94">
        <v>15390669</v>
      </c>
      <c r="D32" s="94">
        <v>5975200</v>
      </c>
      <c r="E32" s="94"/>
      <c r="F32" s="94"/>
      <c r="G32" s="94"/>
      <c r="H32" s="94"/>
      <c r="I32" s="94"/>
      <c r="J32" s="94"/>
      <c r="K32" s="94"/>
      <c r="L32" s="94"/>
      <c r="M32" s="94"/>
      <c r="N32" s="526">
        <f t="shared" si="0"/>
        <v>28079869</v>
      </c>
      <c r="O32" s="97"/>
    </row>
    <row r="33" spans="1:10" s="95" customFormat="1" ht="16.5" customHeight="1" x14ac:dyDescent="0.2"/>
    <row r="34" spans="1:10" s="95" customFormat="1" ht="17.25" customHeight="1" x14ac:dyDescent="0.2"/>
    <row r="35" spans="1:10" ht="5.25" customHeight="1" thickBot="1" x14ac:dyDescent="0.3"/>
    <row r="36" spans="1:10" ht="48" customHeight="1" thickBot="1" x14ac:dyDescent="0.3">
      <c r="A36" s="723" t="s">
        <v>233</v>
      </c>
      <c r="B36" s="724"/>
      <c r="C36" s="724"/>
      <c r="D36" s="724"/>
      <c r="E36" s="724"/>
      <c r="F36" s="724"/>
      <c r="G36" s="724"/>
      <c r="H36" s="724"/>
      <c r="I36" s="725"/>
      <c r="J36" s="100"/>
    </row>
    <row r="37" spans="1:10" ht="50.25" customHeight="1" thickBot="1" x14ac:dyDescent="0.3">
      <c r="A37" s="108" t="s">
        <v>234</v>
      </c>
      <c r="B37" s="726" t="str">
        <f>+B14</f>
        <v>Brindar el 100% de los tres servicios priorizados para la atención a través del modelo CIOM: primera atención profesional (trabajo social), orientación y seguimiento psicosocial y orientación, asesoría y seguimiento sociojurídico</v>
      </c>
      <c r="C37" s="727"/>
      <c r="D37" s="727"/>
      <c r="E37" s="727"/>
      <c r="F37" s="727"/>
      <c r="G37" s="727"/>
      <c r="H37" s="727"/>
      <c r="I37" s="728"/>
      <c r="J37" s="98"/>
    </row>
    <row r="38" spans="1:10" ht="18.75" customHeight="1" thickBot="1" x14ac:dyDescent="0.3">
      <c r="A38" s="740" t="s">
        <v>235</v>
      </c>
      <c r="B38" s="160">
        <v>2024</v>
      </c>
      <c r="C38" s="160">
        <v>2025</v>
      </c>
      <c r="D38" s="160">
        <v>2026</v>
      </c>
      <c r="E38" s="160">
        <v>2027</v>
      </c>
      <c r="F38" s="160" t="s">
        <v>236</v>
      </c>
      <c r="G38" s="742" t="s">
        <v>237</v>
      </c>
      <c r="H38" s="742" t="s">
        <v>23</v>
      </c>
      <c r="I38" s="742"/>
      <c r="J38" s="98"/>
    </row>
    <row r="39" spans="1:10" ht="50.25" customHeight="1" thickBot="1" x14ac:dyDescent="0.3">
      <c r="A39" s="741"/>
      <c r="B39" s="162">
        <v>1</v>
      </c>
      <c r="C39" s="162">
        <v>1</v>
      </c>
      <c r="D39" s="162">
        <v>1</v>
      </c>
      <c r="E39" s="162">
        <v>1</v>
      </c>
      <c r="F39" s="161">
        <v>1</v>
      </c>
      <c r="G39" s="742"/>
      <c r="H39" s="742"/>
      <c r="I39" s="742"/>
      <c r="J39" s="98"/>
    </row>
    <row r="40" spans="1:10" ht="52.5" customHeight="1" thickBot="1" x14ac:dyDescent="0.3">
      <c r="A40" s="109" t="s">
        <v>238</v>
      </c>
      <c r="B40" s="729">
        <v>0.12</v>
      </c>
      <c r="C40" s="730"/>
      <c r="D40" s="735" t="s">
        <v>239</v>
      </c>
      <c r="E40" s="736"/>
      <c r="F40" s="736"/>
      <c r="G40" s="736"/>
      <c r="H40" s="736"/>
      <c r="I40" s="737"/>
    </row>
    <row r="41" spans="1:10" s="99" customFormat="1" ht="48" customHeight="1" thickBot="1" x14ac:dyDescent="0.3">
      <c r="A41" s="740" t="s">
        <v>240</v>
      </c>
      <c r="B41" s="109" t="s">
        <v>241</v>
      </c>
      <c r="C41" s="108" t="s">
        <v>242</v>
      </c>
      <c r="D41" s="721" t="s">
        <v>243</v>
      </c>
      <c r="E41" s="722"/>
      <c r="F41" s="721" t="s">
        <v>244</v>
      </c>
      <c r="G41" s="722"/>
      <c r="H41" s="110" t="s">
        <v>245</v>
      </c>
      <c r="I41" s="112" t="s">
        <v>246</v>
      </c>
    </row>
    <row r="42" spans="1:10" ht="409.5" customHeight="1" thickBot="1" x14ac:dyDescent="0.3">
      <c r="A42" s="741"/>
      <c r="B42" s="415">
        <v>1</v>
      </c>
      <c r="C42" s="415">
        <v>1</v>
      </c>
      <c r="D42" s="731" t="s">
        <v>247</v>
      </c>
      <c r="E42" s="732"/>
      <c r="F42" s="731" t="s">
        <v>248</v>
      </c>
      <c r="G42" s="732"/>
      <c r="H42" s="101"/>
      <c r="I42" s="445" t="s">
        <v>249</v>
      </c>
    </row>
    <row r="43" spans="1:10" s="99" customFormat="1" ht="54" customHeight="1" x14ac:dyDescent="0.25">
      <c r="A43" s="740" t="s">
        <v>250</v>
      </c>
      <c r="B43" s="111" t="s">
        <v>241</v>
      </c>
      <c r="C43" s="110" t="s">
        <v>242</v>
      </c>
      <c r="D43" s="721" t="s">
        <v>243</v>
      </c>
      <c r="E43" s="722"/>
      <c r="F43" s="721" t="s">
        <v>244</v>
      </c>
      <c r="G43" s="722"/>
      <c r="H43" s="110" t="s">
        <v>245</v>
      </c>
      <c r="I43" s="112" t="s">
        <v>246</v>
      </c>
    </row>
    <row r="44" spans="1:10" ht="294" customHeight="1" x14ac:dyDescent="0.25">
      <c r="A44" s="741"/>
      <c r="B44" s="415">
        <v>1</v>
      </c>
      <c r="C44" s="415">
        <v>1</v>
      </c>
      <c r="D44" s="731" t="s">
        <v>251</v>
      </c>
      <c r="E44" s="732"/>
      <c r="F44" s="738" t="s">
        <v>252</v>
      </c>
      <c r="G44" s="739"/>
      <c r="H44" s="101"/>
      <c r="I44" s="445" t="s">
        <v>249</v>
      </c>
    </row>
    <row r="45" spans="1:10" s="99" customFormat="1" ht="48" customHeight="1" thickBot="1" x14ac:dyDescent="0.3">
      <c r="A45" s="740" t="s">
        <v>253</v>
      </c>
      <c r="B45" s="111" t="s">
        <v>241</v>
      </c>
      <c r="C45" s="110" t="s">
        <v>242</v>
      </c>
      <c r="D45" s="721" t="s">
        <v>243</v>
      </c>
      <c r="E45" s="722"/>
      <c r="F45" s="721" t="s">
        <v>244</v>
      </c>
      <c r="G45" s="722"/>
      <c r="H45" s="110" t="s">
        <v>245</v>
      </c>
      <c r="I45" s="112" t="s">
        <v>246</v>
      </c>
    </row>
    <row r="46" spans="1:10" ht="252" customHeight="1" thickBot="1" x14ac:dyDescent="0.3">
      <c r="A46" s="741"/>
      <c r="B46" s="415">
        <v>1</v>
      </c>
      <c r="C46" s="415">
        <v>1</v>
      </c>
      <c r="D46" s="733" t="s">
        <v>254</v>
      </c>
      <c r="E46" s="734"/>
      <c r="F46" s="738" t="s">
        <v>255</v>
      </c>
      <c r="G46" s="739"/>
      <c r="H46" s="445" t="s">
        <v>256</v>
      </c>
      <c r="I46" s="445" t="s">
        <v>249</v>
      </c>
    </row>
    <row r="47" spans="1:10" s="99" customFormat="1" ht="35.1" customHeight="1" thickBot="1" x14ac:dyDescent="0.3">
      <c r="A47" s="740" t="s">
        <v>257</v>
      </c>
      <c r="B47" s="111" t="s">
        <v>241</v>
      </c>
      <c r="C47" s="111" t="s">
        <v>242</v>
      </c>
      <c r="D47" s="721" t="s">
        <v>243</v>
      </c>
      <c r="E47" s="722"/>
      <c r="F47" s="721" t="s">
        <v>244</v>
      </c>
      <c r="G47" s="722"/>
      <c r="H47" s="110" t="s">
        <v>245</v>
      </c>
      <c r="I47" s="110" t="s">
        <v>246</v>
      </c>
    </row>
    <row r="48" spans="1:10" ht="275.25" customHeight="1" thickBot="1" x14ac:dyDescent="0.3">
      <c r="A48" s="741"/>
      <c r="B48" s="415">
        <v>1</v>
      </c>
      <c r="C48" s="415">
        <v>1</v>
      </c>
      <c r="D48" s="733" t="s">
        <v>258</v>
      </c>
      <c r="E48" s="734"/>
      <c r="F48" s="738" t="s">
        <v>259</v>
      </c>
      <c r="G48" s="739"/>
      <c r="H48" s="120"/>
      <c r="I48" s="445" t="s">
        <v>260</v>
      </c>
    </row>
    <row r="49" spans="1:9" s="99" customFormat="1" ht="35.1" customHeight="1" x14ac:dyDescent="0.25">
      <c r="A49" s="740" t="s">
        <v>261</v>
      </c>
      <c r="B49" s="111" t="s">
        <v>241</v>
      </c>
      <c r="C49" s="110" t="s">
        <v>242</v>
      </c>
      <c r="D49" s="721" t="s">
        <v>243</v>
      </c>
      <c r="E49" s="722"/>
      <c r="F49" s="721" t="s">
        <v>244</v>
      </c>
      <c r="G49" s="722"/>
      <c r="H49" s="110" t="s">
        <v>245</v>
      </c>
      <c r="I49" s="112" t="s">
        <v>246</v>
      </c>
    </row>
    <row r="50" spans="1:9" ht="297.75" customHeight="1" x14ac:dyDescent="0.25">
      <c r="A50" s="741"/>
      <c r="B50" s="415">
        <v>1</v>
      </c>
      <c r="C50" s="415">
        <v>1</v>
      </c>
      <c r="D50" s="733" t="s">
        <v>262</v>
      </c>
      <c r="E50" s="734"/>
      <c r="F50" s="743" t="s">
        <v>263</v>
      </c>
      <c r="G50" s="739"/>
      <c r="H50" s="101"/>
      <c r="I50" s="445" t="s">
        <v>249</v>
      </c>
    </row>
    <row r="51" spans="1:9" s="99" customFormat="1" ht="35.1" customHeight="1" x14ac:dyDescent="0.25">
      <c r="A51" s="740" t="s">
        <v>264</v>
      </c>
      <c r="B51" s="111" t="s">
        <v>241</v>
      </c>
      <c r="C51" s="110" t="s">
        <v>242</v>
      </c>
      <c r="D51" s="721" t="s">
        <v>243</v>
      </c>
      <c r="E51" s="722"/>
      <c r="F51" s="721" t="s">
        <v>244</v>
      </c>
      <c r="G51" s="722"/>
      <c r="H51" s="110" t="s">
        <v>245</v>
      </c>
      <c r="I51" s="112" t="s">
        <v>246</v>
      </c>
    </row>
    <row r="52" spans="1:9" ht="120.75" customHeight="1" thickBot="1" x14ac:dyDescent="0.3">
      <c r="A52" s="741"/>
      <c r="B52" s="415">
        <v>1</v>
      </c>
      <c r="C52" s="107"/>
      <c r="D52" s="648"/>
      <c r="E52" s="649"/>
      <c r="F52" s="648"/>
      <c r="G52" s="649"/>
      <c r="H52" s="101"/>
      <c r="I52" s="103"/>
    </row>
    <row r="53" spans="1:9" ht="35.1" customHeight="1" thickBot="1" x14ac:dyDescent="0.3">
      <c r="A53" s="740" t="s">
        <v>265</v>
      </c>
      <c r="B53" s="110" t="s">
        <v>241</v>
      </c>
      <c r="C53" s="108" t="s">
        <v>242</v>
      </c>
      <c r="D53" s="721" t="s">
        <v>243</v>
      </c>
      <c r="E53" s="722"/>
      <c r="F53" s="721" t="s">
        <v>244</v>
      </c>
      <c r="G53" s="722"/>
      <c r="H53" s="110" t="s">
        <v>245</v>
      </c>
      <c r="I53" s="112" t="s">
        <v>246</v>
      </c>
    </row>
    <row r="54" spans="1:9" ht="120.75" customHeight="1" thickBot="1" x14ac:dyDescent="0.3">
      <c r="A54" s="741"/>
      <c r="B54" s="415">
        <v>1</v>
      </c>
      <c r="C54" s="107"/>
      <c r="D54" s="648"/>
      <c r="E54" s="744"/>
      <c r="F54" s="648"/>
      <c r="G54" s="649"/>
      <c r="H54" s="101"/>
      <c r="I54" s="103"/>
    </row>
    <row r="55" spans="1:9" ht="35.1" customHeight="1" thickBot="1" x14ac:dyDescent="0.3">
      <c r="A55" s="740" t="s">
        <v>266</v>
      </c>
      <c r="B55" s="110" t="s">
        <v>241</v>
      </c>
      <c r="C55" s="108" t="s">
        <v>242</v>
      </c>
      <c r="D55" s="721" t="s">
        <v>243</v>
      </c>
      <c r="E55" s="722"/>
      <c r="F55" s="721" t="s">
        <v>244</v>
      </c>
      <c r="G55" s="722"/>
      <c r="H55" s="110" t="s">
        <v>245</v>
      </c>
      <c r="I55" s="112" t="s">
        <v>246</v>
      </c>
    </row>
    <row r="56" spans="1:9" ht="120.75" customHeight="1" thickBot="1" x14ac:dyDescent="0.3">
      <c r="A56" s="741"/>
      <c r="B56" s="162">
        <v>1</v>
      </c>
      <c r="C56" s="107"/>
      <c r="D56" s="648"/>
      <c r="E56" s="744"/>
      <c r="F56" s="648"/>
      <c r="G56" s="649"/>
      <c r="H56" s="121"/>
      <c r="I56" s="103"/>
    </row>
    <row r="57" spans="1:9" ht="35.1" customHeight="1" thickBot="1" x14ac:dyDescent="0.3">
      <c r="A57" s="740" t="s">
        <v>267</v>
      </c>
      <c r="B57" s="109" t="s">
        <v>241</v>
      </c>
      <c r="C57" s="108" t="s">
        <v>242</v>
      </c>
      <c r="D57" s="721" t="s">
        <v>243</v>
      </c>
      <c r="E57" s="722"/>
      <c r="F57" s="721" t="s">
        <v>244</v>
      </c>
      <c r="G57" s="722"/>
      <c r="H57" s="110" t="s">
        <v>245</v>
      </c>
      <c r="I57" s="112" t="s">
        <v>246</v>
      </c>
    </row>
    <row r="58" spans="1:9" ht="120.75" customHeight="1" thickBot="1" x14ac:dyDescent="0.3">
      <c r="A58" s="741"/>
      <c r="B58" s="162">
        <v>1</v>
      </c>
      <c r="C58" s="107"/>
      <c r="D58" s="648"/>
      <c r="E58" s="649"/>
      <c r="F58" s="648"/>
      <c r="G58" s="649"/>
      <c r="H58" s="101"/>
      <c r="I58" s="101"/>
    </row>
    <row r="59" spans="1:9" ht="35.1" customHeight="1" thickBot="1" x14ac:dyDescent="0.3">
      <c r="A59" s="740" t="s">
        <v>268</v>
      </c>
      <c r="B59" s="110" t="s">
        <v>241</v>
      </c>
      <c r="C59" s="108" t="s">
        <v>242</v>
      </c>
      <c r="D59" s="721" t="s">
        <v>243</v>
      </c>
      <c r="E59" s="722"/>
      <c r="F59" s="721" t="s">
        <v>244</v>
      </c>
      <c r="G59" s="722"/>
      <c r="H59" s="110" t="s">
        <v>245</v>
      </c>
      <c r="I59" s="112" t="s">
        <v>246</v>
      </c>
    </row>
    <row r="60" spans="1:9" ht="120.75" customHeight="1" thickBot="1" x14ac:dyDescent="0.3">
      <c r="A60" s="741"/>
      <c r="B60" s="162">
        <v>1</v>
      </c>
      <c r="C60" s="107"/>
      <c r="D60" s="648"/>
      <c r="E60" s="649"/>
      <c r="F60" s="648"/>
      <c r="G60" s="649"/>
      <c r="H60" s="101"/>
      <c r="I60" s="103"/>
    </row>
    <row r="61" spans="1:9" ht="35.1" customHeight="1" thickBot="1" x14ac:dyDescent="0.3">
      <c r="A61" s="740" t="s">
        <v>269</v>
      </c>
      <c r="B61" s="110" t="s">
        <v>241</v>
      </c>
      <c r="C61" s="108" t="s">
        <v>242</v>
      </c>
      <c r="D61" s="721" t="s">
        <v>243</v>
      </c>
      <c r="E61" s="722"/>
      <c r="F61" s="721" t="s">
        <v>244</v>
      </c>
      <c r="G61" s="722"/>
      <c r="H61" s="110" t="s">
        <v>245</v>
      </c>
      <c r="I61" s="112" t="s">
        <v>246</v>
      </c>
    </row>
    <row r="62" spans="1:9" ht="120.75" customHeight="1" thickBot="1" x14ac:dyDescent="0.3">
      <c r="A62" s="741"/>
      <c r="B62" s="162">
        <v>1</v>
      </c>
      <c r="C62" s="107"/>
      <c r="D62" s="648"/>
      <c r="E62" s="649"/>
      <c r="F62" s="744"/>
      <c r="G62" s="744"/>
      <c r="H62" s="101"/>
      <c r="I62" s="101"/>
    </row>
    <row r="63" spans="1:9" ht="35.1" customHeight="1" thickBot="1" x14ac:dyDescent="0.3">
      <c r="A63" s="740" t="s">
        <v>270</v>
      </c>
      <c r="B63" s="110" t="s">
        <v>241</v>
      </c>
      <c r="C63" s="108" t="s">
        <v>242</v>
      </c>
      <c r="D63" s="721" t="s">
        <v>243</v>
      </c>
      <c r="E63" s="722"/>
      <c r="F63" s="721" t="s">
        <v>244</v>
      </c>
      <c r="G63" s="722"/>
      <c r="H63" s="110" t="s">
        <v>245</v>
      </c>
      <c r="I63" s="112" t="s">
        <v>246</v>
      </c>
    </row>
    <row r="64" spans="1:9" ht="120.75" customHeight="1" thickBot="1" x14ac:dyDescent="0.3">
      <c r="A64" s="741"/>
      <c r="B64" s="162">
        <v>1</v>
      </c>
      <c r="C64" s="107"/>
      <c r="D64" s="648"/>
      <c r="E64" s="649"/>
      <c r="F64" s="648"/>
      <c r="G64" s="649"/>
      <c r="H64" s="101"/>
      <c r="I64" s="101"/>
    </row>
    <row r="67" spans="1:9" s="98" customFormat="1" ht="30" customHeight="1" x14ac:dyDescent="0.25">
      <c r="A67" s="68"/>
      <c r="B67" s="68"/>
      <c r="C67" s="68"/>
      <c r="D67" s="68"/>
      <c r="E67" s="68"/>
      <c r="F67" s="68"/>
      <c r="G67" s="68"/>
      <c r="H67" s="68"/>
      <c r="I67" s="68"/>
    </row>
    <row r="68" spans="1:9" ht="34.5" customHeight="1" x14ac:dyDescent="0.25">
      <c r="A68" s="667" t="s">
        <v>271</v>
      </c>
      <c r="B68" s="667"/>
      <c r="C68" s="667"/>
      <c r="D68" s="667"/>
      <c r="E68" s="667"/>
      <c r="F68" s="667"/>
      <c r="G68" s="667"/>
      <c r="H68" s="667"/>
      <c r="I68" s="667"/>
    </row>
    <row r="69" spans="1:9" ht="41.25" customHeight="1" x14ac:dyDescent="0.25">
      <c r="A69" s="113" t="s">
        <v>272</v>
      </c>
      <c r="B69" s="668" t="s">
        <v>273</v>
      </c>
      <c r="C69" s="669"/>
      <c r="D69" s="668" t="s">
        <v>274</v>
      </c>
      <c r="E69" s="669"/>
      <c r="F69" s="668" t="s">
        <v>275</v>
      </c>
      <c r="G69" s="669"/>
      <c r="H69" s="670" t="s">
        <v>276</v>
      </c>
      <c r="I69" s="671"/>
    </row>
    <row r="70" spans="1:9" ht="40.5" customHeight="1" x14ac:dyDescent="0.25">
      <c r="A70" s="113" t="s">
        <v>277</v>
      </c>
      <c r="B70" s="642">
        <v>0.04</v>
      </c>
      <c r="C70" s="643"/>
      <c r="D70" s="642">
        <v>0.04</v>
      </c>
      <c r="E70" s="643"/>
      <c r="F70" s="642">
        <v>0.04</v>
      </c>
      <c r="G70" s="643"/>
      <c r="H70" s="644">
        <v>0</v>
      </c>
      <c r="I70" s="645"/>
    </row>
    <row r="71" spans="1:9" ht="30" customHeight="1" x14ac:dyDescent="0.25">
      <c r="A71" s="646" t="s">
        <v>194</v>
      </c>
      <c r="B71" s="168" t="s">
        <v>99</v>
      </c>
      <c r="C71" s="168" t="s">
        <v>242</v>
      </c>
      <c r="D71" s="168" t="s">
        <v>99</v>
      </c>
      <c r="E71" s="168" t="s">
        <v>242</v>
      </c>
      <c r="F71" s="168" t="s">
        <v>99</v>
      </c>
      <c r="G71" s="168" t="s">
        <v>242</v>
      </c>
      <c r="H71" s="168" t="s">
        <v>99</v>
      </c>
      <c r="I71" s="168" t="s">
        <v>242</v>
      </c>
    </row>
    <row r="72" spans="1:9" ht="30" customHeight="1" x14ac:dyDescent="0.25">
      <c r="A72" s="647"/>
      <c r="B72" s="115">
        <v>8.3299999999999999E-2</v>
      </c>
      <c r="C72" s="115">
        <v>8.3299999999999999E-2</v>
      </c>
      <c r="D72" s="115">
        <v>8.3299999999999999E-2</v>
      </c>
      <c r="E72" s="115">
        <v>8.3299999999999999E-2</v>
      </c>
      <c r="F72" s="115">
        <v>8.3299999999999999E-2</v>
      </c>
      <c r="G72" s="115">
        <v>8.3299999999999999E-2</v>
      </c>
      <c r="H72" s="122"/>
      <c r="I72" s="116"/>
    </row>
    <row r="73" spans="1:9" ht="285.75" customHeight="1" x14ac:dyDescent="0.25">
      <c r="A73" s="113" t="s">
        <v>278</v>
      </c>
      <c r="B73" s="672" t="s">
        <v>279</v>
      </c>
      <c r="C73" s="673"/>
      <c r="D73" s="674" t="s">
        <v>280</v>
      </c>
      <c r="E73" s="675"/>
      <c r="F73" s="674" t="s">
        <v>281</v>
      </c>
      <c r="G73" s="675"/>
      <c r="H73" s="676"/>
      <c r="I73" s="677"/>
    </row>
    <row r="74" spans="1:9" ht="80.25" customHeight="1" x14ac:dyDescent="0.25">
      <c r="A74" s="113" t="s">
        <v>282</v>
      </c>
      <c r="B74" s="655" t="s">
        <v>283</v>
      </c>
      <c r="C74" s="656"/>
      <c r="D74" s="655" t="s">
        <v>283</v>
      </c>
      <c r="E74" s="656"/>
      <c r="F74" s="655" t="s">
        <v>283</v>
      </c>
      <c r="G74" s="656"/>
      <c r="H74" s="660"/>
      <c r="I74" s="659"/>
    </row>
    <row r="75" spans="1:9" ht="30.75" customHeight="1" x14ac:dyDescent="0.25">
      <c r="A75" s="646" t="s">
        <v>195</v>
      </c>
      <c r="B75" s="168" t="s">
        <v>99</v>
      </c>
      <c r="C75" s="168" t="s">
        <v>242</v>
      </c>
      <c r="D75" s="168" t="s">
        <v>99</v>
      </c>
      <c r="E75" s="168" t="s">
        <v>242</v>
      </c>
      <c r="F75" s="168" t="s">
        <v>99</v>
      </c>
      <c r="G75" s="168" t="s">
        <v>242</v>
      </c>
      <c r="H75" s="168" t="s">
        <v>99</v>
      </c>
      <c r="I75" s="168" t="s">
        <v>242</v>
      </c>
    </row>
    <row r="76" spans="1:9" ht="30.75" customHeight="1" x14ac:dyDescent="0.25">
      <c r="A76" s="647"/>
      <c r="B76" s="115">
        <v>8.3299999999999999E-2</v>
      </c>
      <c r="C76" s="115">
        <v>8.3299999999999999E-2</v>
      </c>
      <c r="D76" s="115">
        <v>8.3299999999999999E-2</v>
      </c>
      <c r="E76" s="115">
        <v>8.3299999999999999E-2</v>
      </c>
      <c r="F76" s="115">
        <v>8.3299999999999999E-2</v>
      </c>
      <c r="G76" s="115">
        <v>8.3299999999999999E-2</v>
      </c>
      <c r="H76" s="122"/>
      <c r="I76" s="117"/>
    </row>
    <row r="77" spans="1:9" ht="265.5" customHeight="1" x14ac:dyDescent="0.25">
      <c r="A77" s="113" t="s">
        <v>278</v>
      </c>
      <c r="B77" s="672" t="s">
        <v>284</v>
      </c>
      <c r="C77" s="673"/>
      <c r="D77" s="674" t="s">
        <v>285</v>
      </c>
      <c r="E77" s="675"/>
      <c r="F77" s="674" t="s">
        <v>286</v>
      </c>
      <c r="G77" s="675"/>
      <c r="H77" s="719"/>
      <c r="I77" s="720"/>
    </row>
    <row r="78" spans="1:9" ht="80.25" customHeight="1" x14ac:dyDescent="0.25">
      <c r="A78" s="113" t="s">
        <v>282</v>
      </c>
      <c r="B78" s="655" t="s">
        <v>287</v>
      </c>
      <c r="C78" s="656"/>
      <c r="D78" s="655" t="s">
        <v>287</v>
      </c>
      <c r="E78" s="656"/>
      <c r="F78" s="655" t="s">
        <v>287</v>
      </c>
      <c r="G78" s="656"/>
      <c r="H78" s="660"/>
      <c r="I78" s="659"/>
    </row>
    <row r="79" spans="1:9" ht="30.75" customHeight="1" x14ac:dyDescent="0.25">
      <c r="A79" s="646" t="s">
        <v>196</v>
      </c>
      <c r="B79" s="168" t="s">
        <v>99</v>
      </c>
      <c r="C79" s="168" t="s">
        <v>242</v>
      </c>
      <c r="D79" s="168" t="s">
        <v>99</v>
      </c>
      <c r="E79" s="168" t="s">
        <v>242</v>
      </c>
      <c r="F79" s="168" t="s">
        <v>99</v>
      </c>
      <c r="G79" s="168" t="s">
        <v>242</v>
      </c>
      <c r="H79" s="168" t="s">
        <v>99</v>
      </c>
      <c r="I79" s="168" t="s">
        <v>242</v>
      </c>
    </row>
    <row r="80" spans="1:9" ht="30.75" customHeight="1" x14ac:dyDescent="0.25">
      <c r="A80" s="647"/>
      <c r="B80" s="115">
        <v>8.3299999999999999E-2</v>
      </c>
      <c r="C80" s="115">
        <v>8.3299999999999999E-2</v>
      </c>
      <c r="D80" s="115">
        <v>8.3299999999999999E-2</v>
      </c>
      <c r="E80" s="115">
        <v>8.3299999999999999E-2</v>
      </c>
      <c r="F80" s="115">
        <v>8.3299999999999999E-2</v>
      </c>
      <c r="G80" s="115">
        <v>8.3299999999999999E-2</v>
      </c>
      <c r="H80" s="122"/>
      <c r="I80" s="117"/>
    </row>
    <row r="81" spans="1:9" ht="149.25" customHeight="1" x14ac:dyDescent="0.25">
      <c r="A81" s="113" t="s">
        <v>278</v>
      </c>
      <c r="B81" s="745" t="s">
        <v>288</v>
      </c>
      <c r="C81" s="746"/>
      <c r="D81" s="661" t="s">
        <v>289</v>
      </c>
      <c r="E81" s="662"/>
      <c r="F81" s="745" t="s">
        <v>290</v>
      </c>
      <c r="G81" s="746"/>
      <c r="H81" s="660"/>
      <c r="I81" s="659"/>
    </row>
    <row r="82" spans="1:9" ht="80.25" customHeight="1" x14ac:dyDescent="0.25">
      <c r="A82" s="113" t="s">
        <v>282</v>
      </c>
      <c r="B82" s="655" t="s">
        <v>291</v>
      </c>
      <c r="C82" s="656"/>
      <c r="D82" s="655" t="s">
        <v>291</v>
      </c>
      <c r="E82" s="656"/>
      <c r="F82" s="655" t="s">
        <v>291</v>
      </c>
      <c r="G82" s="656"/>
      <c r="H82" s="660"/>
      <c r="I82" s="659"/>
    </row>
    <row r="83" spans="1:9" ht="30.75" customHeight="1" x14ac:dyDescent="0.25">
      <c r="A83" s="646" t="s">
        <v>197</v>
      </c>
      <c r="B83" s="168" t="s">
        <v>99</v>
      </c>
      <c r="C83" s="168" t="s">
        <v>242</v>
      </c>
      <c r="D83" s="168" t="s">
        <v>99</v>
      </c>
      <c r="E83" s="168" t="s">
        <v>242</v>
      </c>
      <c r="F83" s="168" t="s">
        <v>99</v>
      </c>
      <c r="G83" s="168" t="s">
        <v>242</v>
      </c>
      <c r="H83" s="168" t="s">
        <v>99</v>
      </c>
      <c r="I83" s="168" t="s">
        <v>242</v>
      </c>
    </row>
    <row r="84" spans="1:9" ht="30.75" customHeight="1" x14ac:dyDescent="0.25">
      <c r="A84" s="647"/>
      <c r="B84" s="115">
        <v>8.3299999999999999E-2</v>
      </c>
      <c r="C84" s="115">
        <v>8.3299999999999999E-2</v>
      </c>
      <c r="D84" s="115">
        <v>8.3299999999999999E-2</v>
      </c>
      <c r="E84" s="115">
        <v>8.3299999999999999E-2</v>
      </c>
      <c r="F84" s="115">
        <v>8.3299999999999999E-2</v>
      </c>
      <c r="G84" s="115">
        <v>8.3299999999999999E-2</v>
      </c>
      <c r="H84" s="122"/>
      <c r="I84" s="117"/>
    </row>
    <row r="85" spans="1:9" ht="156" customHeight="1" x14ac:dyDescent="0.25">
      <c r="A85" s="113" t="s">
        <v>278</v>
      </c>
      <c r="B85" s="745" t="s">
        <v>292</v>
      </c>
      <c r="C85" s="746"/>
      <c r="D85" s="661" t="s">
        <v>293</v>
      </c>
      <c r="E85" s="662"/>
      <c r="F85" s="745" t="s">
        <v>294</v>
      </c>
      <c r="G85" s="746"/>
      <c r="H85" s="660"/>
      <c r="I85" s="659"/>
    </row>
    <row r="86" spans="1:9" ht="80.25" customHeight="1" x14ac:dyDescent="0.25">
      <c r="A86" s="113" t="s">
        <v>282</v>
      </c>
      <c r="B86" s="655" t="s">
        <v>295</v>
      </c>
      <c r="C86" s="656"/>
      <c r="D86" s="657" t="s">
        <v>295</v>
      </c>
      <c r="E86" s="658"/>
      <c r="F86" s="657" t="s">
        <v>295</v>
      </c>
      <c r="G86" s="659"/>
      <c r="H86" s="660"/>
      <c r="I86" s="659"/>
    </row>
    <row r="87" spans="1:9" ht="30" customHeight="1" x14ac:dyDescent="0.25">
      <c r="A87" s="646" t="s">
        <v>200</v>
      </c>
      <c r="B87" s="168" t="s">
        <v>99</v>
      </c>
      <c r="C87" s="168" t="s">
        <v>242</v>
      </c>
      <c r="D87" s="168" t="s">
        <v>99</v>
      </c>
      <c r="E87" s="168" t="s">
        <v>242</v>
      </c>
      <c r="F87" s="168" t="s">
        <v>99</v>
      </c>
      <c r="G87" s="168" t="s">
        <v>242</v>
      </c>
      <c r="H87" s="168" t="s">
        <v>99</v>
      </c>
      <c r="I87" s="168" t="s">
        <v>242</v>
      </c>
    </row>
    <row r="88" spans="1:9" ht="30" customHeight="1" x14ac:dyDescent="0.25">
      <c r="A88" s="647"/>
      <c r="B88" s="115">
        <v>8.3299999999999999E-2</v>
      </c>
      <c r="C88" s="115">
        <v>8.3299999999999999E-2</v>
      </c>
      <c r="D88" s="115">
        <v>8.3299999999999999E-2</v>
      </c>
      <c r="E88" s="115">
        <v>8.3299999999999999E-2</v>
      </c>
      <c r="F88" s="115">
        <v>8.3299999999999999E-2</v>
      </c>
      <c r="G88" s="115">
        <v>8.3299999999999999E-2</v>
      </c>
      <c r="H88" s="122"/>
      <c r="I88" s="117"/>
    </row>
    <row r="89" spans="1:9" ht="138.75" customHeight="1" x14ac:dyDescent="0.25">
      <c r="A89" s="113" t="s">
        <v>278</v>
      </c>
      <c r="B89" s="661" t="s">
        <v>1129</v>
      </c>
      <c r="C89" s="662"/>
      <c r="D89" s="661" t="s">
        <v>296</v>
      </c>
      <c r="E89" s="662"/>
      <c r="F89" s="747" t="s">
        <v>297</v>
      </c>
      <c r="G89" s="748"/>
      <c r="H89" s="718"/>
      <c r="I89" s="718"/>
    </row>
    <row r="90" spans="1:9" ht="80.25" customHeight="1" x14ac:dyDescent="0.25">
      <c r="A90" s="113" t="s">
        <v>282</v>
      </c>
      <c r="B90" s="652" t="s">
        <v>298</v>
      </c>
      <c r="C90" s="653"/>
      <c r="D90" s="652" t="s">
        <v>298</v>
      </c>
      <c r="E90" s="653"/>
      <c r="F90" s="652" t="s">
        <v>298</v>
      </c>
      <c r="G90" s="653"/>
      <c r="H90" s="650"/>
      <c r="I90" s="651"/>
    </row>
    <row r="91" spans="1:9" ht="29.25" customHeight="1" x14ac:dyDescent="0.25">
      <c r="A91" s="646" t="s">
        <v>202</v>
      </c>
      <c r="B91" s="168" t="s">
        <v>99</v>
      </c>
      <c r="C91" s="168" t="s">
        <v>242</v>
      </c>
      <c r="D91" s="168" t="s">
        <v>99</v>
      </c>
      <c r="E91" s="168" t="s">
        <v>242</v>
      </c>
      <c r="F91" s="168" t="s">
        <v>99</v>
      </c>
      <c r="G91" s="168" t="s">
        <v>242</v>
      </c>
      <c r="H91" s="168" t="s">
        <v>99</v>
      </c>
      <c r="I91" s="168" t="s">
        <v>242</v>
      </c>
    </row>
    <row r="92" spans="1:9" ht="29.25" customHeight="1" x14ac:dyDescent="0.25">
      <c r="A92" s="647"/>
      <c r="B92" s="115">
        <v>8.3299999999999999E-2</v>
      </c>
      <c r="C92" s="118"/>
      <c r="D92" s="115">
        <v>8.3299999999999999E-2</v>
      </c>
      <c r="E92" s="116"/>
      <c r="F92" s="115">
        <v>8.3299999999999999E-2</v>
      </c>
      <c r="G92" s="117"/>
      <c r="H92" s="122"/>
      <c r="I92" s="117"/>
    </row>
    <row r="93" spans="1:9" ht="80.25" customHeight="1" x14ac:dyDescent="0.25">
      <c r="A93" s="113" t="s">
        <v>278</v>
      </c>
      <c r="B93" s="654"/>
      <c r="C93" s="654"/>
      <c r="D93" s="654"/>
      <c r="E93" s="654"/>
      <c r="F93" s="654"/>
      <c r="G93" s="654"/>
      <c r="H93" s="654"/>
      <c r="I93" s="654"/>
    </row>
    <row r="94" spans="1:9" ht="80.25" customHeight="1" x14ac:dyDescent="0.25">
      <c r="A94" s="113" t="s">
        <v>282</v>
      </c>
      <c r="B94" s="650"/>
      <c r="C94" s="651"/>
      <c r="D94" s="650"/>
      <c r="E94" s="651"/>
      <c r="F94" s="650"/>
      <c r="G94" s="651"/>
      <c r="H94" s="650"/>
      <c r="I94" s="651"/>
    </row>
    <row r="95" spans="1:9" ht="24.95" customHeight="1" x14ac:dyDescent="0.25">
      <c r="A95" s="646" t="s">
        <v>203</v>
      </c>
      <c r="B95" s="168" t="s">
        <v>99</v>
      </c>
      <c r="C95" s="168" t="s">
        <v>242</v>
      </c>
      <c r="D95" s="168" t="s">
        <v>99</v>
      </c>
      <c r="E95" s="168" t="s">
        <v>242</v>
      </c>
      <c r="F95" s="168" t="s">
        <v>99</v>
      </c>
      <c r="G95" s="168" t="s">
        <v>242</v>
      </c>
      <c r="H95" s="168" t="s">
        <v>99</v>
      </c>
      <c r="I95" s="168" t="s">
        <v>242</v>
      </c>
    </row>
    <row r="96" spans="1:9" ht="24.95" customHeight="1" x14ac:dyDescent="0.25">
      <c r="A96" s="647"/>
      <c r="B96" s="115">
        <v>8.3299999999999999E-2</v>
      </c>
      <c r="C96" s="118"/>
      <c r="D96" s="115">
        <v>8.3299999999999999E-2</v>
      </c>
      <c r="E96" s="116"/>
      <c r="F96" s="115">
        <v>8.3299999999999999E-2</v>
      </c>
      <c r="G96" s="117"/>
      <c r="H96" s="122"/>
      <c r="I96" s="117"/>
    </row>
    <row r="97" spans="1:9" ht="80.25" customHeight="1" x14ac:dyDescent="0.25">
      <c r="A97" s="113" t="s">
        <v>278</v>
      </c>
      <c r="B97" s="654"/>
      <c r="C97" s="654"/>
      <c r="D97" s="654"/>
      <c r="E97" s="654"/>
      <c r="F97" s="654"/>
      <c r="G97" s="654"/>
      <c r="H97" s="654"/>
      <c r="I97" s="654"/>
    </row>
    <row r="98" spans="1:9" ht="80.25" customHeight="1" x14ac:dyDescent="0.25">
      <c r="A98" s="113" t="s">
        <v>282</v>
      </c>
      <c r="B98" s="650"/>
      <c r="C98" s="651"/>
      <c r="D98" s="650"/>
      <c r="E98" s="651"/>
      <c r="F98" s="650"/>
      <c r="G98" s="651"/>
      <c r="H98" s="650"/>
      <c r="I98" s="651"/>
    </row>
    <row r="99" spans="1:9" ht="24.95" customHeight="1" x14ac:dyDescent="0.25">
      <c r="A99" s="646" t="s">
        <v>204</v>
      </c>
      <c r="B99" s="168" t="s">
        <v>99</v>
      </c>
      <c r="C99" s="168" t="s">
        <v>242</v>
      </c>
      <c r="D99" s="168" t="s">
        <v>99</v>
      </c>
      <c r="E99" s="168" t="s">
        <v>242</v>
      </c>
      <c r="F99" s="168" t="s">
        <v>99</v>
      </c>
      <c r="G99" s="168" t="s">
        <v>242</v>
      </c>
      <c r="H99" s="168" t="s">
        <v>99</v>
      </c>
      <c r="I99" s="168" t="s">
        <v>242</v>
      </c>
    </row>
    <row r="100" spans="1:9" ht="24.95" customHeight="1" x14ac:dyDescent="0.25">
      <c r="A100" s="647"/>
      <c r="B100" s="115">
        <v>8.3299999999999999E-2</v>
      </c>
      <c r="C100" s="118"/>
      <c r="D100" s="115">
        <v>8.3299999999999999E-2</v>
      </c>
      <c r="E100" s="116"/>
      <c r="F100" s="115">
        <v>8.3299999999999999E-2</v>
      </c>
      <c r="G100" s="117"/>
      <c r="H100" s="122"/>
      <c r="I100" s="117"/>
    </row>
    <row r="101" spans="1:9" ht="80.25" customHeight="1" x14ac:dyDescent="0.25">
      <c r="A101" s="113" t="s">
        <v>278</v>
      </c>
      <c r="B101" s="654"/>
      <c r="C101" s="654"/>
      <c r="D101" s="654"/>
      <c r="E101" s="654"/>
      <c r="F101" s="654"/>
      <c r="G101" s="654"/>
      <c r="H101" s="654"/>
      <c r="I101" s="654"/>
    </row>
    <row r="102" spans="1:9" ht="80.25" customHeight="1" x14ac:dyDescent="0.25">
      <c r="A102" s="113" t="s">
        <v>282</v>
      </c>
      <c r="B102" s="650"/>
      <c r="C102" s="651"/>
      <c r="D102" s="650"/>
      <c r="E102" s="651"/>
      <c r="F102" s="650"/>
      <c r="G102" s="651"/>
      <c r="H102" s="650"/>
      <c r="I102" s="651"/>
    </row>
    <row r="103" spans="1:9" ht="24.95" customHeight="1" x14ac:dyDescent="0.25">
      <c r="A103" s="646" t="s">
        <v>206</v>
      </c>
      <c r="B103" s="168" t="s">
        <v>99</v>
      </c>
      <c r="C103" s="168" t="s">
        <v>242</v>
      </c>
      <c r="D103" s="168" t="s">
        <v>99</v>
      </c>
      <c r="E103" s="168" t="s">
        <v>242</v>
      </c>
      <c r="F103" s="168" t="s">
        <v>99</v>
      </c>
      <c r="G103" s="168" t="s">
        <v>242</v>
      </c>
      <c r="H103" s="168" t="s">
        <v>99</v>
      </c>
      <c r="I103" s="168" t="s">
        <v>242</v>
      </c>
    </row>
    <row r="104" spans="1:9" ht="24.95" customHeight="1" x14ac:dyDescent="0.25">
      <c r="A104" s="647"/>
      <c r="B104" s="115">
        <v>8.3299999999999999E-2</v>
      </c>
      <c r="C104" s="118"/>
      <c r="D104" s="115">
        <v>8.3299999999999999E-2</v>
      </c>
      <c r="E104" s="116"/>
      <c r="F104" s="115">
        <v>8.3299999999999999E-2</v>
      </c>
      <c r="G104" s="117"/>
      <c r="H104" s="122"/>
      <c r="I104" s="117"/>
    </row>
    <row r="105" spans="1:9" ht="80.25" customHeight="1" x14ac:dyDescent="0.25">
      <c r="A105" s="113" t="s">
        <v>278</v>
      </c>
      <c r="B105" s="654"/>
      <c r="C105" s="654"/>
      <c r="D105" s="654"/>
      <c r="E105" s="654"/>
      <c r="F105" s="654"/>
      <c r="G105" s="654"/>
      <c r="H105" s="654"/>
      <c r="I105" s="654"/>
    </row>
    <row r="106" spans="1:9" ht="80.25" customHeight="1" x14ac:dyDescent="0.25">
      <c r="A106" s="113" t="s">
        <v>282</v>
      </c>
      <c r="B106" s="650"/>
      <c r="C106" s="651"/>
      <c r="D106" s="650"/>
      <c r="E106" s="651"/>
      <c r="F106" s="650"/>
      <c r="G106" s="651"/>
      <c r="H106" s="650"/>
      <c r="I106" s="651"/>
    </row>
    <row r="107" spans="1:9" ht="24.95" customHeight="1" x14ac:dyDescent="0.25">
      <c r="A107" s="646" t="s">
        <v>207</v>
      </c>
      <c r="B107" s="168" t="s">
        <v>99</v>
      </c>
      <c r="C107" s="168" t="s">
        <v>242</v>
      </c>
      <c r="D107" s="168" t="s">
        <v>99</v>
      </c>
      <c r="E107" s="168" t="s">
        <v>242</v>
      </c>
      <c r="F107" s="168" t="s">
        <v>99</v>
      </c>
      <c r="G107" s="168" t="s">
        <v>242</v>
      </c>
      <c r="H107" s="168" t="s">
        <v>99</v>
      </c>
      <c r="I107" s="168" t="s">
        <v>242</v>
      </c>
    </row>
    <row r="108" spans="1:9" ht="24.95" customHeight="1" x14ac:dyDescent="0.25">
      <c r="A108" s="647"/>
      <c r="B108" s="115">
        <v>8.3299999999999999E-2</v>
      </c>
      <c r="C108" s="118"/>
      <c r="D108" s="115">
        <v>8.3299999999999999E-2</v>
      </c>
      <c r="E108" s="116"/>
      <c r="F108" s="115">
        <v>8.3299999999999999E-2</v>
      </c>
      <c r="G108" s="117"/>
      <c r="H108" s="122"/>
      <c r="I108" s="117"/>
    </row>
    <row r="109" spans="1:9" ht="80.25" customHeight="1" x14ac:dyDescent="0.25">
      <c r="A109" s="113" t="s">
        <v>278</v>
      </c>
      <c r="B109" s="654"/>
      <c r="C109" s="654"/>
      <c r="D109" s="654"/>
      <c r="E109" s="654"/>
      <c r="F109" s="654"/>
      <c r="G109" s="654"/>
      <c r="H109" s="654"/>
      <c r="I109" s="654"/>
    </row>
    <row r="110" spans="1:9" ht="80.25" customHeight="1" x14ac:dyDescent="0.25">
      <c r="A110" s="113" t="s">
        <v>282</v>
      </c>
      <c r="B110" s="650"/>
      <c r="C110" s="651"/>
      <c r="D110" s="650"/>
      <c r="E110" s="651"/>
      <c r="F110" s="650"/>
      <c r="G110" s="651"/>
      <c r="H110" s="650"/>
      <c r="I110" s="651"/>
    </row>
    <row r="111" spans="1:9" ht="24.95" customHeight="1" x14ac:dyDescent="0.25">
      <c r="A111" s="646" t="s">
        <v>208</v>
      </c>
      <c r="B111" s="168" t="s">
        <v>99</v>
      </c>
      <c r="C111" s="168" t="s">
        <v>242</v>
      </c>
      <c r="D111" s="168" t="s">
        <v>99</v>
      </c>
      <c r="E111" s="168" t="s">
        <v>242</v>
      </c>
      <c r="F111" s="168" t="s">
        <v>99</v>
      </c>
      <c r="G111" s="168" t="s">
        <v>242</v>
      </c>
      <c r="H111" s="168" t="s">
        <v>99</v>
      </c>
      <c r="I111" s="168" t="s">
        <v>242</v>
      </c>
    </row>
    <row r="112" spans="1:9" ht="24.95" customHeight="1" x14ac:dyDescent="0.25">
      <c r="A112" s="647"/>
      <c r="B112" s="115">
        <v>8.3299999999999999E-2</v>
      </c>
      <c r="C112" s="118"/>
      <c r="D112" s="115">
        <v>8.3299999999999999E-2</v>
      </c>
      <c r="E112" s="116"/>
      <c r="F112" s="115">
        <v>8.3299999999999999E-2</v>
      </c>
      <c r="G112" s="117"/>
      <c r="H112" s="122"/>
      <c r="I112" s="117"/>
    </row>
    <row r="113" spans="1:9" ht="80.25" customHeight="1" x14ac:dyDescent="0.25">
      <c r="A113" s="113" t="s">
        <v>278</v>
      </c>
      <c r="B113" s="654"/>
      <c r="C113" s="654"/>
      <c r="D113" s="654"/>
      <c r="E113" s="654"/>
      <c r="F113" s="654"/>
      <c r="G113" s="654"/>
      <c r="H113" s="654"/>
      <c r="I113" s="654"/>
    </row>
    <row r="114" spans="1:9" ht="80.25" customHeight="1" x14ac:dyDescent="0.25">
      <c r="A114" s="113" t="s">
        <v>282</v>
      </c>
      <c r="B114" s="650"/>
      <c r="C114" s="651"/>
      <c r="D114" s="650"/>
      <c r="E114" s="651"/>
      <c r="F114" s="650"/>
      <c r="G114" s="651"/>
      <c r="H114" s="650"/>
      <c r="I114" s="651"/>
    </row>
    <row r="115" spans="1:9" ht="24.95" customHeight="1" x14ac:dyDescent="0.25">
      <c r="A115" s="646" t="s">
        <v>209</v>
      </c>
      <c r="B115" s="168" t="s">
        <v>99</v>
      </c>
      <c r="C115" s="168" t="s">
        <v>242</v>
      </c>
      <c r="D115" s="168" t="s">
        <v>99</v>
      </c>
      <c r="E115" s="168" t="s">
        <v>242</v>
      </c>
      <c r="F115" s="168" t="s">
        <v>99</v>
      </c>
      <c r="G115" s="168" t="s">
        <v>242</v>
      </c>
      <c r="H115" s="168" t="s">
        <v>99</v>
      </c>
      <c r="I115" s="168" t="s">
        <v>242</v>
      </c>
    </row>
    <row r="116" spans="1:9" ht="24.95" customHeight="1" x14ac:dyDescent="0.25">
      <c r="A116" s="647"/>
      <c r="B116" s="115">
        <v>8.3699999999999997E-2</v>
      </c>
      <c r="C116" s="298"/>
      <c r="D116" s="115">
        <v>8.3699999999999997E-2</v>
      </c>
      <c r="E116" s="298"/>
      <c r="F116" s="115">
        <v>8.3699999999999997E-2</v>
      </c>
      <c r="G116" s="299"/>
      <c r="H116" s="298"/>
      <c r="I116" s="299"/>
    </row>
    <row r="117" spans="1:9" ht="80.25" customHeight="1" x14ac:dyDescent="0.25">
      <c r="A117" s="113" t="s">
        <v>278</v>
      </c>
      <c r="B117" s="749"/>
      <c r="C117" s="749"/>
      <c r="D117" s="749"/>
      <c r="E117" s="749"/>
      <c r="F117" s="749"/>
      <c r="G117" s="749"/>
      <c r="H117" s="749"/>
      <c r="I117" s="749"/>
    </row>
    <row r="118" spans="1:9" ht="80.25" customHeight="1" x14ac:dyDescent="0.25">
      <c r="A118" s="113" t="s">
        <v>282</v>
      </c>
      <c r="B118" s="650"/>
      <c r="C118" s="651"/>
      <c r="D118" s="650"/>
      <c r="E118" s="651"/>
      <c r="F118" s="650"/>
      <c r="G118" s="651"/>
      <c r="H118" s="650"/>
      <c r="I118" s="651"/>
    </row>
    <row r="119" spans="1:9" ht="16.5" x14ac:dyDescent="0.25">
      <c r="A119" s="114" t="s">
        <v>299</v>
      </c>
      <c r="B119" s="417">
        <f t="shared" ref="B119:I119" si="1">(B72+B76+B80+B84+B88+B92+B96+B100+B104+B108+B112+B116)</f>
        <v>1</v>
      </c>
      <c r="C119" s="418">
        <f t="shared" si="1"/>
        <v>0.41649999999999998</v>
      </c>
      <c r="D119" s="417">
        <f t="shared" si="1"/>
        <v>1</v>
      </c>
      <c r="E119" s="418">
        <f t="shared" si="1"/>
        <v>0.41649999999999998</v>
      </c>
      <c r="F119" s="417">
        <f t="shared" si="1"/>
        <v>1</v>
      </c>
      <c r="G119" s="119">
        <f t="shared" si="1"/>
        <v>0.41649999999999998</v>
      </c>
      <c r="H119" s="119">
        <f t="shared" si="1"/>
        <v>0</v>
      </c>
      <c r="I119" s="119">
        <f t="shared" si="1"/>
        <v>0</v>
      </c>
    </row>
    <row r="121" spans="1:9" ht="28.5" x14ac:dyDescent="0.25">
      <c r="A121" s="393" t="s">
        <v>300</v>
      </c>
    </row>
    <row r="124" spans="1:9" ht="37.5" customHeight="1" x14ac:dyDescent="0.25"/>
    <row r="125" spans="1:9" ht="19.5" customHeight="1" x14ac:dyDescent="0.25"/>
    <row r="126" spans="1:9" ht="19.5" customHeight="1" x14ac:dyDescent="0.25"/>
    <row r="127" spans="1:9" ht="34.5" customHeight="1" x14ac:dyDescent="0.25"/>
    <row r="128" spans="1:9" ht="15" customHeight="1" x14ac:dyDescent="0.25"/>
    <row r="129" ht="15.75" customHeight="1" x14ac:dyDescent="0.25"/>
  </sheetData>
  <mergeCells count="210">
    <mergeCell ref="H101:I101"/>
    <mergeCell ref="B118:C118"/>
    <mergeCell ref="D118:E118"/>
    <mergeCell ref="F118:G118"/>
    <mergeCell ref="H118:I118"/>
    <mergeCell ref="B109:C109"/>
    <mergeCell ref="D109:E109"/>
    <mergeCell ref="F109:G109"/>
    <mergeCell ref="H109:I109"/>
    <mergeCell ref="B110:C110"/>
    <mergeCell ref="D110:E110"/>
    <mergeCell ref="F110:G110"/>
    <mergeCell ref="H110:I110"/>
    <mergeCell ref="B113:C113"/>
    <mergeCell ref="D113:E113"/>
    <mergeCell ref="F113:G113"/>
    <mergeCell ref="H113:I113"/>
    <mergeCell ref="B114:C114"/>
    <mergeCell ref="D114:E114"/>
    <mergeCell ref="F114:G114"/>
    <mergeCell ref="H114:I114"/>
    <mergeCell ref="B117:C117"/>
    <mergeCell ref="D117:E117"/>
    <mergeCell ref="F117:G117"/>
    <mergeCell ref="H117:I117"/>
    <mergeCell ref="H106:I106"/>
    <mergeCell ref="B97:C97"/>
    <mergeCell ref="D97:E97"/>
    <mergeCell ref="F97:G97"/>
    <mergeCell ref="H82:I82"/>
    <mergeCell ref="B85:C85"/>
    <mergeCell ref="D85:E85"/>
    <mergeCell ref="F85:G85"/>
    <mergeCell ref="H85:I85"/>
    <mergeCell ref="H97:I97"/>
    <mergeCell ref="B98:C98"/>
    <mergeCell ref="D98:E98"/>
    <mergeCell ref="B102:C102"/>
    <mergeCell ref="D102:E102"/>
    <mergeCell ref="F102:G102"/>
    <mergeCell ref="H102:I102"/>
    <mergeCell ref="B105:C105"/>
    <mergeCell ref="D105:E105"/>
    <mergeCell ref="F105:G105"/>
    <mergeCell ref="H105:I105"/>
    <mergeCell ref="F98:G98"/>
    <mergeCell ref="H98:I98"/>
    <mergeCell ref="B101:C101"/>
    <mergeCell ref="D101:E101"/>
    <mergeCell ref="F57:G57"/>
    <mergeCell ref="D59:E59"/>
    <mergeCell ref="F59:G59"/>
    <mergeCell ref="D54:E54"/>
    <mergeCell ref="D58:E58"/>
    <mergeCell ref="F64:G64"/>
    <mergeCell ref="F62:G62"/>
    <mergeCell ref="B106:C106"/>
    <mergeCell ref="D106:E106"/>
    <mergeCell ref="F106:G106"/>
    <mergeCell ref="B78:C78"/>
    <mergeCell ref="D78:E78"/>
    <mergeCell ref="F78:G78"/>
    <mergeCell ref="B81:C81"/>
    <mergeCell ref="D81:E81"/>
    <mergeCell ref="F81:G81"/>
    <mergeCell ref="F101:G101"/>
    <mergeCell ref="B69:C69"/>
    <mergeCell ref="D69:E69"/>
    <mergeCell ref="F61:G61"/>
    <mergeCell ref="F63:G63"/>
    <mergeCell ref="D89:E89"/>
    <mergeCell ref="F89:G89"/>
    <mergeCell ref="A53:A54"/>
    <mergeCell ref="A55:A56"/>
    <mergeCell ref="A57:A58"/>
    <mergeCell ref="A59:A60"/>
    <mergeCell ref="A61:A62"/>
    <mergeCell ref="A63:A64"/>
    <mergeCell ref="D53:E53"/>
    <mergeCell ref="D60:E60"/>
    <mergeCell ref="D62:E62"/>
    <mergeCell ref="D64:E64"/>
    <mergeCell ref="D61:E61"/>
    <mergeCell ref="D55:E55"/>
    <mergeCell ref="D57:E57"/>
    <mergeCell ref="D63:E63"/>
    <mergeCell ref="D56:E56"/>
    <mergeCell ref="F42:G42"/>
    <mergeCell ref="F49:G49"/>
    <mergeCell ref="F50:G50"/>
    <mergeCell ref="F52:G52"/>
    <mergeCell ref="F51:G51"/>
    <mergeCell ref="D52:E52"/>
    <mergeCell ref="A41:A42"/>
    <mergeCell ref="A43:A44"/>
    <mergeCell ref="D48:E48"/>
    <mergeCell ref="F47:G47"/>
    <mergeCell ref="F48:G48"/>
    <mergeCell ref="D47:E47"/>
    <mergeCell ref="D49:E49"/>
    <mergeCell ref="D51:E51"/>
    <mergeCell ref="D50:E50"/>
    <mergeCell ref="F53:G53"/>
    <mergeCell ref="F55:G55"/>
    <mergeCell ref="A36:I36"/>
    <mergeCell ref="B37:I37"/>
    <mergeCell ref="B40:C40"/>
    <mergeCell ref="D41:E41"/>
    <mergeCell ref="D42:E42"/>
    <mergeCell ref="F41:G41"/>
    <mergeCell ref="D45:E45"/>
    <mergeCell ref="D44:E44"/>
    <mergeCell ref="D46:E46"/>
    <mergeCell ref="D40:I40"/>
    <mergeCell ref="F44:G44"/>
    <mergeCell ref="F45:G45"/>
    <mergeCell ref="F46:G46"/>
    <mergeCell ref="D43:E43"/>
    <mergeCell ref="F43:G43"/>
    <mergeCell ref="A45:A46"/>
    <mergeCell ref="A38:A39"/>
    <mergeCell ref="G38:G39"/>
    <mergeCell ref="H38:I39"/>
    <mergeCell ref="A47:A48"/>
    <mergeCell ref="A49:A50"/>
    <mergeCell ref="A51:A52"/>
    <mergeCell ref="H89:I89"/>
    <mergeCell ref="B82:C82"/>
    <mergeCell ref="D82:E82"/>
    <mergeCell ref="F82:G82"/>
    <mergeCell ref="B74:C74"/>
    <mergeCell ref="D74:E74"/>
    <mergeCell ref="F74:G74"/>
    <mergeCell ref="F77:G77"/>
    <mergeCell ref="H77:I77"/>
    <mergeCell ref="B77:C77"/>
    <mergeCell ref="D77:E77"/>
    <mergeCell ref="H78:I78"/>
    <mergeCell ref="H81:I81"/>
    <mergeCell ref="H74:I74"/>
    <mergeCell ref="M1:O1"/>
    <mergeCell ref="M2:O2"/>
    <mergeCell ref="M3:O3"/>
    <mergeCell ref="M4:O4"/>
    <mergeCell ref="B1:L1"/>
    <mergeCell ref="B2:L2"/>
    <mergeCell ref="B3:L3"/>
    <mergeCell ref="B4:L4"/>
    <mergeCell ref="A24:O24"/>
    <mergeCell ref="B14:O16"/>
    <mergeCell ref="B18:F18"/>
    <mergeCell ref="I18:O18"/>
    <mergeCell ref="K20:O20"/>
    <mergeCell ref="A1:A4"/>
    <mergeCell ref="J9:K11"/>
    <mergeCell ref="G18:H18"/>
    <mergeCell ref="G20:I20"/>
    <mergeCell ref="B20:E20"/>
    <mergeCell ref="C21:O21"/>
    <mergeCell ref="A14:A16"/>
    <mergeCell ref="A9:A11"/>
    <mergeCell ref="B7:K7"/>
    <mergeCell ref="F56:G56"/>
    <mergeCell ref="F86:G86"/>
    <mergeCell ref="H86:I86"/>
    <mergeCell ref="B89:C89"/>
    <mergeCell ref="A107:A108"/>
    <mergeCell ref="A111:A112"/>
    <mergeCell ref="A115:A116"/>
    <mergeCell ref="M9:O9"/>
    <mergeCell ref="M10:O10"/>
    <mergeCell ref="M11:O11"/>
    <mergeCell ref="A71:A72"/>
    <mergeCell ref="A75:A76"/>
    <mergeCell ref="A79:A80"/>
    <mergeCell ref="A83:A84"/>
    <mergeCell ref="A87:A88"/>
    <mergeCell ref="A91:A92"/>
    <mergeCell ref="A25:O25"/>
    <mergeCell ref="A68:I68"/>
    <mergeCell ref="F69:G69"/>
    <mergeCell ref="H69:I69"/>
    <mergeCell ref="B73:C73"/>
    <mergeCell ref="D73:E73"/>
    <mergeCell ref="F73:G73"/>
    <mergeCell ref="H73:I73"/>
    <mergeCell ref="B70:C70"/>
    <mergeCell ref="D70:E70"/>
    <mergeCell ref="F70:G70"/>
    <mergeCell ref="H70:I70"/>
    <mergeCell ref="A95:A96"/>
    <mergeCell ref="A99:A100"/>
    <mergeCell ref="A103:A104"/>
    <mergeCell ref="F54:G54"/>
    <mergeCell ref="B94:C94"/>
    <mergeCell ref="D94:E94"/>
    <mergeCell ref="F94:G94"/>
    <mergeCell ref="H94:I94"/>
    <mergeCell ref="B90:C90"/>
    <mergeCell ref="D90:E90"/>
    <mergeCell ref="F90:G90"/>
    <mergeCell ref="H90:I90"/>
    <mergeCell ref="B93:C93"/>
    <mergeCell ref="D93:E93"/>
    <mergeCell ref="F93:G93"/>
    <mergeCell ref="H93:I93"/>
    <mergeCell ref="B86:C86"/>
    <mergeCell ref="D86:E86"/>
    <mergeCell ref="F60:G60"/>
    <mergeCell ref="F58:G58"/>
  </mergeCells>
  <phoneticPr fontId="47" type="noConversion"/>
  <hyperlinks>
    <hyperlink ref="B78:C78" r:id="rId1" display="https://secretariadistritald-my.sharepoint.com/:x:/g/personal/territorializacion2021_sdmujer_gov_co/EUu_B9vUo3JPgTPKF95WE38BTjwq0Q8JQtDyIcg2Vv4I7A?e=xDaHmK" xr:uid="{23B1DBE1-6965-456E-8CA7-510666BAB8D0}"/>
    <hyperlink ref="D78:E78" r:id="rId2" display="https://secretariadistritald-my.sharepoint.com/:x:/g/personal/territorializacion2021_sdmujer_gov_co/EUu_B9vUo3JPgTPKF95WE38BTjwq0Q8JQtDyIcg2Vv4I7A?e=xDaHmK" xr:uid="{FBB63744-C98D-4EFA-95AD-2B6838CD43E6}"/>
    <hyperlink ref="F78:G78" r:id="rId3" display="https://secretariadistritald-my.sharepoint.com/:x:/g/personal/territorializacion2021_sdmujer_gov_co/EUu_B9vUo3JPgTPKF95WE38BTjwq0Q8JQtDyIcg2Vv4I7A?e=xDaHmK" xr:uid="{CB09D103-7899-4EBB-9096-44F8FC69D999}"/>
    <hyperlink ref="B74:C74" r:id="rId4" display="https://secretariadistritald-my.sharepoint.com/:x:/g/personal/territorializacion2021_sdmujer_gov_co/EddcG9lJdyFPsvVSEifbWuIBm8aTz5SXQQzOZvXVxx0IJw?e=2sO5ni" xr:uid="{8D897CC5-7F2E-40F7-A8C0-B148D1FD2C54}"/>
    <hyperlink ref="D74:E74" r:id="rId5" display="https://secretariadistritald-my.sharepoint.com/:x:/g/personal/territorializacion2021_sdmujer_gov_co/EddcG9lJdyFPsvVSEifbWuIBm8aTz5SXQQzOZvXVxx0IJw?e=2sO5ni" xr:uid="{1A8BA7F1-2E11-4FF7-AB3D-5E8B1DD2B743}"/>
    <hyperlink ref="F74:G74" r:id="rId6" display="https://secretariadistritald-my.sharepoint.com/:x:/g/personal/territorializacion2021_sdmujer_gov_co/EddcG9lJdyFPsvVSEifbWuIBm8aTz5SXQQzOZvXVxx0IJw?e=2sO5ni" xr:uid="{8D7828A0-9FE6-497F-AEA6-3208233DCCCE}"/>
    <hyperlink ref="B82:C82" r:id="rId7" display="https://secretariadistritald-my.sharepoint.com/:x:/g/personal/territorializacion2021_sdmujer_gov_co/EdTS3qBybOVPugBWHU7B4goB50WP7ULCd50iYpOx8VpLwA?e=Cypn2V" xr:uid="{E194140D-9680-472B-B5C9-D4E66EE5F311}"/>
    <hyperlink ref="D82:E82" r:id="rId8" display="https://secretariadistritald-my.sharepoint.com/:x:/g/personal/territorializacion2021_sdmujer_gov_co/EdTS3qBybOVPugBWHU7B4goB50WP7ULCd50iYpOx8VpLwA?e=Cypn2V" xr:uid="{AA282673-106D-4081-A781-DCAF719FA0F5}"/>
    <hyperlink ref="F82:G82" r:id="rId9" display="https://secretariadistritald-my.sharepoint.com/:x:/g/personal/territorializacion2021_sdmujer_gov_co/EdTS3qBybOVPugBWHU7B4goB50WP7ULCd50iYpOx8VpLwA?e=Cypn2V" xr:uid="{4C2ECB25-6003-4B69-BD76-FDE2A005B51E}"/>
    <hyperlink ref="B86" r:id="rId10" xr:uid="{405BA246-E721-4512-A5FC-97F7F91A894C}"/>
    <hyperlink ref="D86" r:id="rId11" xr:uid="{7E1C9757-904F-4AB3-A3E2-5370C3A54107}"/>
    <hyperlink ref="F86" r:id="rId12" xr:uid="{E50CDAA0-68B2-4CA6-8FDC-869F9550FD22}"/>
    <hyperlink ref="B86:C86" r:id="rId13" display="https://secretariadistritald-my.sharepoint.com/:x:/g/personal/territorializacion2021_sdmujer_gov_co/Efh68XRoJD5MuvFHcTi7BDEB_H82g05SwaxTlRdKCc-KZA?e=rjWPFF" xr:uid="{A3848462-0B75-4CD9-877C-C29B603E5BAE}"/>
    <hyperlink ref="B90:C90" r:id="rId14" display="https://secretariadistritald-my.sharepoint.com/:x:/g/personal/territorializacion2021_sdmujer_gov_co/ES9wLjFBJDBCnmE6r_yivsIBzqc-JAPFJcfu5zy7ZnOlRQ?e=H73Hzv" xr:uid="{E1FB9A5D-58C3-4BF7-84A1-BFCCB04FAAF3}"/>
    <hyperlink ref="D90:E90" r:id="rId15" display="https://secretariadistritald-my.sharepoint.com/:x:/g/personal/territorializacion2021_sdmujer_gov_co/ES9wLjFBJDBCnmE6r_yivsIBzqc-JAPFJcfu5zy7ZnOlRQ?e=H73Hzv" xr:uid="{8774DEEF-4610-4A51-BCA6-E9A6121EB049}"/>
    <hyperlink ref="F90:G90" r:id="rId16" display="https://secretariadistritald-my.sharepoint.com/:x:/g/personal/territorializacion2021_sdmujer_gov_co/ES9wLjFBJDBCnmE6r_yivsIBzqc-JAPFJcfu5zy7ZnOlRQ?e=H73Hzv" xr:uid="{3DBFEC0F-FF19-43E1-8918-B469F6BC5B6B}"/>
  </hyperlinks>
  <pageMargins left="0.25" right="0.25" top="0.75" bottom="0.75" header="0.3" footer="0.3"/>
  <pageSetup scale="10" orientation="landscape" r:id="rId17"/>
  <drawing r:id="rId18"/>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H38:I39</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row>
    <row r="2" spans="1:30" ht="12.75" customHeight="1" x14ac:dyDescent="0.25">
      <c r="A2" s="326"/>
      <c r="B2" s="616"/>
      <c r="C2" s="617"/>
      <c r="D2" s="618"/>
      <c r="E2" s="25"/>
      <c r="F2" s="623" t="s">
        <v>120</v>
      </c>
      <c r="G2" s="617"/>
      <c r="H2" s="617"/>
      <c r="I2" s="617"/>
      <c r="J2" s="617"/>
      <c r="K2" s="617"/>
      <c r="L2" s="617"/>
      <c r="M2" s="617"/>
      <c r="N2" s="617"/>
      <c r="O2" s="617"/>
      <c r="P2" s="617"/>
      <c r="Q2" s="617"/>
      <c r="R2" s="617"/>
      <c r="S2" s="617"/>
      <c r="T2" s="617"/>
      <c r="U2" s="617"/>
      <c r="V2" s="617"/>
      <c r="W2" s="617"/>
      <c r="X2" s="617"/>
      <c r="Y2" s="617"/>
      <c r="Z2" s="617"/>
      <c r="AA2" s="617"/>
      <c r="AB2" s="618"/>
      <c r="AC2" s="326"/>
      <c r="AD2" s="326"/>
    </row>
    <row r="3" spans="1:30" ht="12.75" customHeight="1" x14ac:dyDescent="0.25">
      <c r="A3" s="326"/>
      <c r="B3" s="619"/>
      <c r="C3" s="573"/>
      <c r="D3" s="611"/>
      <c r="E3" s="26"/>
      <c r="F3" s="599"/>
      <c r="G3" s="573"/>
      <c r="H3" s="573"/>
      <c r="I3" s="573"/>
      <c r="J3" s="573"/>
      <c r="K3" s="573"/>
      <c r="L3" s="573"/>
      <c r="M3" s="573"/>
      <c r="N3" s="573"/>
      <c r="O3" s="573"/>
      <c r="P3" s="573"/>
      <c r="Q3" s="573"/>
      <c r="R3" s="573"/>
      <c r="S3" s="573"/>
      <c r="T3" s="573"/>
      <c r="U3" s="573"/>
      <c r="V3" s="573"/>
      <c r="W3" s="573"/>
      <c r="X3" s="573"/>
      <c r="Y3" s="573"/>
      <c r="Z3" s="573"/>
      <c r="AA3" s="573"/>
      <c r="AB3" s="611"/>
      <c r="AC3" s="326"/>
      <c r="AD3" s="326"/>
    </row>
    <row r="4" spans="1:30" ht="12.75" customHeight="1" x14ac:dyDescent="0.25">
      <c r="A4" s="326"/>
      <c r="B4" s="619"/>
      <c r="C4" s="573"/>
      <c r="D4" s="611"/>
      <c r="E4" s="26"/>
      <c r="F4" s="599"/>
      <c r="G4" s="573"/>
      <c r="H4" s="573"/>
      <c r="I4" s="573"/>
      <c r="J4" s="573"/>
      <c r="K4" s="573"/>
      <c r="L4" s="573"/>
      <c r="M4" s="573"/>
      <c r="N4" s="573"/>
      <c r="O4" s="573"/>
      <c r="P4" s="573"/>
      <c r="Q4" s="573"/>
      <c r="R4" s="573"/>
      <c r="S4" s="573"/>
      <c r="T4" s="573"/>
      <c r="U4" s="573"/>
      <c r="V4" s="573"/>
      <c r="W4" s="573"/>
      <c r="X4" s="573"/>
      <c r="Y4" s="573"/>
      <c r="Z4" s="573"/>
      <c r="AA4" s="573"/>
      <c r="AB4" s="611"/>
      <c r="AC4" s="326"/>
      <c r="AD4" s="326"/>
    </row>
    <row r="5" spans="1:30" ht="12.75" customHeight="1" x14ac:dyDescent="0.25">
      <c r="A5" s="326"/>
      <c r="B5" s="619"/>
      <c r="C5" s="573"/>
      <c r="D5" s="611"/>
      <c r="E5" s="26"/>
      <c r="F5" s="599"/>
      <c r="G5" s="573"/>
      <c r="H5" s="573"/>
      <c r="I5" s="573"/>
      <c r="J5" s="573"/>
      <c r="K5" s="573"/>
      <c r="L5" s="573"/>
      <c r="M5" s="573"/>
      <c r="N5" s="573"/>
      <c r="O5" s="573"/>
      <c r="P5" s="573"/>
      <c r="Q5" s="573"/>
      <c r="R5" s="573"/>
      <c r="S5" s="573"/>
      <c r="T5" s="573"/>
      <c r="U5" s="573"/>
      <c r="V5" s="573"/>
      <c r="W5" s="573"/>
      <c r="X5" s="573"/>
      <c r="Y5" s="573"/>
      <c r="Z5" s="573"/>
      <c r="AA5" s="573"/>
      <c r="AB5" s="611"/>
      <c r="AC5" s="326"/>
      <c r="AD5" s="326"/>
    </row>
    <row r="6" spans="1:30" ht="37.5" customHeight="1" x14ac:dyDescent="0.25">
      <c r="A6" s="326"/>
      <c r="B6" s="620"/>
      <c r="C6" s="621"/>
      <c r="D6" s="622"/>
      <c r="E6" s="327"/>
      <c r="F6" s="621"/>
      <c r="G6" s="621"/>
      <c r="H6" s="621"/>
      <c r="I6" s="621"/>
      <c r="J6" s="621"/>
      <c r="K6" s="621"/>
      <c r="L6" s="621"/>
      <c r="M6" s="621"/>
      <c r="N6" s="621"/>
      <c r="O6" s="621"/>
      <c r="P6" s="621"/>
      <c r="Q6" s="621"/>
      <c r="R6" s="621"/>
      <c r="S6" s="621"/>
      <c r="T6" s="621"/>
      <c r="U6" s="621"/>
      <c r="V6" s="621"/>
      <c r="W6" s="621"/>
      <c r="X6" s="621"/>
      <c r="Y6" s="621"/>
      <c r="Z6" s="621"/>
      <c r="AA6" s="621"/>
      <c r="AB6" s="622"/>
      <c r="AC6" s="326"/>
      <c r="AD6" s="326"/>
    </row>
    <row r="7" spans="1:30" ht="15" customHeight="1" x14ac:dyDescent="0.25">
      <c r="A7" s="326"/>
      <c r="B7" s="27"/>
      <c r="C7" s="624"/>
      <c r="D7" s="617"/>
      <c r="E7" s="28"/>
      <c r="F7" s="29"/>
      <c r="G7" s="29"/>
      <c r="H7" s="29"/>
      <c r="I7" s="29"/>
      <c r="J7" s="29"/>
      <c r="K7" s="29"/>
      <c r="L7" s="29"/>
      <c r="M7" s="29"/>
      <c r="N7" s="29"/>
      <c r="O7" s="29"/>
      <c r="P7" s="29"/>
      <c r="Q7" s="29"/>
      <c r="R7" s="29"/>
      <c r="S7" s="29"/>
      <c r="T7" s="29"/>
      <c r="U7" s="29"/>
      <c r="V7" s="29"/>
      <c r="W7" s="29"/>
      <c r="X7" s="29"/>
      <c r="Y7" s="29"/>
      <c r="Z7" s="29"/>
      <c r="AA7" s="29"/>
      <c r="AB7" s="30"/>
      <c r="AC7" s="326"/>
      <c r="AD7" s="326"/>
    </row>
    <row r="8" spans="1:30" ht="15" customHeight="1" x14ac:dyDescent="0.25">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row>
    <row r="9" spans="1:30" ht="15" customHeight="1" x14ac:dyDescent="0.25">
      <c r="A9" s="326"/>
      <c r="B9" s="31"/>
      <c r="C9" s="600"/>
      <c r="D9" s="599"/>
      <c r="E9" s="599"/>
      <c r="F9" s="599"/>
      <c r="G9" s="333"/>
      <c r="H9" s="326"/>
      <c r="I9" s="326"/>
      <c r="J9" s="326"/>
      <c r="K9" s="326"/>
      <c r="L9" s="326"/>
      <c r="M9" s="326"/>
      <c r="N9" s="326"/>
      <c r="O9" s="326"/>
      <c r="P9" s="326"/>
      <c r="Q9" s="326"/>
      <c r="R9" s="326"/>
      <c r="S9" s="326"/>
      <c r="T9" s="326"/>
      <c r="U9" s="326"/>
      <c r="V9" s="326"/>
      <c r="W9" s="326"/>
      <c r="X9" s="326"/>
      <c r="Y9" s="326"/>
      <c r="Z9" s="326"/>
      <c r="AA9" s="326"/>
      <c r="AB9" s="334"/>
      <c r="AC9" s="326"/>
      <c r="AD9" s="326"/>
    </row>
    <row r="10" spans="1:30" ht="30" customHeight="1" x14ac:dyDescent="0.25">
      <c r="A10" s="326"/>
      <c r="B10" s="31"/>
      <c r="C10" s="600" t="s">
        <v>123</v>
      </c>
      <c r="D10" s="599"/>
      <c r="E10" s="601" t="s">
        <v>1021</v>
      </c>
      <c r="F10" s="603"/>
      <c r="G10" s="603"/>
      <c r="H10" s="603"/>
      <c r="I10" s="603"/>
      <c r="J10" s="603"/>
      <c r="K10" s="603"/>
      <c r="L10" s="603"/>
      <c r="M10" s="603"/>
      <c r="N10" s="603"/>
      <c r="O10" s="603"/>
      <c r="P10" s="603"/>
      <c r="Q10" s="603"/>
      <c r="R10" s="603"/>
      <c r="S10" s="603"/>
      <c r="T10" s="603"/>
      <c r="U10" s="603"/>
      <c r="V10" s="603"/>
      <c r="W10" s="603"/>
      <c r="X10" s="603"/>
      <c r="Y10" s="603"/>
      <c r="Z10" s="603"/>
      <c r="AA10" s="591"/>
      <c r="AB10" s="335"/>
      <c r="AC10" s="326"/>
      <c r="AD10" s="326"/>
    </row>
    <row r="11" spans="1:30" ht="15" customHeight="1" x14ac:dyDescent="0.25">
      <c r="A11" s="326"/>
      <c r="B11" s="31"/>
      <c r="C11" s="600"/>
      <c r="D11" s="599"/>
      <c r="E11" s="599"/>
      <c r="F11" s="599"/>
      <c r="G11" s="326"/>
      <c r="H11" s="326"/>
      <c r="I11" s="326"/>
      <c r="J11" s="326"/>
      <c r="K11" s="326"/>
      <c r="L11" s="326"/>
      <c r="M11" s="326"/>
      <c r="N11" s="326"/>
      <c r="O11" s="326"/>
      <c r="P11" s="326"/>
      <c r="Q11" s="326"/>
      <c r="R11" s="326"/>
      <c r="S11" s="326"/>
      <c r="T11" s="326"/>
      <c r="U11" s="326"/>
      <c r="V11" s="326"/>
      <c r="W11" s="326"/>
      <c r="X11" s="326"/>
      <c r="Y11" s="326"/>
      <c r="Z11" s="326"/>
      <c r="AA11" s="598"/>
      <c r="AB11" s="611"/>
      <c r="AC11" s="326"/>
      <c r="AD11" s="326"/>
    </row>
    <row r="12" spans="1:30" ht="29.25" customHeight="1" x14ac:dyDescent="0.25">
      <c r="A12" s="326"/>
      <c r="B12" s="31"/>
      <c r="C12" s="600" t="s">
        <v>125</v>
      </c>
      <c r="D12" s="599"/>
      <c r="E12" s="612" t="s">
        <v>1022</v>
      </c>
      <c r="F12" s="613"/>
      <c r="G12" s="613"/>
      <c r="H12" s="613"/>
      <c r="I12" s="613"/>
      <c r="J12" s="613"/>
      <c r="K12" s="613"/>
      <c r="L12" s="613"/>
      <c r="M12" s="613"/>
      <c r="N12" s="613"/>
      <c r="O12" s="613"/>
      <c r="P12" s="613"/>
      <c r="Q12" s="613"/>
      <c r="R12" s="613"/>
      <c r="S12" s="613"/>
      <c r="T12" s="613"/>
      <c r="U12" s="613"/>
      <c r="V12" s="613"/>
      <c r="W12" s="613"/>
      <c r="X12" s="613"/>
      <c r="Y12" s="613"/>
      <c r="Z12" s="613"/>
      <c r="AA12" s="613"/>
      <c r="AB12" s="36"/>
      <c r="AC12" s="326"/>
      <c r="AD12" s="326"/>
    </row>
    <row r="13" spans="1:30" ht="15" customHeight="1" x14ac:dyDescent="0.25">
      <c r="A13" s="326"/>
      <c r="B13" s="31"/>
      <c r="C13" s="598"/>
      <c r="D13" s="599"/>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row>
    <row r="14" spans="1:30" ht="15" customHeight="1" x14ac:dyDescent="0.25">
      <c r="A14" s="326"/>
      <c r="B14" s="31"/>
      <c r="C14" s="600" t="s">
        <v>985</v>
      </c>
      <c r="D14" s="599"/>
      <c r="E14" s="616" t="s">
        <v>1023</v>
      </c>
      <c r="F14" s="617"/>
      <c r="G14" s="617"/>
      <c r="H14" s="617"/>
      <c r="I14" s="617"/>
      <c r="J14" s="617"/>
      <c r="K14" s="617"/>
      <c r="L14" s="617"/>
      <c r="M14" s="617"/>
      <c r="N14" s="617"/>
      <c r="O14" s="617"/>
      <c r="P14" s="617"/>
      <c r="Q14" s="617"/>
      <c r="R14" s="617"/>
      <c r="S14" s="617"/>
      <c r="T14" s="617"/>
      <c r="U14" s="617"/>
      <c r="V14" s="617"/>
      <c r="W14" s="617"/>
      <c r="X14" s="617"/>
      <c r="Y14" s="617"/>
      <c r="Z14" s="617"/>
      <c r="AA14" s="618"/>
      <c r="AB14" s="334"/>
      <c r="AC14" s="326"/>
      <c r="AD14" s="326"/>
    </row>
    <row r="15" spans="1:30" ht="15.75" customHeight="1" x14ac:dyDescent="0.25">
      <c r="A15" s="326"/>
      <c r="B15" s="31"/>
      <c r="C15" s="336"/>
      <c r="D15" s="336"/>
      <c r="E15" s="620"/>
      <c r="F15" s="621"/>
      <c r="G15" s="621"/>
      <c r="H15" s="621"/>
      <c r="I15" s="621"/>
      <c r="J15" s="621"/>
      <c r="K15" s="621"/>
      <c r="L15" s="621"/>
      <c r="M15" s="621"/>
      <c r="N15" s="621"/>
      <c r="O15" s="621"/>
      <c r="P15" s="621"/>
      <c r="Q15" s="621"/>
      <c r="R15" s="621"/>
      <c r="S15" s="621"/>
      <c r="T15" s="621"/>
      <c r="U15" s="621"/>
      <c r="V15" s="621"/>
      <c r="W15" s="621"/>
      <c r="X15" s="621"/>
      <c r="Y15" s="621"/>
      <c r="Z15" s="621"/>
      <c r="AA15" s="622"/>
      <c r="AB15" s="334"/>
      <c r="AC15" s="326"/>
      <c r="AD15" s="326"/>
    </row>
    <row r="16" spans="1:30" ht="15" customHeight="1" x14ac:dyDescent="0.25">
      <c r="A16" s="326"/>
      <c r="B16" s="31"/>
      <c r="C16" s="336"/>
      <c r="D16" s="336"/>
      <c r="E16" s="336"/>
      <c r="F16" s="326"/>
      <c r="G16" s="326"/>
      <c r="H16" s="326"/>
      <c r="I16" s="326"/>
      <c r="J16" s="326"/>
      <c r="K16" s="326"/>
      <c r="L16" s="326"/>
      <c r="M16" s="326"/>
      <c r="N16" s="326"/>
      <c r="O16" s="326"/>
      <c r="P16" s="326"/>
      <c r="Q16" s="326"/>
      <c r="R16" s="326"/>
      <c r="S16" s="326"/>
      <c r="T16" s="326"/>
      <c r="U16" s="326"/>
      <c r="V16" s="326"/>
      <c r="W16" s="326"/>
      <c r="X16" s="326"/>
      <c r="Y16" s="326"/>
      <c r="Z16" s="326"/>
      <c r="AA16" s="326"/>
      <c r="AB16" s="334"/>
      <c r="AC16" s="326"/>
      <c r="AD16" s="326"/>
    </row>
    <row r="17" spans="1:30" ht="15" customHeight="1" x14ac:dyDescent="0.25">
      <c r="A17" s="326"/>
      <c r="B17" s="31"/>
      <c r="C17" s="600" t="s">
        <v>987</v>
      </c>
      <c r="D17" s="599"/>
      <c r="E17" s="1092" t="s">
        <v>1002</v>
      </c>
      <c r="F17" s="617"/>
      <c r="G17" s="617"/>
      <c r="H17" s="617"/>
      <c r="I17" s="617"/>
      <c r="J17" s="617"/>
      <c r="K17" s="617"/>
      <c r="L17" s="617"/>
      <c r="M17" s="617"/>
      <c r="N17" s="617"/>
      <c r="O17" s="617"/>
      <c r="P17" s="617"/>
      <c r="Q17" s="617"/>
      <c r="R17" s="617"/>
      <c r="S17" s="617"/>
      <c r="T17" s="617"/>
      <c r="U17" s="617"/>
      <c r="V17" s="617"/>
      <c r="W17" s="617"/>
      <c r="X17" s="617"/>
      <c r="Y17" s="617"/>
      <c r="Z17" s="617"/>
      <c r="AA17" s="618"/>
      <c r="AB17" s="334"/>
      <c r="AC17" s="326"/>
      <c r="AD17" s="326"/>
    </row>
    <row r="18" spans="1:30" ht="15" customHeight="1" x14ac:dyDescent="0.25">
      <c r="A18" s="326"/>
      <c r="B18" s="31"/>
      <c r="C18" s="336"/>
      <c r="D18" s="336"/>
      <c r="E18" s="620"/>
      <c r="F18" s="621"/>
      <c r="G18" s="621"/>
      <c r="H18" s="621"/>
      <c r="I18" s="621"/>
      <c r="J18" s="621"/>
      <c r="K18" s="621"/>
      <c r="L18" s="621"/>
      <c r="M18" s="621"/>
      <c r="N18" s="621"/>
      <c r="O18" s="621"/>
      <c r="P18" s="621"/>
      <c r="Q18" s="621"/>
      <c r="R18" s="621"/>
      <c r="S18" s="621"/>
      <c r="T18" s="621"/>
      <c r="U18" s="621"/>
      <c r="V18" s="621"/>
      <c r="W18" s="621"/>
      <c r="X18" s="621"/>
      <c r="Y18" s="621"/>
      <c r="Z18" s="621"/>
      <c r="AA18" s="622"/>
      <c r="AB18" s="334"/>
      <c r="AC18" s="326"/>
      <c r="AD18" s="326"/>
    </row>
    <row r="19" spans="1:30" ht="15" customHeight="1" x14ac:dyDescent="0.25">
      <c r="A19" s="326"/>
      <c r="B19" s="31"/>
      <c r="C19" s="336"/>
      <c r="D19" s="336"/>
      <c r="E19" s="336"/>
      <c r="F19" s="326"/>
      <c r="G19" s="326"/>
      <c r="H19" s="326"/>
      <c r="I19" s="326"/>
      <c r="J19" s="326"/>
      <c r="K19" s="326"/>
      <c r="L19" s="326"/>
      <c r="M19" s="326"/>
      <c r="N19" s="326"/>
      <c r="O19" s="326"/>
      <c r="P19" s="326"/>
      <c r="Q19" s="326"/>
      <c r="R19" s="326"/>
      <c r="S19" s="326"/>
      <c r="T19" s="326"/>
      <c r="U19" s="326"/>
      <c r="V19" s="326"/>
      <c r="W19" s="326"/>
      <c r="X19" s="326"/>
      <c r="Y19" s="326"/>
      <c r="Z19" s="326"/>
      <c r="AA19" s="326"/>
      <c r="AB19" s="334"/>
      <c r="AC19" s="326"/>
      <c r="AD19" s="326"/>
    </row>
    <row r="20" spans="1:30" ht="15" customHeight="1" x14ac:dyDescent="0.25">
      <c r="A20" s="326"/>
      <c r="B20" s="31"/>
      <c r="C20" s="336"/>
      <c r="D20" s="336"/>
      <c r="E20" s="336"/>
      <c r="F20" s="326"/>
      <c r="G20" s="326"/>
      <c r="H20" s="326"/>
      <c r="I20" s="326"/>
      <c r="J20" s="326"/>
      <c r="K20" s="326"/>
      <c r="L20" s="326"/>
      <c r="M20" s="326"/>
      <c r="N20" s="326"/>
      <c r="O20" s="326"/>
      <c r="P20" s="326"/>
      <c r="Q20" s="326"/>
      <c r="R20" s="326"/>
      <c r="S20" s="326"/>
      <c r="T20" s="326"/>
      <c r="U20" s="326"/>
      <c r="V20" s="326"/>
      <c r="W20" s="326"/>
      <c r="X20" s="326"/>
      <c r="Y20" s="326"/>
      <c r="Z20" s="326"/>
      <c r="AA20" s="326"/>
      <c r="AB20" s="334"/>
      <c r="AC20" s="326"/>
      <c r="AD20" s="326"/>
    </row>
    <row r="21" spans="1:30" ht="15" customHeight="1" x14ac:dyDescent="0.25">
      <c r="A21" s="326"/>
      <c r="B21" s="31"/>
      <c r="C21" s="600" t="s">
        <v>127</v>
      </c>
      <c r="D21" s="599"/>
      <c r="E21" s="337"/>
      <c r="F21" s="598"/>
      <c r="G21" s="599"/>
      <c r="H21" s="599"/>
      <c r="I21" s="599"/>
      <c r="J21" s="599"/>
      <c r="K21" s="599"/>
      <c r="L21" s="599"/>
      <c r="M21" s="599"/>
      <c r="N21" s="599"/>
      <c r="O21" s="599"/>
      <c r="P21" s="599"/>
      <c r="Q21" s="599"/>
      <c r="R21" s="599"/>
      <c r="S21" s="599"/>
      <c r="T21" s="599"/>
      <c r="U21" s="599"/>
      <c r="V21" s="599"/>
      <c r="W21" s="599"/>
      <c r="X21" s="599"/>
      <c r="Y21" s="599"/>
      <c r="Z21" s="599"/>
      <c r="AA21" s="599"/>
      <c r="AB21" s="611"/>
      <c r="AC21" s="326"/>
      <c r="AD21" s="326"/>
    </row>
    <row r="22" spans="1:30" ht="29.25" customHeight="1" x14ac:dyDescent="0.25">
      <c r="A22" s="326"/>
      <c r="B22" s="31"/>
      <c r="C22" s="601" t="s">
        <v>1024</v>
      </c>
      <c r="D22" s="603"/>
      <c r="E22" s="603"/>
      <c r="F22" s="603"/>
      <c r="G22" s="603"/>
      <c r="H22" s="603"/>
      <c r="I22" s="603"/>
      <c r="J22" s="603"/>
      <c r="K22" s="603"/>
      <c r="L22" s="603"/>
      <c r="M22" s="603"/>
      <c r="N22" s="603"/>
      <c r="O22" s="603"/>
      <c r="P22" s="603"/>
      <c r="Q22" s="603"/>
      <c r="R22" s="603"/>
      <c r="S22" s="603"/>
      <c r="T22" s="603"/>
      <c r="U22" s="603"/>
      <c r="V22" s="603"/>
      <c r="W22" s="603"/>
      <c r="X22" s="603"/>
      <c r="Y22" s="603"/>
      <c r="Z22" s="603"/>
      <c r="AA22" s="591"/>
      <c r="AB22" s="338"/>
      <c r="AC22" s="326"/>
      <c r="AD22" s="326"/>
    </row>
    <row r="23" spans="1:30" ht="15" customHeight="1" x14ac:dyDescent="0.25">
      <c r="A23" s="326"/>
      <c r="B23" s="31"/>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8"/>
      <c r="AC23" s="326"/>
      <c r="AD23" s="326"/>
    </row>
    <row r="24" spans="1:30" ht="15" customHeight="1" x14ac:dyDescent="0.25">
      <c r="A24" s="326"/>
      <c r="B24" s="31"/>
      <c r="C24" s="340" t="s">
        <v>128</v>
      </c>
      <c r="D24" s="340"/>
      <c r="E24" s="326"/>
      <c r="F24" s="326"/>
      <c r="G24" s="326"/>
      <c r="H24" s="326"/>
      <c r="I24" s="326"/>
      <c r="J24" s="339"/>
      <c r="K24" s="339"/>
      <c r="L24" s="339"/>
      <c r="M24" s="339"/>
      <c r="N24" s="339"/>
      <c r="O24" s="339"/>
      <c r="P24" s="339"/>
      <c r="Q24" s="339"/>
      <c r="R24" s="339" t="s">
        <v>129</v>
      </c>
      <c r="S24" s="339"/>
      <c r="T24" s="339"/>
      <c r="U24" s="339"/>
      <c r="V24" s="339"/>
      <c r="W24" s="339"/>
      <c r="X24" s="339"/>
      <c r="Y24" s="339"/>
      <c r="Z24" s="339"/>
      <c r="AA24" s="339"/>
      <c r="AB24" s="338"/>
      <c r="AC24" s="326"/>
      <c r="AD24" s="326"/>
    </row>
    <row r="25" spans="1:30" ht="15" customHeight="1" x14ac:dyDescent="0.25">
      <c r="A25" s="326"/>
      <c r="B25" s="31"/>
      <c r="C25" s="1091" t="s">
        <v>1025</v>
      </c>
      <c r="D25" s="617"/>
      <c r="E25" s="617"/>
      <c r="F25" s="617"/>
      <c r="G25" s="617"/>
      <c r="H25" s="617"/>
      <c r="I25" s="617"/>
      <c r="J25" s="617"/>
      <c r="K25" s="617"/>
      <c r="L25" s="617"/>
      <c r="M25" s="617"/>
      <c r="N25" s="617"/>
      <c r="O25" s="617"/>
      <c r="P25" s="618"/>
      <c r="Q25" s="326"/>
      <c r="R25" s="602"/>
      <c r="S25" s="603"/>
      <c r="T25" s="603"/>
      <c r="U25" s="603"/>
      <c r="V25" s="603"/>
      <c r="W25" s="603"/>
      <c r="X25" s="603"/>
      <c r="Y25" s="603"/>
      <c r="Z25" s="603"/>
      <c r="AA25" s="591"/>
      <c r="AB25" s="334"/>
      <c r="AC25" s="326"/>
      <c r="AD25" s="326"/>
    </row>
    <row r="26" spans="1:30" ht="15" customHeight="1" x14ac:dyDescent="0.25">
      <c r="A26" s="326"/>
      <c r="B26" s="31"/>
      <c r="C26" s="619"/>
      <c r="D26" s="573"/>
      <c r="E26" s="573"/>
      <c r="F26" s="573"/>
      <c r="G26" s="573"/>
      <c r="H26" s="573"/>
      <c r="I26" s="573"/>
      <c r="J26" s="573"/>
      <c r="K26" s="573"/>
      <c r="L26" s="573"/>
      <c r="M26" s="573"/>
      <c r="N26" s="573"/>
      <c r="O26" s="573"/>
      <c r="P26" s="611"/>
      <c r="Q26" s="326"/>
      <c r="R26" s="326"/>
      <c r="S26" s="326"/>
      <c r="T26" s="326"/>
      <c r="U26" s="326"/>
      <c r="V26" s="326"/>
      <c r="W26" s="326"/>
      <c r="X26" s="326"/>
      <c r="Y26" s="326"/>
      <c r="Z26" s="326"/>
      <c r="AA26" s="326"/>
      <c r="AB26" s="334"/>
      <c r="AC26" s="326"/>
      <c r="AD26" s="326"/>
    </row>
    <row r="27" spans="1:30" ht="15" customHeight="1" x14ac:dyDescent="0.25">
      <c r="A27" s="326"/>
      <c r="B27" s="31"/>
      <c r="C27" s="619"/>
      <c r="D27" s="573"/>
      <c r="E27" s="573"/>
      <c r="F27" s="573"/>
      <c r="G27" s="573"/>
      <c r="H27" s="573"/>
      <c r="I27" s="573"/>
      <c r="J27" s="573"/>
      <c r="K27" s="573"/>
      <c r="L27" s="573"/>
      <c r="M27" s="573"/>
      <c r="N27" s="573"/>
      <c r="O27" s="573"/>
      <c r="P27" s="611"/>
      <c r="Q27" s="336"/>
      <c r="R27" s="339" t="s">
        <v>130</v>
      </c>
      <c r="S27" s="339"/>
      <c r="T27" s="339"/>
      <c r="U27" s="339"/>
      <c r="V27" s="339"/>
      <c r="W27" s="336"/>
      <c r="X27" s="336"/>
      <c r="Y27" s="336"/>
      <c r="Z27" s="326"/>
      <c r="AA27" s="336"/>
      <c r="AB27" s="334"/>
      <c r="AC27" s="326"/>
      <c r="AD27" s="326"/>
    </row>
    <row r="28" spans="1:30" ht="15" customHeight="1" x14ac:dyDescent="0.25">
      <c r="A28" s="326"/>
      <c r="B28" s="31"/>
      <c r="C28" s="619"/>
      <c r="D28" s="573"/>
      <c r="E28" s="573"/>
      <c r="F28" s="573"/>
      <c r="G28" s="573"/>
      <c r="H28" s="573"/>
      <c r="I28" s="573"/>
      <c r="J28" s="573"/>
      <c r="K28" s="573"/>
      <c r="L28" s="573"/>
      <c r="M28" s="573"/>
      <c r="N28" s="573"/>
      <c r="O28" s="573"/>
      <c r="P28" s="611"/>
      <c r="Q28" s="326"/>
      <c r="R28" s="37"/>
      <c r="S28" s="326" t="s">
        <v>15</v>
      </c>
      <c r="T28" s="326"/>
      <c r="U28" s="37"/>
      <c r="V28" s="326" t="s">
        <v>27</v>
      </c>
      <c r="W28" s="326"/>
      <c r="X28" s="37"/>
      <c r="Y28" s="341" t="s">
        <v>46</v>
      </c>
      <c r="Z28" s="326"/>
      <c r="AA28" s="326"/>
      <c r="AB28" s="334"/>
      <c r="AC28" s="326"/>
      <c r="AD28" s="326"/>
    </row>
    <row r="29" spans="1:30" ht="15" customHeight="1" x14ac:dyDescent="0.25">
      <c r="A29" s="326"/>
      <c r="B29" s="31"/>
      <c r="C29" s="619"/>
      <c r="D29" s="573"/>
      <c r="E29" s="573"/>
      <c r="F29" s="573"/>
      <c r="G29" s="573"/>
      <c r="H29" s="573"/>
      <c r="I29" s="573"/>
      <c r="J29" s="573"/>
      <c r="K29" s="573"/>
      <c r="L29" s="573"/>
      <c r="M29" s="573"/>
      <c r="N29" s="573"/>
      <c r="O29" s="573"/>
      <c r="P29" s="611"/>
      <c r="Q29" s="326"/>
      <c r="R29" s="326"/>
      <c r="S29" s="326"/>
      <c r="T29" s="326"/>
      <c r="U29" s="326"/>
      <c r="V29" s="326"/>
      <c r="W29" s="326"/>
      <c r="X29" s="326"/>
      <c r="Y29" s="326"/>
      <c r="Z29" s="326"/>
      <c r="AA29" s="326"/>
      <c r="AB29" s="334"/>
      <c r="AC29" s="326"/>
      <c r="AD29" s="326"/>
    </row>
    <row r="30" spans="1:30" ht="15" customHeight="1" x14ac:dyDescent="0.25">
      <c r="A30" s="326"/>
      <c r="B30" s="31"/>
      <c r="C30" s="620"/>
      <c r="D30" s="621"/>
      <c r="E30" s="621"/>
      <c r="F30" s="621"/>
      <c r="G30" s="621"/>
      <c r="H30" s="621"/>
      <c r="I30" s="621"/>
      <c r="J30" s="621"/>
      <c r="K30" s="621"/>
      <c r="L30" s="621"/>
      <c r="M30" s="621"/>
      <c r="N30" s="621"/>
      <c r="O30" s="621"/>
      <c r="P30" s="622"/>
      <c r="Q30" s="326"/>
      <c r="R30" s="339" t="s">
        <v>131</v>
      </c>
      <c r="S30" s="326"/>
      <c r="T30" s="326"/>
      <c r="U30" s="326"/>
      <c r="V30" s="326"/>
      <c r="W30" s="609" t="s">
        <v>21</v>
      </c>
      <c r="X30" s="603"/>
      <c r="Y30" s="603"/>
      <c r="Z30" s="603"/>
      <c r="AA30" s="591"/>
      <c r="AB30" s="334"/>
      <c r="AC30" s="326"/>
      <c r="AD30" s="326"/>
    </row>
    <row r="31" spans="1:30" ht="15" customHeight="1" x14ac:dyDescent="0.25">
      <c r="A31" s="326"/>
      <c r="B31" s="31"/>
      <c r="C31" s="336"/>
      <c r="D31" s="336"/>
      <c r="E31" s="336"/>
      <c r="F31" s="336"/>
      <c r="G31" s="336"/>
      <c r="H31" s="326"/>
      <c r="I31" s="326"/>
      <c r="J31" s="326"/>
      <c r="K31" s="326"/>
      <c r="L31" s="326"/>
      <c r="M31" s="326"/>
      <c r="N31" s="326"/>
      <c r="O31" s="326"/>
      <c r="P31" s="326"/>
      <c r="Q31" s="326"/>
      <c r="R31" s="339"/>
      <c r="S31" s="326"/>
      <c r="T31" s="326"/>
      <c r="U31" s="326"/>
      <c r="V31" s="326"/>
      <c r="W31" s="326"/>
      <c r="X31" s="326"/>
      <c r="Y31" s="326"/>
      <c r="Z31" s="326"/>
      <c r="AA31" s="326"/>
      <c r="AB31" s="334"/>
      <c r="AC31" s="326"/>
      <c r="AD31" s="326"/>
    </row>
    <row r="32" spans="1:30" ht="15" customHeight="1" x14ac:dyDescent="0.25">
      <c r="A32" s="326"/>
      <c r="B32" s="31"/>
      <c r="C32" s="339" t="s">
        <v>132</v>
      </c>
      <c r="D32" s="336"/>
      <c r="E32" s="336"/>
      <c r="F32" s="336"/>
      <c r="G32" s="336"/>
      <c r="H32" s="336"/>
      <c r="I32" s="326"/>
      <c r="J32" s="326"/>
      <c r="K32" s="326"/>
      <c r="L32" s="326"/>
      <c r="M32" s="326"/>
      <c r="N32" s="326"/>
      <c r="O32" s="326"/>
      <c r="P32" s="326"/>
      <c r="Q32" s="326"/>
      <c r="R32" s="326"/>
      <c r="S32" s="326"/>
      <c r="T32" s="326"/>
      <c r="U32" s="326"/>
      <c r="V32" s="326"/>
      <c r="W32" s="326"/>
      <c r="X32" s="326"/>
      <c r="Y32" s="326"/>
      <c r="Z32" s="326"/>
      <c r="AA32" s="326"/>
      <c r="AB32" s="334"/>
      <c r="AC32" s="326"/>
      <c r="AD32" s="326"/>
    </row>
    <row r="33" spans="1:30" ht="39.75" customHeight="1" x14ac:dyDescent="0.25">
      <c r="A33" s="326"/>
      <c r="B33" s="31"/>
      <c r="C33" s="1088" t="s">
        <v>957</v>
      </c>
      <c r="D33" s="603"/>
      <c r="E33" s="603"/>
      <c r="F33" s="603"/>
      <c r="G33" s="603"/>
      <c r="H33" s="603"/>
      <c r="I33" s="603"/>
      <c r="J33" s="603"/>
      <c r="K33" s="603"/>
      <c r="L33" s="603"/>
      <c r="M33" s="603"/>
      <c r="N33" s="603"/>
      <c r="O33" s="603"/>
      <c r="P33" s="603"/>
      <c r="Q33" s="603"/>
      <c r="R33" s="603"/>
      <c r="S33" s="603"/>
      <c r="T33" s="603"/>
      <c r="U33" s="603"/>
      <c r="V33" s="603"/>
      <c r="W33" s="603"/>
      <c r="X33" s="603"/>
      <c r="Y33" s="603"/>
      <c r="Z33" s="603"/>
      <c r="AA33" s="591"/>
      <c r="AB33" s="334"/>
      <c r="AC33" s="326"/>
      <c r="AD33" s="326"/>
    </row>
    <row r="34" spans="1:30" ht="15" customHeight="1" x14ac:dyDescent="0.25">
      <c r="A34" s="326"/>
      <c r="B34" s="31"/>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42"/>
      <c r="AC34" s="326"/>
      <c r="AD34" s="326"/>
    </row>
    <row r="35" spans="1:30" ht="15" customHeight="1" x14ac:dyDescent="0.25">
      <c r="A35" s="326"/>
      <c r="B35" s="31"/>
      <c r="C35" s="330" t="s">
        <v>134</v>
      </c>
      <c r="D35" s="336"/>
      <c r="E35" s="336"/>
      <c r="F35" s="336"/>
      <c r="G35" s="336"/>
      <c r="H35" s="336"/>
      <c r="I35" s="336"/>
      <c r="J35" s="336"/>
      <c r="K35" s="336"/>
      <c r="L35" s="336"/>
      <c r="M35" s="330" t="s">
        <v>134</v>
      </c>
      <c r="N35" s="336"/>
      <c r="O35" s="336"/>
      <c r="P35" s="336"/>
      <c r="Q35" s="336"/>
      <c r="R35" s="336"/>
      <c r="S35" s="336"/>
      <c r="T35" s="336"/>
      <c r="U35" s="336"/>
      <c r="V35" s="336"/>
      <c r="W35" s="336"/>
      <c r="X35" s="336"/>
      <c r="Y35" s="336"/>
      <c r="Z35" s="336"/>
      <c r="AA35" s="336"/>
      <c r="AB35" s="342"/>
      <c r="AC35" s="326"/>
      <c r="AD35" s="326"/>
    </row>
    <row r="36" spans="1:30" ht="29.25" customHeight="1" x14ac:dyDescent="0.25">
      <c r="A36" s="326"/>
      <c r="B36" s="31"/>
      <c r="C36" s="609" t="s">
        <v>958</v>
      </c>
      <c r="D36" s="603"/>
      <c r="E36" s="603"/>
      <c r="F36" s="603"/>
      <c r="G36" s="603"/>
      <c r="H36" s="603"/>
      <c r="I36" s="603"/>
      <c r="J36" s="603"/>
      <c r="K36" s="591"/>
      <c r="L36" s="336"/>
      <c r="M36" s="609"/>
      <c r="N36" s="603"/>
      <c r="O36" s="603"/>
      <c r="P36" s="603"/>
      <c r="Q36" s="603"/>
      <c r="R36" s="603"/>
      <c r="S36" s="603"/>
      <c r="T36" s="603"/>
      <c r="U36" s="603"/>
      <c r="V36" s="603"/>
      <c r="W36" s="603"/>
      <c r="X36" s="603"/>
      <c r="Y36" s="603"/>
      <c r="Z36" s="603"/>
      <c r="AA36" s="591"/>
      <c r="AB36" s="342"/>
      <c r="AC36" s="326"/>
      <c r="AD36" s="326"/>
    </row>
    <row r="37" spans="1:30" ht="15" customHeight="1" x14ac:dyDescent="0.25">
      <c r="A37" s="326"/>
      <c r="B37" s="31"/>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34"/>
      <c r="AC37" s="326"/>
      <c r="AD37" s="326"/>
    </row>
    <row r="38" spans="1:30" ht="15" customHeight="1" x14ac:dyDescent="0.25">
      <c r="A38" s="326"/>
      <c r="B38" s="31"/>
      <c r="C38" s="343" t="s">
        <v>137</v>
      </c>
      <c r="D38" s="343"/>
      <c r="E38" s="343"/>
      <c r="F38" s="343"/>
      <c r="G38" s="344"/>
      <c r="H38" s="345"/>
      <c r="I38" s="345"/>
      <c r="J38" s="345"/>
      <c r="K38" s="345"/>
      <c r="L38" s="345"/>
      <c r="M38" s="345"/>
      <c r="N38" s="345"/>
      <c r="O38" s="345"/>
      <c r="P38" s="345"/>
      <c r="Q38" s="345"/>
      <c r="R38" s="345"/>
      <c r="S38" s="345"/>
      <c r="T38" s="345"/>
      <c r="U38" s="345"/>
      <c r="V38" s="345"/>
      <c r="W38" s="345"/>
      <c r="X38" s="345"/>
      <c r="Y38" s="345"/>
      <c r="Z38" s="345"/>
      <c r="AA38" s="345"/>
      <c r="AB38" s="334"/>
      <c r="AC38" s="326"/>
      <c r="AD38" s="326"/>
    </row>
    <row r="39" spans="1:30" ht="90" customHeight="1" x14ac:dyDescent="0.25">
      <c r="A39" s="326"/>
      <c r="B39" s="31"/>
      <c r="C39" s="608" t="s">
        <v>959</v>
      </c>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591"/>
      <c r="AB39" s="334"/>
      <c r="AC39" s="326"/>
      <c r="AD39" s="326"/>
    </row>
    <row r="40" spans="1:30" ht="15" customHeight="1" x14ac:dyDescent="0.25">
      <c r="A40" s="326"/>
      <c r="B40" s="31"/>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34"/>
      <c r="AC40" s="326"/>
      <c r="AD40" s="326"/>
    </row>
    <row r="41" spans="1:30" ht="15.75" customHeight="1" x14ac:dyDescent="0.25">
      <c r="A41" s="326"/>
      <c r="B41" s="31"/>
      <c r="C41" s="607" t="s">
        <v>139</v>
      </c>
      <c r="D41" s="599"/>
      <c r="E41" s="339"/>
      <c r="F41" s="601" t="s">
        <v>22</v>
      </c>
      <c r="G41" s="591"/>
      <c r="H41" s="339"/>
      <c r="I41" s="326"/>
      <c r="J41" s="346" t="s">
        <v>140</v>
      </c>
      <c r="K41" s="601">
        <v>5</v>
      </c>
      <c r="L41" s="603"/>
      <c r="M41" s="603"/>
      <c r="N41" s="591"/>
      <c r="O41" s="339"/>
      <c r="P41" s="339"/>
      <c r="Q41" s="330" t="s">
        <v>141</v>
      </c>
      <c r="R41" s="326"/>
      <c r="S41" s="339"/>
      <c r="T41" s="339"/>
      <c r="U41" s="339"/>
      <c r="V41" s="339"/>
      <c r="W41" s="601" t="s">
        <v>20</v>
      </c>
      <c r="X41" s="603"/>
      <c r="Y41" s="603"/>
      <c r="Z41" s="603"/>
      <c r="AA41" s="591"/>
      <c r="AB41" s="338"/>
      <c r="AC41" s="326"/>
      <c r="AD41" s="326"/>
    </row>
    <row r="42" spans="1:30" ht="15.75" customHeight="1" x14ac:dyDescent="0.25">
      <c r="A42" s="326"/>
      <c r="B42" s="31"/>
      <c r="C42" s="326"/>
      <c r="D42" s="326"/>
      <c r="E42" s="326"/>
      <c r="F42" s="341"/>
      <c r="G42" s="341"/>
      <c r="H42" s="341"/>
      <c r="I42" s="341"/>
      <c r="J42" s="341"/>
      <c r="K42" s="341"/>
      <c r="L42" s="341"/>
      <c r="M42" s="326"/>
      <c r="N42" s="326"/>
      <c r="O42" s="326"/>
      <c r="P42" s="326"/>
      <c r="Q42" s="326"/>
      <c r="R42" s="326"/>
      <c r="S42" s="326"/>
      <c r="T42" s="326"/>
      <c r="U42" s="326"/>
      <c r="V42" s="326"/>
      <c r="W42" s="326"/>
      <c r="X42" s="326"/>
      <c r="Y42" s="326"/>
      <c r="Z42" s="326"/>
      <c r="AA42" s="326"/>
      <c r="AB42" s="334"/>
      <c r="AC42" s="326"/>
      <c r="AD42" s="326"/>
    </row>
    <row r="43" spans="1:30" ht="32.25" customHeight="1" x14ac:dyDescent="0.25">
      <c r="A43" s="326"/>
      <c r="B43" s="31"/>
      <c r="C43" s="326"/>
      <c r="D43" s="346" t="s">
        <v>142</v>
      </c>
      <c r="E43" s="339"/>
      <c r="F43" s="608"/>
      <c r="G43" s="603"/>
      <c r="H43" s="603"/>
      <c r="I43" s="603"/>
      <c r="J43" s="603"/>
      <c r="K43" s="603"/>
      <c r="L43" s="603"/>
      <c r="M43" s="591"/>
      <c r="N43" s="326"/>
      <c r="O43" s="346" t="s">
        <v>144</v>
      </c>
      <c r="P43" s="609">
        <v>0</v>
      </c>
      <c r="Q43" s="603"/>
      <c r="R43" s="603"/>
      <c r="S43" s="603"/>
      <c r="T43" s="603"/>
      <c r="U43" s="603"/>
      <c r="V43" s="603"/>
      <c r="W43" s="603"/>
      <c r="X43" s="603"/>
      <c r="Y43" s="603"/>
      <c r="Z43" s="603"/>
      <c r="AA43" s="591"/>
      <c r="AB43" s="334"/>
      <c r="AC43" s="326"/>
      <c r="AD43" s="326"/>
    </row>
    <row r="44" spans="1:30" ht="15.75" customHeight="1" x14ac:dyDescent="0.25">
      <c r="A44" s="326"/>
      <c r="B44" s="31"/>
      <c r="C44" s="339"/>
      <c r="D44" s="339"/>
      <c r="E44" s="339"/>
      <c r="F44" s="341"/>
      <c r="G44" s="341"/>
      <c r="H44" s="341"/>
      <c r="I44" s="341"/>
      <c r="J44" s="341"/>
      <c r="K44" s="341"/>
      <c r="L44" s="341"/>
      <c r="M44" s="339"/>
      <c r="N44" s="339"/>
      <c r="O44" s="339"/>
      <c r="P44" s="339"/>
      <c r="Q44" s="339"/>
      <c r="R44" s="339"/>
      <c r="S44" s="339"/>
      <c r="T44" s="339"/>
      <c r="U44" s="339"/>
      <c r="V44" s="339"/>
      <c r="W44" s="339"/>
      <c r="X44" s="339"/>
      <c r="Y44" s="339"/>
      <c r="Z44" s="339"/>
      <c r="AA44" s="339"/>
      <c r="AB44" s="338"/>
      <c r="AC44" s="326"/>
      <c r="AD44" s="326"/>
    </row>
    <row r="45" spans="1:30" ht="15.75" customHeight="1" x14ac:dyDescent="0.25">
      <c r="A45" s="326"/>
      <c r="B45" s="31"/>
      <c r="C45" s="326"/>
      <c r="D45" s="346" t="s">
        <v>145</v>
      </c>
      <c r="E45" s="326"/>
      <c r="F45" s="602" t="s">
        <v>146</v>
      </c>
      <c r="G45" s="591"/>
      <c r="H45" s="326"/>
      <c r="I45" s="326"/>
      <c r="J45" s="339" t="s">
        <v>147</v>
      </c>
      <c r="K45" s="326"/>
      <c r="L45" s="602" t="s">
        <v>148</v>
      </c>
      <c r="M45" s="603"/>
      <c r="N45" s="591"/>
      <c r="O45" s="339"/>
      <c r="P45" s="339"/>
      <c r="Q45" s="326"/>
      <c r="R45" s="339" t="s">
        <v>149</v>
      </c>
      <c r="S45" s="339"/>
      <c r="T45" s="339"/>
      <c r="U45" s="339"/>
      <c r="V45" s="339"/>
      <c r="W45" s="610"/>
      <c r="X45" s="603"/>
      <c r="Y45" s="603"/>
      <c r="Z45" s="603"/>
      <c r="AA45" s="591"/>
      <c r="AB45" s="338"/>
      <c r="AC45" s="326"/>
      <c r="AD45" s="326"/>
    </row>
    <row r="46" spans="1:30" ht="15.75" customHeight="1" x14ac:dyDescent="0.25">
      <c r="A46" s="326"/>
      <c r="B46" s="31"/>
      <c r="C46" s="326"/>
      <c r="D46" s="326"/>
      <c r="E46" s="326"/>
      <c r="F46" s="29"/>
      <c r="G46" s="326"/>
      <c r="H46" s="326"/>
      <c r="I46" s="330"/>
      <c r="J46" s="330"/>
      <c r="K46" s="330"/>
      <c r="L46" s="330"/>
      <c r="M46" s="330"/>
      <c r="N46" s="330"/>
      <c r="O46" s="330"/>
      <c r="P46" s="330"/>
      <c r="Q46" s="330"/>
      <c r="R46" s="330"/>
      <c r="S46" s="330"/>
      <c r="T46" s="330"/>
      <c r="U46" s="330"/>
      <c r="V46" s="330"/>
      <c r="W46" s="330"/>
      <c r="X46" s="330"/>
      <c r="Y46" s="330"/>
      <c r="Z46" s="330"/>
      <c r="AA46" s="330"/>
      <c r="AB46" s="331"/>
      <c r="AC46" s="326"/>
      <c r="AD46" s="326"/>
    </row>
    <row r="47" spans="1:30" ht="15.75" customHeight="1" x14ac:dyDescent="0.25">
      <c r="A47" s="326"/>
      <c r="B47" s="31"/>
      <c r="C47" s="347" t="s">
        <v>150</v>
      </c>
      <c r="D47" s="604">
        <v>2024</v>
      </c>
      <c r="E47" s="605"/>
      <c r="F47" s="606"/>
      <c r="G47" s="35"/>
      <c r="H47" s="330"/>
      <c r="I47" s="330"/>
      <c r="J47" s="330"/>
      <c r="K47" s="330"/>
      <c r="L47" s="330"/>
      <c r="M47" s="330"/>
      <c r="N47" s="330"/>
      <c r="O47" s="330"/>
      <c r="P47" s="330"/>
      <c r="Q47" s="598"/>
      <c r="R47" s="599"/>
      <c r="S47" s="599"/>
      <c r="T47" s="599"/>
      <c r="U47" s="599"/>
      <c r="V47" s="330"/>
      <c r="W47" s="330"/>
      <c r="X47" s="600"/>
      <c r="Y47" s="599"/>
      <c r="Z47" s="599"/>
      <c r="AA47" s="599"/>
      <c r="AB47" s="338"/>
      <c r="AC47" s="326"/>
      <c r="AD47" s="326"/>
    </row>
    <row r="48" spans="1:30" ht="5.25" customHeight="1" x14ac:dyDescent="0.25">
      <c r="A48" s="326"/>
      <c r="B48" s="31"/>
      <c r="C48" s="339"/>
      <c r="D48" s="38"/>
      <c r="E48" s="38"/>
      <c r="F48" s="38"/>
      <c r="G48" s="326"/>
      <c r="H48" s="330"/>
      <c r="I48" s="330"/>
      <c r="J48" s="330"/>
      <c r="K48" s="330"/>
      <c r="L48" s="330"/>
      <c r="M48" s="330"/>
      <c r="N48" s="330"/>
      <c r="O48" s="330"/>
      <c r="P48" s="330"/>
      <c r="Q48" s="336"/>
      <c r="R48" s="336"/>
      <c r="S48" s="336"/>
      <c r="T48" s="336"/>
      <c r="U48" s="336"/>
      <c r="V48" s="330"/>
      <c r="W48" s="330"/>
      <c r="X48" s="332"/>
      <c r="Y48" s="332"/>
      <c r="Z48" s="332"/>
      <c r="AA48" s="332"/>
      <c r="AB48" s="338"/>
      <c r="AC48" s="326"/>
      <c r="AD48" s="326"/>
    </row>
    <row r="49" spans="1:30" ht="15.75" customHeight="1" x14ac:dyDescent="0.25">
      <c r="A49" s="326"/>
      <c r="B49" s="31"/>
      <c r="C49" s="339" t="s">
        <v>140</v>
      </c>
      <c r="D49" s="609">
        <v>1.2</v>
      </c>
      <c r="E49" s="603"/>
      <c r="F49" s="591"/>
      <c r="G49" s="326"/>
      <c r="H49" s="330"/>
      <c r="I49" s="330"/>
      <c r="J49" s="330"/>
      <c r="K49" s="330"/>
      <c r="L49" s="330"/>
      <c r="M49" s="330"/>
      <c r="N49" s="330"/>
      <c r="O49" s="330"/>
      <c r="P49" s="330"/>
      <c r="Q49" s="598"/>
      <c r="R49" s="599"/>
      <c r="S49" s="599"/>
      <c r="T49" s="599"/>
      <c r="U49" s="599"/>
      <c r="V49" s="330"/>
      <c r="W49" s="330"/>
      <c r="X49" s="600"/>
      <c r="Y49" s="599"/>
      <c r="Z49" s="599"/>
      <c r="AA49" s="599"/>
      <c r="AB49" s="331"/>
      <c r="AC49" s="326"/>
      <c r="AD49" s="326"/>
    </row>
    <row r="50" spans="1:30" ht="15.75" customHeight="1" x14ac:dyDescent="0.25">
      <c r="A50" s="326"/>
      <c r="B50" s="31"/>
      <c r="C50" s="326"/>
      <c r="D50" s="326"/>
      <c r="E50" s="326"/>
      <c r="F50" s="326"/>
      <c r="G50" s="326"/>
      <c r="H50" s="326"/>
      <c r="I50" s="330"/>
      <c r="J50" s="330"/>
      <c r="K50" s="339"/>
      <c r="L50" s="339"/>
      <c r="M50" s="339"/>
      <c r="N50" s="339"/>
      <c r="O50" s="339"/>
      <c r="P50" s="339"/>
      <c r="Q50" s="339"/>
      <c r="R50" s="339"/>
      <c r="S50" s="339"/>
      <c r="T50" s="339"/>
      <c r="U50" s="339"/>
      <c r="V50" s="339"/>
      <c r="W50" s="339"/>
      <c r="X50" s="339"/>
      <c r="Y50" s="339"/>
      <c r="Z50" s="339"/>
      <c r="AA50" s="339"/>
      <c r="AB50" s="331"/>
      <c r="AC50" s="326"/>
      <c r="AD50" s="326"/>
    </row>
    <row r="51" spans="1:30" ht="15.75" customHeight="1" x14ac:dyDescent="0.25">
      <c r="A51" s="326"/>
      <c r="B51" s="31"/>
      <c r="C51" s="339"/>
      <c r="D51" s="601" t="s">
        <v>151</v>
      </c>
      <c r="E51" s="603"/>
      <c r="F51" s="603"/>
      <c r="G51" s="603"/>
      <c r="H51" s="603"/>
      <c r="I51" s="603"/>
      <c r="J51" s="603"/>
      <c r="K51" s="603"/>
      <c r="L51" s="603"/>
      <c r="M51" s="603"/>
      <c r="N51" s="603"/>
      <c r="O51" s="603"/>
      <c r="P51" s="603"/>
      <c r="Q51" s="603"/>
      <c r="R51" s="603"/>
      <c r="S51" s="603"/>
      <c r="T51" s="603"/>
      <c r="U51" s="603"/>
      <c r="V51" s="603"/>
      <c r="W51" s="603"/>
      <c r="X51" s="603"/>
      <c r="Y51" s="591"/>
      <c r="Z51" s="340"/>
      <c r="AA51" s="340"/>
      <c r="AB51" s="348"/>
      <c r="AC51" s="326"/>
      <c r="AD51" s="326"/>
    </row>
    <row r="52" spans="1:30" ht="15.75" customHeight="1" x14ac:dyDescent="0.25">
      <c r="A52" s="326"/>
      <c r="B52" s="31"/>
      <c r="C52" s="326"/>
      <c r="D52" s="640" t="s">
        <v>152</v>
      </c>
      <c r="E52" s="603"/>
      <c r="F52" s="603"/>
      <c r="G52" s="603"/>
      <c r="H52" s="591"/>
      <c r="I52" s="636" t="s">
        <v>153</v>
      </c>
      <c r="J52" s="603"/>
      <c r="K52" s="603"/>
      <c r="L52" s="603"/>
      <c r="M52" s="603"/>
      <c r="N52" s="603"/>
      <c r="O52" s="603"/>
      <c r="P52" s="591"/>
      <c r="Q52" s="637" t="s">
        <v>154</v>
      </c>
      <c r="R52" s="603"/>
      <c r="S52" s="603"/>
      <c r="T52" s="603"/>
      <c r="U52" s="603"/>
      <c r="V52" s="603"/>
      <c r="W52" s="603"/>
      <c r="X52" s="603"/>
      <c r="Y52" s="591"/>
      <c r="Z52" s="340"/>
      <c r="AA52" s="340"/>
      <c r="AB52" s="348"/>
      <c r="AC52" s="326"/>
      <c r="AD52" s="326"/>
    </row>
    <row r="53" spans="1:30" ht="15.75" customHeight="1" x14ac:dyDescent="0.25">
      <c r="A53" s="349"/>
      <c r="B53" s="39"/>
      <c r="C53" s="40"/>
      <c r="D53" s="641" t="s">
        <v>155</v>
      </c>
      <c r="E53" s="603"/>
      <c r="F53" s="603"/>
      <c r="G53" s="603"/>
      <c r="H53" s="591"/>
      <c r="I53" s="638" t="s">
        <v>156</v>
      </c>
      <c r="J53" s="603"/>
      <c r="K53" s="603"/>
      <c r="L53" s="603"/>
      <c r="M53" s="603"/>
      <c r="N53" s="603"/>
      <c r="O53" s="603"/>
      <c r="P53" s="591"/>
      <c r="Q53" s="639" t="s">
        <v>157</v>
      </c>
      <c r="R53" s="603"/>
      <c r="S53" s="603"/>
      <c r="T53" s="603"/>
      <c r="U53" s="603"/>
      <c r="V53" s="603"/>
      <c r="W53" s="603"/>
      <c r="X53" s="603"/>
      <c r="Y53" s="591"/>
      <c r="Z53" s="349"/>
      <c r="AA53" s="349"/>
      <c r="AB53" s="350"/>
      <c r="AC53" s="349"/>
      <c r="AD53" s="349"/>
    </row>
    <row r="54" spans="1:30" ht="15.75" customHeight="1" x14ac:dyDescent="0.25">
      <c r="A54" s="326"/>
      <c r="B54" s="31"/>
      <c r="C54" s="351"/>
      <c r="D54" s="351"/>
      <c r="E54" s="351"/>
      <c r="F54" s="351"/>
      <c r="G54" s="352"/>
      <c r="H54" s="352"/>
      <c r="I54" s="352"/>
      <c r="J54" s="352"/>
      <c r="K54" s="352"/>
      <c r="L54" s="352"/>
      <c r="M54" s="352"/>
      <c r="N54" s="352"/>
      <c r="O54" s="352"/>
      <c r="P54" s="352"/>
      <c r="Q54" s="352"/>
      <c r="R54" s="352"/>
      <c r="S54" s="352"/>
      <c r="T54" s="352"/>
      <c r="U54" s="352"/>
      <c r="V54" s="352"/>
      <c r="W54" s="352"/>
      <c r="X54" s="352"/>
      <c r="Y54" s="352"/>
      <c r="Z54" s="351"/>
      <c r="AA54" s="351"/>
      <c r="AB54" s="335"/>
      <c r="AC54" s="326"/>
      <c r="AD54" s="326"/>
    </row>
    <row r="55" spans="1:30" ht="15.75" customHeight="1" x14ac:dyDescent="0.25">
      <c r="A55" s="353"/>
      <c r="B55" s="41"/>
      <c r="C55" s="629" t="s">
        <v>158</v>
      </c>
      <c r="D55" s="603"/>
      <c r="E55" s="603"/>
      <c r="F55" s="591"/>
      <c r="G55" s="634" t="s">
        <v>159</v>
      </c>
      <c r="H55" s="635" t="s">
        <v>160</v>
      </c>
      <c r="I55" s="617"/>
      <c r="J55" s="617"/>
      <c r="K55" s="617"/>
      <c r="L55" s="617"/>
      <c r="M55" s="617"/>
      <c r="N55" s="617"/>
      <c r="O55" s="617"/>
      <c r="P55" s="617"/>
      <c r="Q55" s="617"/>
      <c r="R55" s="617"/>
      <c r="S55" s="617"/>
      <c r="T55" s="617"/>
      <c r="U55" s="617"/>
      <c r="V55" s="617"/>
      <c r="W55" s="617"/>
      <c r="X55" s="617"/>
      <c r="Y55" s="617"/>
      <c r="Z55" s="617"/>
      <c r="AA55" s="618"/>
      <c r="AB55" s="348"/>
      <c r="AC55" s="353"/>
      <c r="AD55" s="353"/>
    </row>
    <row r="56" spans="1:30" ht="15.75" customHeight="1" x14ac:dyDescent="0.25">
      <c r="A56" s="353"/>
      <c r="B56" s="41"/>
      <c r="C56" s="42" t="s">
        <v>161</v>
      </c>
      <c r="D56" s="43" t="s">
        <v>992</v>
      </c>
      <c r="E56" s="629" t="s">
        <v>162</v>
      </c>
      <c r="F56" s="591"/>
      <c r="G56" s="575"/>
      <c r="H56" s="620"/>
      <c r="I56" s="621"/>
      <c r="J56" s="621"/>
      <c r="K56" s="621"/>
      <c r="L56" s="621"/>
      <c r="M56" s="621"/>
      <c r="N56" s="621"/>
      <c r="O56" s="621"/>
      <c r="P56" s="621"/>
      <c r="Q56" s="621"/>
      <c r="R56" s="621"/>
      <c r="S56" s="621"/>
      <c r="T56" s="621"/>
      <c r="U56" s="621"/>
      <c r="V56" s="621"/>
      <c r="W56" s="621"/>
      <c r="X56" s="621"/>
      <c r="Y56" s="621"/>
      <c r="Z56" s="621"/>
      <c r="AA56" s="622"/>
      <c r="AB56" s="348"/>
      <c r="AC56" s="353"/>
      <c r="AD56" s="353"/>
    </row>
    <row r="57" spans="1:30" ht="15.75" customHeight="1" x14ac:dyDescent="0.25">
      <c r="A57" s="353"/>
      <c r="B57" s="41"/>
      <c r="C57" s="44">
        <v>2024</v>
      </c>
      <c r="D57" s="45">
        <v>45474</v>
      </c>
      <c r="E57" s="628">
        <v>45656</v>
      </c>
      <c r="F57" s="591"/>
      <c r="G57" s="46">
        <v>1.2</v>
      </c>
      <c r="H57" s="633"/>
      <c r="I57" s="603"/>
      <c r="J57" s="603"/>
      <c r="K57" s="603"/>
      <c r="L57" s="603"/>
      <c r="M57" s="603"/>
      <c r="N57" s="603"/>
      <c r="O57" s="603"/>
      <c r="P57" s="603"/>
      <c r="Q57" s="603"/>
      <c r="R57" s="603"/>
      <c r="S57" s="603"/>
      <c r="T57" s="603"/>
      <c r="U57" s="603"/>
      <c r="V57" s="603"/>
      <c r="W57" s="603"/>
      <c r="X57" s="603"/>
      <c r="Y57" s="603"/>
      <c r="Z57" s="603"/>
      <c r="AA57" s="591"/>
      <c r="AB57" s="348"/>
      <c r="AC57" s="353"/>
      <c r="AD57" s="353"/>
    </row>
    <row r="58" spans="1:30" ht="15.75" customHeight="1" x14ac:dyDescent="0.25">
      <c r="A58" s="353"/>
      <c r="B58" s="41"/>
      <c r="C58" s="44">
        <v>2025</v>
      </c>
      <c r="D58" s="45">
        <v>45658</v>
      </c>
      <c r="E58" s="628">
        <v>46021</v>
      </c>
      <c r="F58" s="591"/>
      <c r="G58" s="46">
        <v>1.7</v>
      </c>
      <c r="H58" s="633"/>
      <c r="I58" s="603"/>
      <c r="J58" s="603"/>
      <c r="K58" s="603"/>
      <c r="L58" s="603"/>
      <c r="M58" s="603"/>
      <c r="N58" s="603"/>
      <c r="O58" s="603"/>
      <c r="P58" s="603"/>
      <c r="Q58" s="603"/>
      <c r="R58" s="603"/>
      <c r="S58" s="603"/>
      <c r="T58" s="603"/>
      <c r="U58" s="603"/>
      <c r="V58" s="603"/>
      <c r="W58" s="603"/>
      <c r="X58" s="603"/>
      <c r="Y58" s="603"/>
      <c r="Z58" s="603"/>
      <c r="AA58" s="591"/>
      <c r="AB58" s="348"/>
      <c r="AC58" s="353"/>
      <c r="AD58" s="353"/>
    </row>
    <row r="59" spans="1:30" ht="15.75" customHeight="1" x14ac:dyDescent="0.25">
      <c r="A59" s="353"/>
      <c r="B59" s="41"/>
      <c r="C59" s="44">
        <v>2026</v>
      </c>
      <c r="D59" s="45">
        <v>46023</v>
      </c>
      <c r="E59" s="628">
        <v>46386</v>
      </c>
      <c r="F59" s="591"/>
      <c r="G59" s="46">
        <v>1.1000000000000001</v>
      </c>
      <c r="H59" s="633"/>
      <c r="I59" s="603"/>
      <c r="J59" s="603"/>
      <c r="K59" s="603"/>
      <c r="L59" s="603"/>
      <c r="M59" s="603"/>
      <c r="N59" s="603"/>
      <c r="O59" s="603"/>
      <c r="P59" s="603"/>
      <c r="Q59" s="603"/>
      <c r="R59" s="603"/>
      <c r="S59" s="603"/>
      <c r="T59" s="603"/>
      <c r="U59" s="603"/>
      <c r="V59" s="603"/>
      <c r="W59" s="603"/>
      <c r="X59" s="603"/>
      <c r="Y59" s="603"/>
      <c r="Z59" s="603"/>
      <c r="AA59" s="591"/>
      <c r="AB59" s="348"/>
      <c r="AC59" s="353"/>
      <c r="AD59" s="353"/>
    </row>
    <row r="60" spans="1:30" ht="15.75" customHeight="1" x14ac:dyDescent="0.25">
      <c r="A60" s="353"/>
      <c r="B60" s="41"/>
      <c r="C60" s="44">
        <v>2027</v>
      </c>
      <c r="D60" s="45">
        <v>46388</v>
      </c>
      <c r="E60" s="628">
        <v>46751</v>
      </c>
      <c r="F60" s="591"/>
      <c r="G60" s="46">
        <v>1</v>
      </c>
      <c r="H60" s="633"/>
      <c r="I60" s="603"/>
      <c r="J60" s="603"/>
      <c r="K60" s="603"/>
      <c r="L60" s="603"/>
      <c r="M60" s="603"/>
      <c r="N60" s="603"/>
      <c r="O60" s="603"/>
      <c r="P60" s="603"/>
      <c r="Q60" s="603"/>
      <c r="R60" s="603"/>
      <c r="S60" s="603"/>
      <c r="T60" s="603"/>
      <c r="U60" s="603"/>
      <c r="V60" s="603"/>
      <c r="W60" s="603"/>
      <c r="X60" s="603"/>
      <c r="Y60" s="603"/>
      <c r="Z60" s="603"/>
      <c r="AA60" s="591"/>
      <c r="AB60" s="348"/>
      <c r="AC60" s="353"/>
      <c r="AD60" s="353"/>
    </row>
    <row r="61" spans="1:30" ht="15.75" customHeight="1" x14ac:dyDescent="0.25">
      <c r="A61" s="353"/>
      <c r="B61" s="41"/>
      <c r="C61" s="44"/>
      <c r="D61" s="44"/>
      <c r="E61" s="629"/>
      <c r="F61" s="591"/>
      <c r="G61" s="43"/>
      <c r="H61" s="629"/>
      <c r="I61" s="603"/>
      <c r="J61" s="603"/>
      <c r="K61" s="603"/>
      <c r="L61" s="603"/>
      <c r="M61" s="603"/>
      <c r="N61" s="603"/>
      <c r="O61" s="603"/>
      <c r="P61" s="603"/>
      <c r="Q61" s="603"/>
      <c r="R61" s="603"/>
      <c r="S61" s="603"/>
      <c r="T61" s="603"/>
      <c r="U61" s="603"/>
      <c r="V61" s="603"/>
      <c r="W61" s="603"/>
      <c r="X61" s="603"/>
      <c r="Y61" s="603"/>
      <c r="Z61" s="603"/>
      <c r="AA61" s="591"/>
      <c r="AB61" s="348"/>
      <c r="AC61" s="353"/>
      <c r="AD61" s="353"/>
    </row>
    <row r="62" spans="1:30" ht="15.75" customHeight="1" x14ac:dyDescent="0.25">
      <c r="A62" s="326"/>
      <c r="B62" s="31"/>
      <c r="C62" s="326"/>
      <c r="D62" s="326"/>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34"/>
      <c r="AC62" s="326"/>
      <c r="AD62" s="326"/>
    </row>
    <row r="63" spans="1:30" ht="15.75" customHeight="1" x14ac:dyDescent="0.25">
      <c r="A63" s="326"/>
      <c r="B63" s="31"/>
      <c r="C63" s="607" t="s">
        <v>163</v>
      </c>
      <c r="D63" s="599"/>
      <c r="E63" s="339"/>
      <c r="F63" s="330" t="s">
        <v>164</v>
      </c>
      <c r="G63" s="47"/>
      <c r="H63" s="341"/>
      <c r="I63" s="330" t="s">
        <v>165</v>
      </c>
      <c r="J63" s="326"/>
      <c r="K63" s="602"/>
      <c r="L63" s="591"/>
      <c r="M63" s="339"/>
      <c r="N63" s="326"/>
      <c r="O63" s="326"/>
      <c r="P63" s="326"/>
      <c r="Q63" s="326"/>
      <c r="R63" s="326"/>
      <c r="S63" s="326"/>
      <c r="T63" s="326"/>
      <c r="U63" s="326"/>
      <c r="V63" s="326"/>
      <c r="W63" s="326"/>
      <c r="X63" s="326"/>
      <c r="Y63" s="326"/>
      <c r="Z63" s="326"/>
      <c r="AA63" s="326"/>
      <c r="AB63" s="334"/>
      <c r="AC63" s="326"/>
      <c r="AD63" s="326"/>
    </row>
    <row r="64" spans="1:30" ht="15.75" customHeight="1" x14ac:dyDescent="0.25">
      <c r="A64" s="326"/>
      <c r="B64" s="354"/>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345"/>
      <c r="AA64" s="345"/>
      <c r="AB64" s="355"/>
      <c r="AC64" s="326"/>
      <c r="AD64" s="326"/>
    </row>
    <row r="65" spans="1:30" ht="15.75" customHeight="1" x14ac:dyDescent="0.25">
      <c r="A65" s="326"/>
      <c r="B65" s="627" t="s">
        <v>166</v>
      </c>
      <c r="C65" s="603"/>
      <c r="D65" s="603"/>
      <c r="E65" s="603"/>
      <c r="F65" s="603"/>
      <c r="G65" s="603"/>
      <c r="H65" s="603"/>
      <c r="I65" s="603"/>
      <c r="J65" s="603"/>
      <c r="K65" s="603"/>
      <c r="L65" s="603"/>
      <c r="M65" s="603"/>
      <c r="N65" s="603"/>
      <c r="O65" s="603"/>
      <c r="P65" s="603"/>
      <c r="Q65" s="603"/>
      <c r="R65" s="603"/>
      <c r="S65" s="603"/>
      <c r="T65" s="603"/>
      <c r="U65" s="603"/>
      <c r="V65" s="603"/>
      <c r="W65" s="603"/>
      <c r="X65" s="603"/>
      <c r="Y65" s="603"/>
      <c r="Z65" s="603"/>
      <c r="AA65" s="603"/>
      <c r="AB65" s="591"/>
      <c r="AC65" s="326"/>
      <c r="AD65" s="326"/>
    </row>
    <row r="66" spans="1:30" ht="15.75" customHeight="1" x14ac:dyDescent="0.25">
      <c r="A66" s="326"/>
      <c r="B66" s="48"/>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49"/>
      <c r="AC66" s="326"/>
      <c r="AD66" s="326"/>
    </row>
    <row r="67" spans="1:30" ht="29.25" customHeight="1" x14ac:dyDescent="0.25">
      <c r="A67" s="326"/>
      <c r="B67" s="629" t="s">
        <v>161</v>
      </c>
      <c r="C67" s="591"/>
      <c r="D67" s="43"/>
      <c r="E67" s="629" t="s">
        <v>167</v>
      </c>
      <c r="F67" s="591"/>
      <c r="G67" s="43"/>
      <c r="H67" s="601" t="s">
        <v>168</v>
      </c>
      <c r="I67" s="591"/>
      <c r="J67" s="629"/>
      <c r="K67" s="591"/>
      <c r="L67" s="632"/>
      <c r="M67" s="599"/>
      <c r="N67" s="43" t="s">
        <v>169</v>
      </c>
      <c r="O67" s="629"/>
      <c r="P67" s="603"/>
      <c r="Q67" s="591"/>
      <c r="R67" s="629" t="s">
        <v>170</v>
      </c>
      <c r="S67" s="603"/>
      <c r="T67" s="591"/>
      <c r="U67" s="629"/>
      <c r="V67" s="603"/>
      <c r="W67" s="591"/>
      <c r="X67" s="629" t="s">
        <v>171</v>
      </c>
      <c r="Y67" s="591"/>
      <c r="Z67" s="629"/>
      <c r="AA67" s="603"/>
      <c r="AB67" s="591"/>
      <c r="AC67" s="326"/>
      <c r="AD67" s="326"/>
    </row>
    <row r="68" spans="1:30" ht="15.75" customHeight="1" x14ac:dyDescent="0.25">
      <c r="A68" s="326"/>
      <c r="B68" s="48"/>
      <c r="C68" s="356"/>
      <c r="D68" s="356"/>
      <c r="E68" s="356"/>
      <c r="F68" s="349"/>
      <c r="G68" s="357"/>
      <c r="H68" s="358"/>
      <c r="I68" s="358"/>
      <c r="J68" s="349"/>
      <c r="K68" s="349"/>
      <c r="L68" s="349"/>
      <c r="M68" s="349"/>
      <c r="N68" s="358"/>
      <c r="O68" s="349"/>
      <c r="P68" s="349"/>
      <c r="Q68" s="349"/>
      <c r="R68" s="349"/>
      <c r="S68" s="358"/>
      <c r="T68" s="336"/>
      <c r="U68" s="336"/>
      <c r="V68" s="326"/>
      <c r="W68" s="358"/>
      <c r="X68" s="346"/>
      <c r="Y68" s="346"/>
      <c r="Z68" s="50"/>
      <c r="AA68" s="28"/>
      <c r="AB68" s="51"/>
      <c r="AC68" s="326"/>
      <c r="AD68" s="326"/>
    </row>
    <row r="69" spans="1:30" ht="15.75" customHeight="1" x14ac:dyDescent="0.25">
      <c r="A69" s="326"/>
      <c r="B69" s="627" t="s">
        <v>172</v>
      </c>
      <c r="C69" s="591"/>
      <c r="D69" s="630"/>
      <c r="E69" s="621"/>
      <c r="F69" s="621"/>
      <c r="G69" s="621"/>
      <c r="H69" s="621"/>
      <c r="I69" s="621"/>
      <c r="J69" s="621"/>
      <c r="K69" s="621"/>
      <c r="L69" s="621"/>
      <c r="M69" s="621"/>
      <c r="N69" s="621"/>
      <c r="O69" s="621"/>
      <c r="P69" s="621"/>
      <c r="Q69" s="621"/>
      <c r="R69" s="621"/>
      <c r="S69" s="621"/>
      <c r="T69" s="621"/>
      <c r="U69" s="621"/>
      <c r="V69" s="621"/>
      <c r="W69" s="621"/>
      <c r="X69" s="621"/>
      <c r="Y69" s="621"/>
      <c r="Z69" s="621"/>
      <c r="AA69" s="621"/>
      <c r="AB69" s="622"/>
      <c r="AC69" s="326"/>
      <c r="AD69" s="326"/>
    </row>
    <row r="70" spans="1:30" ht="15.75" customHeight="1" x14ac:dyDescent="0.25">
      <c r="A70" s="326"/>
      <c r="B70" s="48"/>
      <c r="C70" s="356"/>
      <c r="D70" s="356"/>
      <c r="E70" s="356"/>
      <c r="F70" s="349"/>
      <c r="G70" s="357"/>
      <c r="H70" s="358"/>
      <c r="I70" s="358"/>
      <c r="J70" s="349"/>
      <c r="K70" s="349"/>
      <c r="L70" s="349"/>
      <c r="M70" s="349"/>
      <c r="N70" s="358"/>
      <c r="O70" s="349"/>
      <c r="P70" s="349"/>
      <c r="Q70" s="349"/>
      <c r="R70" s="349"/>
      <c r="S70" s="358"/>
      <c r="T70" s="336"/>
      <c r="U70" s="336"/>
      <c r="V70" s="326"/>
      <c r="W70" s="358"/>
      <c r="X70" s="346"/>
      <c r="Y70" s="346"/>
      <c r="Z70" s="50"/>
      <c r="AA70" s="28"/>
      <c r="AB70" s="51"/>
      <c r="AC70" s="326"/>
      <c r="AD70" s="326"/>
    </row>
    <row r="71" spans="1:30" ht="15.75" customHeight="1" x14ac:dyDescent="0.25">
      <c r="A71" s="326"/>
      <c r="B71" s="627" t="s">
        <v>173</v>
      </c>
      <c r="C71" s="591"/>
      <c r="D71" s="631"/>
      <c r="E71" s="621"/>
      <c r="F71" s="621"/>
      <c r="G71" s="621"/>
      <c r="H71" s="621"/>
      <c r="I71" s="621"/>
      <c r="J71" s="621"/>
      <c r="K71" s="621"/>
      <c r="L71" s="621"/>
      <c r="M71" s="621"/>
      <c r="N71" s="621"/>
      <c r="O71" s="621"/>
      <c r="P71" s="621"/>
      <c r="Q71" s="621"/>
      <c r="R71" s="621"/>
      <c r="S71" s="621"/>
      <c r="T71" s="621"/>
      <c r="U71" s="621"/>
      <c r="V71" s="621"/>
      <c r="W71" s="621"/>
      <c r="X71" s="621"/>
      <c r="Y71" s="621"/>
      <c r="Z71" s="621"/>
      <c r="AA71" s="621"/>
      <c r="AB71" s="622"/>
      <c r="AC71" s="326"/>
      <c r="AD71" s="326"/>
    </row>
    <row r="72" spans="1:30" ht="15.75" customHeight="1" x14ac:dyDescent="0.25">
      <c r="A72" s="326"/>
      <c r="B72" s="48"/>
      <c r="C72" s="356"/>
      <c r="D72" s="356"/>
      <c r="E72" s="356"/>
      <c r="F72" s="349"/>
      <c r="G72" s="357"/>
      <c r="H72" s="358"/>
      <c r="I72" s="358"/>
      <c r="J72" s="349"/>
      <c r="K72" s="349"/>
      <c r="L72" s="349"/>
      <c r="M72" s="349"/>
      <c r="N72" s="358"/>
      <c r="O72" s="349"/>
      <c r="P72" s="349"/>
      <c r="Q72" s="349"/>
      <c r="R72" s="349"/>
      <c r="S72" s="358"/>
      <c r="T72" s="336"/>
      <c r="U72" s="336"/>
      <c r="V72" s="326"/>
      <c r="W72" s="358"/>
      <c r="X72" s="346"/>
      <c r="Y72" s="346"/>
      <c r="Z72" s="346"/>
      <c r="AA72" s="336"/>
      <c r="AB72" s="342"/>
      <c r="AC72" s="326"/>
      <c r="AD72" s="326"/>
    </row>
    <row r="73" spans="1:30" ht="15.75" customHeight="1" x14ac:dyDescent="0.25">
      <c r="A73" s="326"/>
      <c r="B73" s="627" t="s">
        <v>174</v>
      </c>
      <c r="C73" s="591"/>
      <c r="D73" s="631"/>
      <c r="E73" s="621"/>
      <c r="F73" s="621"/>
      <c r="G73" s="621"/>
      <c r="H73" s="621"/>
      <c r="I73" s="621"/>
      <c r="J73" s="621"/>
      <c r="K73" s="621"/>
      <c r="L73" s="621"/>
      <c r="M73" s="621"/>
      <c r="N73" s="621"/>
      <c r="O73" s="621"/>
      <c r="P73" s="621"/>
      <c r="Q73" s="621"/>
      <c r="R73" s="621"/>
      <c r="S73" s="621"/>
      <c r="T73" s="621"/>
      <c r="U73" s="621"/>
      <c r="V73" s="621"/>
      <c r="W73" s="621"/>
      <c r="X73" s="621"/>
      <c r="Y73" s="621"/>
      <c r="Z73" s="621"/>
      <c r="AA73" s="621"/>
      <c r="AB73" s="622"/>
      <c r="AC73" s="326"/>
      <c r="AD73" s="326"/>
    </row>
    <row r="74" spans="1:30" ht="15.75" customHeight="1" x14ac:dyDescent="0.25">
      <c r="A74" s="326"/>
      <c r="B74" s="48"/>
      <c r="C74" s="356"/>
      <c r="D74" s="356"/>
      <c r="E74" s="356"/>
      <c r="F74" s="349"/>
      <c r="G74" s="357"/>
      <c r="H74" s="358"/>
      <c r="I74" s="358"/>
      <c r="J74" s="349"/>
      <c r="K74" s="349"/>
      <c r="L74" s="349"/>
      <c r="M74" s="349"/>
      <c r="N74" s="358"/>
      <c r="O74" s="349"/>
      <c r="P74" s="349"/>
      <c r="Q74" s="349"/>
      <c r="R74" s="349"/>
      <c r="S74" s="358"/>
      <c r="T74" s="336"/>
      <c r="U74" s="336"/>
      <c r="V74" s="326"/>
      <c r="W74" s="358"/>
      <c r="X74" s="346"/>
      <c r="Y74" s="346"/>
      <c r="Z74" s="50"/>
      <c r="AA74" s="28"/>
      <c r="AB74" s="51"/>
      <c r="AC74" s="326"/>
      <c r="AD74" s="326"/>
    </row>
    <row r="75" spans="1:30" ht="15.75" customHeight="1" x14ac:dyDescent="0.25">
      <c r="A75" s="326"/>
      <c r="B75" s="627" t="s">
        <v>175</v>
      </c>
      <c r="C75" s="591"/>
      <c r="D75" s="631"/>
      <c r="E75" s="621"/>
      <c r="F75" s="621"/>
      <c r="G75" s="621"/>
      <c r="H75" s="621"/>
      <c r="I75" s="621"/>
      <c r="J75" s="621"/>
      <c r="K75" s="621"/>
      <c r="L75" s="621"/>
      <c r="M75" s="621"/>
      <c r="N75" s="621"/>
      <c r="O75" s="621"/>
      <c r="P75" s="621"/>
      <c r="Q75" s="621"/>
      <c r="R75" s="621"/>
      <c r="S75" s="621"/>
      <c r="T75" s="621"/>
      <c r="U75" s="621"/>
      <c r="V75" s="621"/>
      <c r="W75" s="621"/>
      <c r="X75" s="621"/>
      <c r="Y75" s="621"/>
      <c r="Z75" s="621"/>
      <c r="AA75" s="621"/>
      <c r="AB75" s="622"/>
      <c r="AC75" s="326"/>
      <c r="AD75" s="326"/>
    </row>
    <row r="76" spans="1:30" ht="15.75" customHeight="1" x14ac:dyDescent="0.25">
      <c r="A76" s="326"/>
      <c r="B76" s="48"/>
      <c r="C76" s="356"/>
      <c r="D76" s="356"/>
      <c r="E76" s="356"/>
      <c r="F76" s="349"/>
      <c r="G76" s="357"/>
      <c r="H76" s="358"/>
      <c r="I76" s="358"/>
      <c r="J76" s="349"/>
      <c r="K76" s="349"/>
      <c r="L76" s="349"/>
      <c r="M76" s="349"/>
      <c r="N76" s="358"/>
      <c r="O76" s="349"/>
      <c r="P76" s="349"/>
      <c r="Q76" s="349"/>
      <c r="R76" s="349"/>
      <c r="S76" s="358"/>
      <c r="T76" s="336"/>
      <c r="U76" s="336"/>
      <c r="V76" s="326"/>
      <c r="W76" s="358"/>
      <c r="X76" s="346"/>
      <c r="Y76" s="346"/>
      <c r="Z76" s="50"/>
      <c r="AA76" s="28"/>
      <c r="AB76" s="51"/>
      <c r="AC76" s="326"/>
      <c r="AD76" s="326"/>
    </row>
    <row r="77" spans="1:30" ht="15.75" customHeight="1" x14ac:dyDescent="0.25">
      <c r="A77" s="326"/>
      <c r="B77" s="627" t="s">
        <v>176</v>
      </c>
      <c r="C77" s="591"/>
      <c r="D77" s="631"/>
      <c r="E77" s="621"/>
      <c r="F77" s="621"/>
      <c r="G77" s="621"/>
      <c r="H77" s="621"/>
      <c r="I77" s="621"/>
      <c r="J77" s="621"/>
      <c r="K77" s="621"/>
      <c r="L77" s="621"/>
      <c r="M77" s="621"/>
      <c r="N77" s="621"/>
      <c r="O77" s="621"/>
      <c r="P77" s="621"/>
      <c r="Q77" s="621"/>
      <c r="R77" s="621"/>
      <c r="S77" s="621"/>
      <c r="T77" s="621"/>
      <c r="U77" s="621"/>
      <c r="V77" s="621"/>
      <c r="W77" s="621"/>
      <c r="X77" s="621"/>
      <c r="Y77" s="621"/>
      <c r="Z77" s="621"/>
      <c r="AA77" s="621"/>
      <c r="AB77" s="622"/>
      <c r="AC77" s="326"/>
      <c r="AD77" s="326"/>
    </row>
    <row r="78" spans="1:30" ht="15.75" customHeight="1" x14ac:dyDescent="0.25">
      <c r="A78" s="326"/>
      <c r="B78" s="48"/>
      <c r="C78" s="356"/>
      <c r="D78" s="356"/>
      <c r="E78" s="356"/>
      <c r="F78" s="349"/>
      <c r="G78" s="357"/>
      <c r="H78" s="358"/>
      <c r="I78" s="358"/>
      <c r="J78" s="349"/>
      <c r="K78" s="349"/>
      <c r="L78" s="349"/>
      <c r="M78" s="349"/>
      <c r="N78" s="358"/>
      <c r="O78" s="349"/>
      <c r="P78" s="349"/>
      <c r="Q78" s="349"/>
      <c r="R78" s="349"/>
      <c r="S78" s="358"/>
      <c r="T78" s="336"/>
      <c r="U78" s="336"/>
      <c r="V78" s="326"/>
      <c r="W78" s="358"/>
      <c r="X78" s="346"/>
      <c r="Y78" s="346"/>
      <c r="Z78" s="50"/>
      <c r="AA78" s="28"/>
      <c r="AB78" s="51"/>
      <c r="AC78" s="326"/>
      <c r="AD78" s="326"/>
    </row>
    <row r="79" spans="1:30" ht="15.75" customHeight="1" x14ac:dyDescent="0.25">
      <c r="A79" s="326"/>
      <c r="B79" s="627" t="s">
        <v>177</v>
      </c>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591"/>
      <c r="AC79" s="326"/>
      <c r="AD79" s="326"/>
    </row>
    <row r="80" spans="1:30" ht="15.75" customHeight="1" x14ac:dyDescent="0.25">
      <c r="A80" s="326"/>
      <c r="B80" s="601" t="s">
        <v>122</v>
      </c>
      <c r="C80" s="591"/>
      <c r="D80" s="52" t="s">
        <v>178</v>
      </c>
      <c r="E80" s="601" t="s">
        <v>179</v>
      </c>
      <c r="F80" s="591"/>
      <c r="G80" s="601" t="s">
        <v>177</v>
      </c>
      <c r="H80" s="603"/>
      <c r="I80" s="603"/>
      <c r="J80" s="603"/>
      <c r="K80" s="603"/>
      <c r="L80" s="603"/>
      <c r="M80" s="603"/>
      <c r="N80" s="603"/>
      <c r="O80" s="591"/>
      <c r="P80" s="601" t="s">
        <v>180</v>
      </c>
      <c r="Q80" s="603"/>
      <c r="R80" s="603"/>
      <c r="S80" s="603"/>
      <c r="T80" s="603"/>
      <c r="U80" s="603"/>
      <c r="V80" s="603"/>
      <c r="W80" s="603"/>
      <c r="X80" s="603"/>
      <c r="Y80" s="603"/>
      <c r="Z80" s="603"/>
      <c r="AA80" s="603"/>
      <c r="AB80" s="591"/>
      <c r="AC80" s="326"/>
      <c r="AD80" s="326"/>
    </row>
    <row r="81" spans="1:30" ht="15.75" customHeight="1" x14ac:dyDescent="0.25">
      <c r="A81" s="326"/>
      <c r="B81" s="601"/>
      <c r="C81" s="591"/>
      <c r="D81" s="37"/>
      <c r="E81" s="601"/>
      <c r="F81" s="591"/>
      <c r="G81" s="626"/>
      <c r="H81" s="603"/>
      <c r="I81" s="603"/>
      <c r="J81" s="603"/>
      <c r="K81" s="603"/>
      <c r="L81" s="603"/>
      <c r="M81" s="603"/>
      <c r="N81" s="603"/>
      <c r="O81" s="591"/>
      <c r="P81" s="626"/>
      <c r="Q81" s="603"/>
      <c r="R81" s="603"/>
      <c r="S81" s="603"/>
      <c r="T81" s="603"/>
      <c r="U81" s="603"/>
      <c r="V81" s="603"/>
      <c r="W81" s="603"/>
      <c r="X81" s="603"/>
      <c r="Y81" s="603"/>
      <c r="Z81" s="603"/>
      <c r="AA81" s="603"/>
      <c r="AB81" s="591"/>
      <c r="AC81" s="326"/>
      <c r="AD81" s="326"/>
    </row>
    <row r="82" spans="1:30" ht="15.75" customHeight="1" x14ac:dyDescent="0.25">
      <c r="A82" s="326"/>
      <c r="B82" s="601"/>
      <c r="C82" s="591"/>
      <c r="D82" s="37"/>
      <c r="E82" s="601"/>
      <c r="F82" s="591"/>
      <c r="G82" s="626"/>
      <c r="H82" s="603"/>
      <c r="I82" s="603"/>
      <c r="J82" s="603"/>
      <c r="K82" s="603"/>
      <c r="L82" s="603"/>
      <c r="M82" s="603"/>
      <c r="N82" s="603"/>
      <c r="O82" s="591"/>
      <c r="P82" s="626"/>
      <c r="Q82" s="603"/>
      <c r="R82" s="603"/>
      <c r="S82" s="603"/>
      <c r="T82" s="603"/>
      <c r="U82" s="603"/>
      <c r="V82" s="603"/>
      <c r="W82" s="603"/>
      <c r="X82" s="603"/>
      <c r="Y82" s="603"/>
      <c r="Z82" s="603"/>
      <c r="AA82" s="603"/>
      <c r="AB82" s="591"/>
      <c r="AC82" s="326"/>
      <c r="AD82" s="326"/>
    </row>
    <row r="83" spans="1:30" ht="26.25" customHeight="1" x14ac:dyDescent="0.25">
      <c r="A83" s="326"/>
      <c r="B83" s="625" t="s">
        <v>181</v>
      </c>
      <c r="C83" s="603"/>
      <c r="D83" s="603"/>
      <c r="E83" s="603"/>
      <c r="F83" s="603"/>
      <c r="G83" s="603"/>
      <c r="H83" s="603"/>
      <c r="I83" s="603"/>
      <c r="J83" s="603"/>
      <c r="K83" s="603"/>
      <c r="L83" s="603"/>
      <c r="M83" s="603"/>
      <c r="N83" s="603"/>
      <c r="O83" s="603"/>
      <c r="P83" s="603"/>
      <c r="Q83" s="603"/>
      <c r="R83" s="603"/>
      <c r="S83" s="603"/>
      <c r="T83" s="603"/>
      <c r="U83" s="603"/>
      <c r="V83" s="603"/>
      <c r="W83" s="603"/>
      <c r="X83" s="603"/>
      <c r="Y83" s="603"/>
      <c r="Z83" s="603"/>
      <c r="AA83" s="603"/>
      <c r="AB83" s="591"/>
      <c r="AC83" s="326"/>
      <c r="AD83" s="359"/>
    </row>
    <row r="84" spans="1:30" ht="12.75" customHeight="1" x14ac:dyDescent="0.25">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row>
    <row r="85" spans="1:30" ht="12.75" customHeight="1" x14ac:dyDescent="0.25">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row>
    <row r="86" spans="1:30" ht="12.75" customHeight="1" x14ac:dyDescent="0.25">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row>
    <row r="87" spans="1:30" ht="12.75" customHeight="1" x14ac:dyDescent="0.25">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row>
    <row r="88" spans="1:30" ht="12.75" customHeight="1" x14ac:dyDescent="0.25">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row>
    <row r="89" spans="1:30" ht="12.75" customHeight="1" x14ac:dyDescent="0.25">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row>
    <row r="90" spans="1:30" ht="12.75" customHeight="1" x14ac:dyDescent="0.25">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row>
    <row r="91" spans="1:30" ht="12.75" customHeight="1" x14ac:dyDescent="0.25">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row>
    <row r="92" spans="1:30" ht="12.75" customHeight="1" x14ac:dyDescent="0.25">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row>
    <row r="93" spans="1:30" ht="12.75" customHeight="1" x14ac:dyDescent="0.25">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row>
    <row r="94" spans="1:30" ht="12.75" customHeight="1" x14ac:dyDescent="0.25">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row>
    <row r="95" spans="1:30" ht="12.75" customHeight="1" x14ac:dyDescent="0.25">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row>
    <row r="96" spans="1:30" ht="12.75" customHeight="1" x14ac:dyDescent="0.25">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row>
    <row r="97" spans="1:30" ht="12.75" customHeight="1" x14ac:dyDescent="0.25">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row>
    <row r="98" spans="1:30" ht="12.75" customHeight="1" x14ac:dyDescent="0.25">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row>
    <row r="99" spans="1:30" ht="12.75" customHeight="1" x14ac:dyDescent="0.25">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row>
    <row r="100" spans="1:30" ht="12.75" customHeight="1" x14ac:dyDescent="0.25">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row>
    <row r="101" spans="1:30" ht="12.75" customHeight="1" x14ac:dyDescent="0.25">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row>
    <row r="102" spans="1:30" ht="12.75" customHeight="1" x14ac:dyDescent="0.25">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row>
    <row r="103" spans="1:30" ht="12.75" customHeight="1" x14ac:dyDescent="0.25">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row>
    <row r="104" spans="1:30" ht="12.75" customHeight="1" x14ac:dyDescent="0.25">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row>
    <row r="105" spans="1:30" ht="12.75" customHeight="1" x14ac:dyDescent="0.25">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row>
    <row r="106" spans="1:30" ht="12.75" customHeight="1" x14ac:dyDescent="0.25">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row>
    <row r="107" spans="1:30" ht="12.75" customHeight="1" x14ac:dyDescent="0.25">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row>
    <row r="108" spans="1:30" ht="12.75" customHeight="1" x14ac:dyDescent="0.25">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row>
    <row r="109" spans="1:30" ht="12.75" customHeight="1" x14ac:dyDescent="0.25">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row>
    <row r="110" spans="1:30" ht="12.75" customHeight="1" x14ac:dyDescent="0.25">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row>
    <row r="111" spans="1:30" ht="12.75" customHeight="1" x14ac:dyDescent="0.25">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row>
    <row r="112" spans="1:30" ht="12.75" customHeight="1" x14ac:dyDescent="0.25">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row>
    <row r="113" spans="1:30" ht="12.75" customHeight="1" x14ac:dyDescent="0.25">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row>
    <row r="114" spans="1:30" ht="12.75" customHeight="1" x14ac:dyDescent="0.25">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row>
    <row r="115" spans="1:30" ht="12.75" customHeight="1" x14ac:dyDescent="0.25">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row>
    <row r="116" spans="1:30" ht="12.75" customHeight="1" x14ac:dyDescent="0.25">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row>
    <row r="117" spans="1:30" ht="12.75" customHeight="1" x14ac:dyDescent="0.25">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row>
    <row r="118" spans="1:30" ht="12.75" customHeight="1" x14ac:dyDescent="0.25">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row>
    <row r="119" spans="1:30" ht="12.75" customHeight="1" x14ac:dyDescent="0.25">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row>
    <row r="120" spans="1:30" ht="12.75" customHeight="1" x14ac:dyDescent="0.25">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row>
    <row r="121" spans="1:30" ht="12.75" customHeight="1" x14ac:dyDescent="0.25">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row>
    <row r="122" spans="1:30" ht="12.75" customHeight="1" x14ac:dyDescent="0.25">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row>
    <row r="123" spans="1:30" ht="12.75" customHeight="1" x14ac:dyDescent="0.25">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row>
    <row r="124" spans="1:30" ht="12.75" customHeight="1" x14ac:dyDescent="0.25">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row>
    <row r="125" spans="1:30" ht="12.75" customHeight="1" x14ac:dyDescent="0.25">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row>
    <row r="126" spans="1:30" ht="12.75" customHeight="1" x14ac:dyDescent="0.25">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row>
    <row r="127" spans="1:30" ht="12.75" customHeight="1" x14ac:dyDescent="0.25">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row>
    <row r="128" spans="1:30" ht="12.75" customHeight="1" x14ac:dyDescent="0.25">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row>
    <row r="129" spans="1:30" ht="12.75" customHeight="1" x14ac:dyDescent="0.25">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row>
    <row r="130" spans="1:30" ht="12.75" customHeight="1" x14ac:dyDescent="0.25">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row>
    <row r="131" spans="1:30" ht="12.75" customHeight="1" x14ac:dyDescent="0.25">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row>
    <row r="132" spans="1:30" ht="12.75" customHeight="1" x14ac:dyDescent="0.25">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row>
    <row r="133" spans="1:30" ht="12.75" customHeight="1" x14ac:dyDescent="0.25">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row>
    <row r="134" spans="1:30" ht="12.75" customHeight="1" x14ac:dyDescent="0.25">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row>
    <row r="135" spans="1:30" ht="12.75" customHeight="1" x14ac:dyDescent="0.25">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row>
    <row r="136" spans="1:30" ht="12.75" customHeight="1" x14ac:dyDescent="0.25">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row>
    <row r="137" spans="1:30" ht="12.75" customHeight="1" x14ac:dyDescent="0.25">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row>
    <row r="138" spans="1:30" ht="12.75" customHeight="1" x14ac:dyDescent="0.25">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row>
    <row r="139" spans="1:30" ht="12.75" customHeight="1" x14ac:dyDescent="0.25">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row>
    <row r="140" spans="1:30" ht="12.75" customHeight="1" x14ac:dyDescent="0.25">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row>
    <row r="141" spans="1:30" ht="12.75" customHeight="1" x14ac:dyDescent="0.25">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row>
    <row r="142" spans="1:30" ht="12.75" customHeight="1" x14ac:dyDescent="0.25">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row>
    <row r="143" spans="1:30" ht="12.75" customHeight="1" x14ac:dyDescent="0.25">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row>
    <row r="144" spans="1:30" ht="12.75" customHeight="1" x14ac:dyDescent="0.25">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row>
    <row r="145" spans="1:30" ht="12.75" customHeight="1" x14ac:dyDescent="0.25">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row>
    <row r="146" spans="1:30" ht="12.75" customHeight="1" x14ac:dyDescent="0.25">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row>
    <row r="147" spans="1:30" ht="12.75" customHeight="1" x14ac:dyDescent="0.25">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row>
    <row r="148" spans="1:30" ht="12.75" customHeight="1" x14ac:dyDescent="0.25">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row>
    <row r="149" spans="1:30" ht="12.75" customHeight="1" x14ac:dyDescent="0.25">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row>
    <row r="150" spans="1:30" ht="12.75" customHeight="1" x14ac:dyDescent="0.25">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row>
    <row r="151" spans="1:30" ht="12.75" customHeight="1" x14ac:dyDescent="0.25">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row>
    <row r="152" spans="1:30" ht="12.75" customHeight="1" x14ac:dyDescent="0.25">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row>
    <row r="153" spans="1:30" ht="12.75" customHeight="1" x14ac:dyDescent="0.25">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row>
    <row r="154" spans="1:30" ht="12.75" customHeight="1" x14ac:dyDescent="0.25">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row>
    <row r="155" spans="1:30" ht="12.75" customHeight="1" x14ac:dyDescent="0.25">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row>
    <row r="156" spans="1:30" ht="12.75" customHeight="1" x14ac:dyDescent="0.25">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row>
    <row r="157" spans="1:30" ht="12.75" customHeight="1" x14ac:dyDescent="0.25">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row>
    <row r="158" spans="1:30" ht="12.75" customHeight="1" x14ac:dyDescent="0.25">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row>
    <row r="159" spans="1:30" ht="12.75" customHeight="1" x14ac:dyDescent="0.25">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row>
    <row r="160" spans="1:30" ht="12.75" customHeight="1" x14ac:dyDescent="0.25">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row>
    <row r="161" spans="1:30" ht="12.75" customHeight="1" x14ac:dyDescent="0.25">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row>
    <row r="162" spans="1:30" ht="12.75" customHeight="1" x14ac:dyDescent="0.25">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row>
    <row r="163" spans="1:30" ht="12.75" customHeight="1" x14ac:dyDescent="0.25">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row>
    <row r="164" spans="1:30" ht="12.75" customHeight="1" x14ac:dyDescent="0.25">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row>
    <row r="165" spans="1:30" ht="12.75" customHeight="1" x14ac:dyDescent="0.25">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row>
    <row r="166" spans="1:30" ht="12.75" customHeight="1" x14ac:dyDescent="0.25">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row>
    <row r="167" spans="1:30" ht="12.75" customHeight="1" x14ac:dyDescent="0.25">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row>
    <row r="168" spans="1:30" ht="12.75" customHeight="1" x14ac:dyDescent="0.25">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row>
    <row r="169" spans="1:30" ht="12.75" customHeight="1" x14ac:dyDescent="0.25">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row>
    <row r="170" spans="1:30" ht="12.75" customHeight="1" x14ac:dyDescent="0.25">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row>
    <row r="171" spans="1:30" ht="12.75" customHeight="1" x14ac:dyDescent="0.25">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row>
    <row r="172" spans="1:30" ht="12.75" customHeight="1" x14ac:dyDescent="0.25">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row>
    <row r="173" spans="1:30" ht="12.75" customHeight="1" x14ac:dyDescent="0.25">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row>
    <row r="174" spans="1:30" ht="12.75" customHeight="1" x14ac:dyDescent="0.25">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row>
    <row r="175" spans="1:30" ht="12.75" customHeight="1" x14ac:dyDescent="0.25">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row>
    <row r="176" spans="1:30" ht="12.75" customHeight="1" x14ac:dyDescent="0.25">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row>
    <row r="177" spans="1:30" ht="12.75" customHeight="1" x14ac:dyDescent="0.25">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row>
    <row r="178" spans="1:30" ht="12.75" customHeight="1" x14ac:dyDescent="0.25">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row>
    <row r="179" spans="1:30" ht="12.75" customHeight="1" x14ac:dyDescent="0.25">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row>
    <row r="180" spans="1:30" ht="12.75" customHeight="1" x14ac:dyDescent="0.25">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row>
    <row r="181" spans="1:30" ht="12.75" customHeight="1" x14ac:dyDescent="0.25">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row>
    <row r="182" spans="1:30" ht="12.75" customHeight="1" x14ac:dyDescent="0.25">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row>
    <row r="183" spans="1:30" ht="12.75" customHeight="1" x14ac:dyDescent="0.25">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row>
    <row r="184" spans="1:30" ht="12.75" customHeight="1" x14ac:dyDescent="0.25">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row>
    <row r="185" spans="1:30" ht="12.75" customHeight="1" x14ac:dyDescent="0.25">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row>
    <row r="186" spans="1:30" ht="12.75" customHeight="1" x14ac:dyDescent="0.25">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row>
    <row r="187" spans="1:30" ht="12.75" customHeight="1" x14ac:dyDescent="0.25">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row>
    <row r="188" spans="1:30" ht="12.75" customHeight="1" x14ac:dyDescent="0.25">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row>
    <row r="189" spans="1:30" ht="12.75" customHeight="1" x14ac:dyDescent="0.25">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row>
    <row r="190" spans="1:30" ht="12.75" customHeight="1" x14ac:dyDescent="0.25">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row>
    <row r="191" spans="1:30" ht="12.75" customHeight="1" x14ac:dyDescent="0.25">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row>
    <row r="192" spans="1:30" ht="12.75" customHeight="1" x14ac:dyDescent="0.25">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row>
    <row r="193" spans="1:30" ht="12.75" customHeight="1" x14ac:dyDescent="0.25">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row>
    <row r="194" spans="1:30" ht="12.75" customHeight="1" x14ac:dyDescent="0.25">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row>
    <row r="195" spans="1:30" ht="12.75" customHeight="1" x14ac:dyDescent="0.25">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row>
    <row r="196" spans="1:30" ht="12.75" customHeight="1" x14ac:dyDescent="0.25">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row>
    <row r="197" spans="1:30" ht="12.75" customHeight="1" x14ac:dyDescent="0.25">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row>
    <row r="198" spans="1:30" ht="12.75" customHeight="1" x14ac:dyDescent="0.25">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row>
    <row r="199" spans="1:30" ht="12.75" customHeight="1" x14ac:dyDescent="0.25">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row>
    <row r="200" spans="1:30" ht="12.75" customHeight="1" x14ac:dyDescent="0.25">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row>
    <row r="201" spans="1:30" ht="12.75" customHeight="1" x14ac:dyDescent="0.25">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row>
    <row r="202" spans="1:30" ht="12.75" customHeight="1" x14ac:dyDescent="0.25">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row>
    <row r="203" spans="1:30" ht="12.75" customHeight="1" x14ac:dyDescent="0.25">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row>
    <row r="204" spans="1:30" ht="12.75" customHeight="1" x14ac:dyDescent="0.25">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row>
    <row r="205" spans="1:30" ht="12.75" customHeight="1" x14ac:dyDescent="0.25">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row>
    <row r="206" spans="1:30" ht="12.75" customHeight="1" x14ac:dyDescent="0.25">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row>
    <row r="207" spans="1:30" ht="12.75" customHeight="1" x14ac:dyDescent="0.25">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row>
    <row r="208" spans="1:30" ht="12.75" customHeight="1" x14ac:dyDescent="0.25">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row>
    <row r="209" spans="1:30" ht="12.75" customHeight="1" x14ac:dyDescent="0.25">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row>
    <row r="210" spans="1:30" ht="12.75" customHeight="1" x14ac:dyDescent="0.25">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row>
    <row r="211" spans="1:30" ht="12.75" customHeight="1" x14ac:dyDescent="0.25">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row>
    <row r="212" spans="1:30" ht="12.75" customHeight="1" x14ac:dyDescent="0.25">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row>
    <row r="213" spans="1:30" ht="12.75" customHeight="1" x14ac:dyDescent="0.25">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row>
    <row r="214" spans="1:30" ht="12.75" customHeight="1" x14ac:dyDescent="0.25">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row>
    <row r="215" spans="1:30" ht="12.75" customHeight="1" x14ac:dyDescent="0.25">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row>
    <row r="216" spans="1:30" ht="12.75" customHeight="1" x14ac:dyDescent="0.25">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row>
    <row r="217" spans="1:30" ht="12.75" customHeight="1" x14ac:dyDescent="0.25">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row>
    <row r="218" spans="1:30" ht="12.75" customHeight="1" x14ac:dyDescent="0.25">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row>
    <row r="219" spans="1:30" ht="12.75" customHeight="1" x14ac:dyDescent="0.25">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row>
    <row r="220" spans="1:30" ht="12.75" customHeight="1" x14ac:dyDescent="0.25">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row>
    <row r="221" spans="1:30" ht="12.75" customHeight="1" x14ac:dyDescent="0.25">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row>
    <row r="222" spans="1:30" ht="12.75" customHeight="1" x14ac:dyDescent="0.25">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row>
    <row r="223" spans="1:30" ht="12.75" customHeight="1" x14ac:dyDescent="0.25">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row>
    <row r="224" spans="1:30" ht="12.75" customHeight="1" x14ac:dyDescent="0.25">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row>
    <row r="225" spans="1:30" ht="12.75" customHeight="1" x14ac:dyDescent="0.25">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row>
    <row r="226" spans="1:30" ht="12.75" customHeight="1" x14ac:dyDescent="0.25">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row>
    <row r="227" spans="1:30" ht="12.75" customHeight="1" x14ac:dyDescent="0.25">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row>
    <row r="228" spans="1:30" ht="12.75" customHeight="1" x14ac:dyDescent="0.25">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row>
    <row r="229" spans="1:30" ht="12.75" customHeight="1" x14ac:dyDescent="0.25">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row>
    <row r="230" spans="1:30" ht="12.75" customHeight="1" x14ac:dyDescent="0.25">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row>
    <row r="231" spans="1:30" ht="12.75" customHeight="1" x14ac:dyDescent="0.25">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row>
    <row r="232" spans="1:30" ht="12.75" customHeight="1" x14ac:dyDescent="0.25">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row>
    <row r="233" spans="1:30" ht="12.75" customHeight="1" x14ac:dyDescent="0.25">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row>
    <row r="234" spans="1:30" ht="12.75" customHeight="1" x14ac:dyDescent="0.25">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row>
    <row r="235" spans="1:30" ht="12.75" customHeight="1" x14ac:dyDescent="0.25">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row>
    <row r="236" spans="1:30" ht="12.75" customHeight="1" x14ac:dyDescent="0.25">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row>
    <row r="237" spans="1:30" ht="12.75" customHeight="1" x14ac:dyDescent="0.25">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row>
    <row r="238" spans="1:30" ht="12.75" customHeight="1" x14ac:dyDescent="0.25">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row>
    <row r="239" spans="1:30" ht="12.75" customHeight="1" x14ac:dyDescent="0.25">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row>
    <row r="240" spans="1:30" ht="12.75" customHeight="1" x14ac:dyDescent="0.25">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row>
    <row r="241" spans="1:30" ht="12.75" customHeight="1" x14ac:dyDescent="0.25">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row>
    <row r="242" spans="1:30" ht="12.75" customHeight="1" x14ac:dyDescent="0.25">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row>
    <row r="243" spans="1:30" ht="12.75" customHeight="1" x14ac:dyDescent="0.25">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row>
    <row r="244" spans="1:30" ht="12.75" customHeight="1" x14ac:dyDescent="0.25">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row>
    <row r="245" spans="1:30" ht="12.75" customHeight="1" x14ac:dyDescent="0.25">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row>
    <row r="246" spans="1:30" ht="12.75" customHeight="1" x14ac:dyDescent="0.25">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row>
    <row r="247" spans="1:30" ht="12.75" customHeight="1" x14ac:dyDescent="0.25">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row>
    <row r="248" spans="1:30" ht="12.75" customHeight="1" x14ac:dyDescent="0.25">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row>
    <row r="249" spans="1:30" ht="12.75" customHeight="1" x14ac:dyDescent="0.25">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row>
    <row r="250" spans="1:30" ht="12.75" customHeight="1" x14ac:dyDescent="0.25">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row>
    <row r="251" spans="1:30" ht="12.75" customHeight="1" x14ac:dyDescent="0.25">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row>
    <row r="252" spans="1:30" ht="12.75" customHeight="1" x14ac:dyDescent="0.25">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row>
    <row r="253" spans="1:30" ht="12.75" customHeight="1" x14ac:dyDescent="0.25">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row>
    <row r="254" spans="1:30" ht="12.75" customHeight="1" x14ac:dyDescent="0.25">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row>
    <row r="255" spans="1:30" ht="12.75" customHeight="1" x14ac:dyDescent="0.25">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row>
    <row r="256" spans="1:30" ht="12.75" customHeight="1" x14ac:dyDescent="0.25">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row>
    <row r="257" spans="1:30" ht="12.75" customHeight="1" x14ac:dyDescent="0.25">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row>
    <row r="258" spans="1:30" ht="12.75" customHeight="1" x14ac:dyDescent="0.25">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row>
    <row r="259" spans="1:30" ht="12.75" customHeight="1" x14ac:dyDescent="0.25">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row>
    <row r="260" spans="1:30" ht="12.75" customHeight="1" x14ac:dyDescent="0.25">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row>
    <row r="261" spans="1:30" ht="12.75" customHeight="1" x14ac:dyDescent="0.25">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row>
    <row r="262" spans="1:30" ht="12.75" customHeight="1" x14ac:dyDescent="0.25">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row>
    <row r="263" spans="1:30" ht="12.75" customHeight="1" x14ac:dyDescent="0.25">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row>
    <row r="264" spans="1:30" ht="12.75" customHeight="1" x14ac:dyDescent="0.25">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row>
    <row r="265" spans="1:30" ht="12.75" customHeight="1" x14ac:dyDescent="0.25">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row>
    <row r="266" spans="1:30" ht="12.75" customHeight="1" x14ac:dyDescent="0.25">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row>
    <row r="267" spans="1:30" ht="12.75" customHeight="1" x14ac:dyDescent="0.25">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row>
    <row r="268" spans="1:30" ht="12.75" customHeight="1" x14ac:dyDescent="0.25">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row>
    <row r="269" spans="1:30" ht="12.75" customHeight="1" x14ac:dyDescent="0.25">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row>
    <row r="270" spans="1:30" ht="12.75" customHeight="1" x14ac:dyDescent="0.25">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row>
    <row r="271" spans="1:30" ht="12.75" customHeight="1" x14ac:dyDescent="0.25">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row>
    <row r="272" spans="1:30" ht="12.75" customHeight="1" x14ac:dyDescent="0.25">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row>
    <row r="273" spans="1:30" ht="12.75" customHeight="1" x14ac:dyDescent="0.25">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row>
    <row r="274" spans="1:30" ht="12.75" customHeight="1" x14ac:dyDescent="0.25">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row>
    <row r="275" spans="1:30" ht="12.75" customHeight="1" x14ac:dyDescent="0.25">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row>
    <row r="276" spans="1:30" ht="12.75" customHeight="1" x14ac:dyDescent="0.25">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row>
    <row r="277" spans="1:30" ht="12.75" customHeight="1" x14ac:dyDescent="0.25">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row>
    <row r="278" spans="1:30" ht="12.75" customHeight="1" x14ac:dyDescent="0.25">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row>
    <row r="279" spans="1:30" ht="12.75" customHeight="1" x14ac:dyDescent="0.25">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row>
    <row r="280" spans="1:30" ht="12.75" customHeight="1" x14ac:dyDescent="0.25">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row>
    <row r="281" spans="1:30" ht="12.75" customHeight="1" x14ac:dyDescent="0.25">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row>
    <row r="282" spans="1:30" ht="12.75" customHeight="1" x14ac:dyDescent="0.25">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row>
    <row r="283" spans="1:30" ht="12.75" customHeight="1" x14ac:dyDescent="0.25">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row>
    <row r="284" spans="1:30" ht="12.75" customHeight="1" x14ac:dyDescent="0.25">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row>
    <row r="285" spans="1:30" ht="12.75" customHeight="1" x14ac:dyDescent="0.25">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row>
    <row r="286" spans="1:30" ht="12.75" customHeight="1" x14ac:dyDescent="0.25">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row>
    <row r="287" spans="1:30" ht="12.75" customHeight="1" x14ac:dyDescent="0.25">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row>
    <row r="288" spans="1:30" ht="12.75" customHeight="1" x14ac:dyDescent="0.25">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row>
    <row r="289" spans="1:30" ht="12.75" customHeight="1" x14ac:dyDescent="0.25">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row>
    <row r="290" spans="1:30" ht="12.75" customHeight="1" x14ac:dyDescent="0.25">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row>
    <row r="291" spans="1:30" ht="12.75" customHeight="1" x14ac:dyDescent="0.25">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row>
    <row r="292" spans="1:30" ht="12.75" customHeight="1" x14ac:dyDescent="0.25">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row>
    <row r="293" spans="1:30" ht="12.75" customHeight="1" x14ac:dyDescent="0.25">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row>
    <row r="294" spans="1:30" ht="12.75" customHeight="1" x14ac:dyDescent="0.25">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row>
    <row r="295" spans="1:30" ht="12.75" customHeight="1" x14ac:dyDescent="0.25">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row>
    <row r="296" spans="1:30" ht="12.75" customHeight="1" x14ac:dyDescent="0.25">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row>
    <row r="297" spans="1:30" ht="12.75" customHeight="1" x14ac:dyDescent="0.25">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row>
    <row r="298" spans="1:30" ht="12.75" customHeight="1" x14ac:dyDescent="0.25">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row>
    <row r="299" spans="1:30" ht="12.75" customHeight="1" x14ac:dyDescent="0.25">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row>
    <row r="300" spans="1:30" ht="12.75" customHeight="1" x14ac:dyDescent="0.25">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row>
    <row r="301" spans="1:30" ht="12.75" customHeight="1" x14ac:dyDescent="0.25">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row>
    <row r="302" spans="1:30" ht="12.75" customHeight="1" x14ac:dyDescent="0.25">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row>
    <row r="303" spans="1:30" ht="12.75" customHeight="1" x14ac:dyDescent="0.25">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row>
    <row r="304" spans="1:30" ht="12.75" customHeight="1" x14ac:dyDescent="0.25">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row>
    <row r="305" spans="1:30" ht="12.75" customHeight="1" x14ac:dyDescent="0.25">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row>
    <row r="306" spans="1:30" ht="12.75" customHeight="1" x14ac:dyDescent="0.25">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row>
    <row r="307" spans="1:30" ht="12.75" customHeight="1" x14ac:dyDescent="0.25">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row>
    <row r="308" spans="1:30" ht="12.75" customHeight="1" x14ac:dyDescent="0.25">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row>
    <row r="309" spans="1:30" ht="12.75" customHeight="1" x14ac:dyDescent="0.25">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row>
    <row r="310" spans="1:30" ht="12.75" customHeight="1" x14ac:dyDescent="0.25">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row>
    <row r="311" spans="1:30" ht="12.75" customHeight="1" x14ac:dyDescent="0.25">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row>
    <row r="312" spans="1:30" ht="12.75" customHeight="1" x14ac:dyDescent="0.25">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row>
    <row r="313" spans="1:30" ht="12.75" customHeight="1" x14ac:dyDescent="0.25">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row>
    <row r="314" spans="1:30" ht="12.75" customHeight="1" x14ac:dyDescent="0.25">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row>
    <row r="315" spans="1:30" ht="12.75" customHeight="1" x14ac:dyDescent="0.25">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row>
    <row r="316" spans="1:30" ht="12.75" customHeight="1" x14ac:dyDescent="0.25">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row>
    <row r="317" spans="1:30" ht="12.75" customHeight="1" x14ac:dyDescent="0.25">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row>
    <row r="318" spans="1:30" ht="12.75" customHeight="1" x14ac:dyDescent="0.25">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row>
    <row r="319" spans="1:30" ht="12.75" customHeight="1" x14ac:dyDescent="0.25">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row>
    <row r="320" spans="1:30" ht="12.75" customHeight="1" x14ac:dyDescent="0.25">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row>
    <row r="321" spans="1:30" ht="12.75" customHeight="1" x14ac:dyDescent="0.25">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row>
    <row r="322" spans="1:30" ht="12.75" customHeight="1" x14ac:dyDescent="0.25">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row>
    <row r="323" spans="1:30" ht="12.75" customHeight="1" x14ac:dyDescent="0.25">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row>
    <row r="324" spans="1:30" ht="12.75" customHeight="1" x14ac:dyDescent="0.25">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row>
    <row r="325" spans="1:30" ht="12.75" customHeight="1" x14ac:dyDescent="0.25">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row>
    <row r="326" spans="1:30" ht="12.75" customHeight="1" x14ac:dyDescent="0.25">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row>
    <row r="327" spans="1:30" ht="12.75" customHeight="1" x14ac:dyDescent="0.25">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row>
    <row r="328" spans="1:30" ht="12.75" customHeight="1" x14ac:dyDescent="0.25">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row>
    <row r="329" spans="1:30" ht="12.75" customHeight="1" x14ac:dyDescent="0.25">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row>
    <row r="330" spans="1:30" ht="12.75" customHeight="1" x14ac:dyDescent="0.25">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row>
    <row r="331" spans="1:30" ht="12.75" customHeight="1" x14ac:dyDescent="0.25">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row>
    <row r="332" spans="1:30" ht="12.75" customHeight="1" x14ac:dyDescent="0.25">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row>
    <row r="333" spans="1:30" ht="12.75" customHeight="1" x14ac:dyDescent="0.25">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row>
    <row r="334" spans="1:30" ht="12.75" customHeight="1" x14ac:dyDescent="0.25">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row>
    <row r="335" spans="1:30" ht="12.75" customHeight="1" x14ac:dyDescent="0.25">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row>
    <row r="336" spans="1:30" ht="12.75" customHeight="1" x14ac:dyDescent="0.25">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row>
    <row r="337" spans="1:30" ht="12.75" customHeight="1" x14ac:dyDescent="0.25">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row>
    <row r="338" spans="1:30" ht="12.75" customHeight="1" x14ac:dyDescent="0.25">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row>
    <row r="339" spans="1:30" ht="12.75" customHeight="1" x14ac:dyDescent="0.25">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row>
    <row r="340" spans="1:30" ht="12.75" customHeight="1" x14ac:dyDescent="0.25">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row>
    <row r="341" spans="1:30" ht="12.75" customHeight="1" x14ac:dyDescent="0.25">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row>
    <row r="342" spans="1:30" ht="12.75" customHeight="1" x14ac:dyDescent="0.25">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row>
    <row r="343" spans="1:30" ht="12.75" customHeight="1" x14ac:dyDescent="0.25">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row>
    <row r="344" spans="1:30" ht="12.75" customHeight="1" x14ac:dyDescent="0.25">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row>
    <row r="345" spans="1:30" ht="12.75" customHeight="1" x14ac:dyDescent="0.25">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row>
    <row r="346" spans="1:30" ht="12.75" customHeight="1" x14ac:dyDescent="0.25">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row>
    <row r="347" spans="1:30" ht="12.75" customHeight="1" x14ac:dyDescent="0.25">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row>
    <row r="348" spans="1:30" ht="12.75" customHeight="1" x14ac:dyDescent="0.25">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row>
    <row r="349" spans="1:30" ht="12.75" customHeight="1" x14ac:dyDescent="0.25">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row>
    <row r="350" spans="1:30" ht="12.75" customHeight="1" x14ac:dyDescent="0.25">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row>
    <row r="351" spans="1:30" ht="12.75" customHeight="1" x14ac:dyDescent="0.25">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row>
    <row r="352" spans="1:30" ht="12.75" customHeight="1" x14ac:dyDescent="0.25">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row>
    <row r="353" spans="1:30" ht="12.75" customHeight="1" x14ac:dyDescent="0.25">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row>
    <row r="354" spans="1:30" ht="12.75" customHeight="1" x14ac:dyDescent="0.25">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row>
    <row r="355" spans="1:30" ht="12.75" customHeight="1" x14ac:dyDescent="0.25">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row>
    <row r="356" spans="1:30" ht="12.75" customHeight="1" x14ac:dyDescent="0.25">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row>
    <row r="357" spans="1:30" ht="12.75" customHeight="1" x14ac:dyDescent="0.25">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row>
    <row r="358" spans="1:30" ht="12.75" customHeight="1" x14ac:dyDescent="0.25">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row>
    <row r="359" spans="1:30" ht="12.75" customHeight="1" x14ac:dyDescent="0.25">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row>
    <row r="360" spans="1:30" ht="12.75" customHeight="1" x14ac:dyDescent="0.25">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row>
    <row r="361" spans="1:30" ht="12.75" customHeight="1" x14ac:dyDescent="0.25">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row>
    <row r="362" spans="1:30" ht="12.75" customHeight="1" x14ac:dyDescent="0.25">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row>
    <row r="363" spans="1:30" ht="12.75" customHeight="1" x14ac:dyDescent="0.25">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row>
    <row r="364" spans="1:30" ht="12.75" customHeight="1" x14ac:dyDescent="0.25">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row>
    <row r="365" spans="1:30" ht="12.75" customHeight="1" x14ac:dyDescent="0.25">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row>
    <row r="366" spans="1:30" ht="12.75" customHeight="1" x14ac:dyDescent="0.25">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row>
    <row r="367" spans="1:30" ht="12.75" customHeight="1" x14ac:dyDescent="0.25">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row>
    <row r="368" spans="1:30" ht="12.75" customHeight="1" x14ac:dyDescent="0.25">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row>
    <row r="369" spans="1:30" ht="12.75" customHeight="1" x14ac:dyDescent="0.25">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row>
    <row r="370" spans="1:30" ht="12.75" customHeight="1" x14ac:dyDescent="0.25">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row>
    <row r="371" spans="1:30" ht="12.75" customHeight="1" x14ac:dyDescent="0.25">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row>
    <row r="372" spans="1:30" ht="12.75" customHeight="1" x14ac:dyDescent="0.25">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row>
    <row r="373" spans="1:30" ht="12.75" customHeight="1" x14ac:dyDescent="0.25">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row>
    <row r="374" spans="1:30" ht="12.75" customHeight="1" x14ac:dyDescent="0.25">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row>
    <row r="375" spans="1:30" ht="12.75" customHeight="1" x14ac:dyDescent="0.25">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row>
    <row r="376" spans="1:30" ht="12.75" customHeight="1" x14ac:dyDescent="0.25">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row>
    <row r="377" spans="1:30" ht="12.75" customHeight="1" x14ac:dyDescent="0.25">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row>
    <row r="378" spans="1:30" ht="12.75" customHeight="1" x14ac:dyDescent="0.25">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row>
    <row r="379" spans="1:30" ht="12.75" customHeight="1" x14ac:dyDescent="0.25">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row>
    <row r="380" spans="1:30" ht="12.75" customHeight="1" x14ac:dyDescent="0.25">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row>
    <row r="381" spans="1:30" ht="12.75" customHeight="1" x14ac:dyDescent="0.25">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row>
    <row r="382" spans="1:30" ht="12.75" customHeight="1" x14ac:dyDescent="0.25">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row>
    <row r="383" spans="1:30" ht="12.75" customHeight="1" x14ac:dyDescent="0.25">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row>
    <row r="384" spans="1:30" ht="12.75" customHeight="1" x14ac:dyDescent="0.25">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row>
    <row r="385" spans="1:30" ht="12.75" customHeight="1" x14ac:dyDescent="0.25">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row>
    <row r="386" spans="1:30" ht="12.75" customHeight="1" x14ac:dyDescent="0.25">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row>
    <row r="387" spans="1:30" ht="12.75" customHeight="1" x14ac:dyDescent="0.25">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row>
    <row r="388" spans="1:30" ht="12.75" customHeight="1" x14ac:dyDescent="0.25">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row>
    <row r="389" spans="1:30" ht="12.75" customHeight="1" x14ac:dyDescent="0.25">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row>
    <row r="390" spans="1:30" ht="12.75" customHeight="1" x14ac:dyDescent="0.25">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row>
    <row r="391" spans="1:30" ht="12.75" customHeight="1" x14ac:dyDescent="0.25">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row>
    <row r="392" spans="1:30" ht="12.75" customHeight="1" x14ac:dyDescent="0.25">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row>
    <row r="393" spans="1:30" ht="12.75" customHeight="1" x14ac:dyDescent="0.25">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row>
    <row r="394" spans="1:30" ht="12.75" customHeight="1" x14ac:dyDescent="0.25">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row>
    <row r="395" spans="1:30" ht="12.75" customHeight="1" x14ac:dyDescent="0.25">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row>
    <row r="396" spans="1:30" ht="12.75" customHeight="1" x14ac:dyDescent="0.25">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row>
    <row r="397" spans="1:30" ht="12.75" customHeight="1" x14ac:dyDescent="0.25">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row>
    <row r="398" spans="1:30" ht="12.75" customHeight="1" x14ac:dyDescent="0.25">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row>
    <row r="399" spans="1:30" ht="12.75" customHeight="1" x14ac:dyDescent="0.25">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row>
    <row r="400" spans="1:30" ht="12.75" customHeight="1" x14ac:dyDescent="0.25">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row>
    <row r="401" spans="1:30" ht="12.75" customHeight="1" x14ac:dyDescent="0.25">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row>
    <row r="402" spans="1:30" ht="12.75" customHeight="1" x14ac:dyDescent="0.25">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row>
    <row r="403" spans="1:30" ht="12.75" customHeight="1" x14ac:dyDescent="0.25">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row>
    <row r="404" spans="1:30" ht="12.75" customHeight="1" x14ac:dyDescent="0.25">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row>
    <row r="405" spans="1:30" ht="12.75" customHeight="1" x14ac:dyDescent="0.25">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row>
    <row r="406" spans="1:30" ht="12.75" customHeight="1" x14ac:dyDescent="0.25">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row>
    <row r="407" spans="1:30" ht="12.75" customHeight="1" x14ac:dyDescent="0.25">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row>
    <row r="408" spans="1:30" ht="12.75" customHeight="1" x14ac:dyDescent="0.25">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row>
    <row r="409" spans="1:30" ht="12.75" customHeight="1" x14ac:dyDescent="0.25">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row>
    <row r="410" spans="1:30" ht="12.75" customHeight="1" x14ac:dyDescent="0.25">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row>
    <row r="411" spans="1:30" ht="12.75" customHeight="1" x14ac:dyDescent="0.25">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row>
    <row r="412" spans="1:30" ht="12.75" customHeight="1" x14ac:dyDescent="0.25">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row>
    <row r="413" spans="1:30" ht="12.75" customHeight="1" x14ac:dyDescent="0.25">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row>
    <row r="414" spans="1:30" ht="12.75" customHeight="1" x14ac:dyDescent="0.25">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row>
    <row r="415" spans="1:30" ht="12.75" customHeight="1" x14ac:dyDescent="0.25">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row>
    <row r="416" spans="1:30" ht="12.75" customHeight="1" x14ac:dyDescent="0.25">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row>
    <row r="417" spans="1:30" ht="12.75" customHeight="1" x14ac:dyDescent="0.25">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row>
    <row r="418" spans="1:30" ht="12.75" customHeight="1" x14ac:dyDescent="0.25">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row>
    <row r="419" spans="1:30" ht="12.75" customHeight="1" x14ac:dyDescent="0.25">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row>
    <row r="420" spans="1:30" ht="12.75" customHeight="1" x14ac:dyDescent="0.25">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row>
    <row r="421" spans="1:30" ht="12.75" customHeight="1" x14ac:dyDescent="0.25">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row>
    <row r="422" spans="1:30" ht="12.75" customHeight="1" x14ac:dyDescent="0.25">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row>
    <row r="423" spans="1:30" ht="12.75" customHeight="1" x14ac:dyDescent="0.25">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row>
    <row r="424" spans="1:30" ht="12.75" customHeight="1" x14ac:dyDescent="0.25">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row>
    <row r="425" spans="1:30" ht="12.75" customHeight="1" x14ac:dyDescent="0.25">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row>
    <row r="426" spans="1:30" ht="12.75" customHeight="1" x14ac:dyDescent="0.25">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row>
    <row r="427" spans="1:30" ht="12.75" customHeight="1" x14ac:dyDescent="0.25">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row>
    <row r="428" spans="1:30" ht="12.75" customHeight="1" x14ac:dyDescent="0.25">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row>
    <row r="429" spans="1:30" ht="12.75" customHeight="1" x14ac:dyDescent="0.25">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row>
    <row r="430" spans="1:30" ht="12.75" customHeight="1" x14ac:dyDescent="0.25">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row>
    <row r="431" spans="1:30" ht="12.75" customHeight="1" x14ac:dyDescent="0.25">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row>
    <row r="432" spans="1:30" ht="12.75" customHeight="1" x14ac:dyDescent="0.25">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row>
    <row r="433" spans="1:30" ht="12.75" customHeight="1" x14ac:dyDescent="0.25">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row>
    <row r="434" spans="1:30" ht="12.75" customHeight="1" x14ac:dyDescent="0.25">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row>
    <row r="435" spans="1:30" ht="12.75" customHeight="1" x14ac:dyDescent="0.25">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row>
    <row r="436" spans="1:30" ht="12.75" customHeight="1" x14ac:dyDescent="0.25">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row>
    <row r="437" spans="1:30" ht="12.75" customHeight="1" x14ac:dyDescent="0.25">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row>
    <row r="438" spans="1:30" ht="12.75" customHeight="1" x14ac:dyDescent="0.25">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row>
    <row r="439" spans="1:30" ht="12.75" customHeight="1" x14ac:dyDescent="0.25">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row>
    <row r="440" spans="1:30" ht="12.75" customHeight="1" x14ac:dyDescent="0.25">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row>
    <row r="441" spans="1:30" ht="12.75" customHeight="1" x14ac:dyDescent="0.25">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row>
    <row r="442" spans="1:30" ht="12.75" customHeight="1" x14ac:dyDescent="0.25">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row>
    <row r="443" spans="1:30" ht="12.75" customHeight="1" x14ac:dyDescent="0.25">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row>
    <row r="444" spans="1:30" ht="12.75" customHeight="1" x14ac:dyDescent="0.25">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row>
    <row r="445" spans="1:30" ht="12.75" customHeight="1" x14ac:dyDescent="0.25">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row>
    <row r="446" spans="1:30" ht="12.75" customHeight="1" x14ac:dyDescent="0.25">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row>
    <row r="447" spans="1:30" ht="12.75" customHeight="1" x14ac:dyDescent="0.25">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row>
    <row r="448" spans="1:30" ht="12.75" customHeight="1" x14ac:dyDescent="0.25">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row>
    <row r="449" spans="1:30" ht="12.75" customHeight="1" x14ac:dyDescent="0.25">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row>
    <row r="450" spans="1:30" ht="12.75" customHeight="1" x14ac:dyDescent="0.25">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row>
    <row r="451" spans="1:30" ht="12.75" customHeight="1" x14ac:dyDescent="0.25">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row>
    <row r="452" spans="1:30" ht="12.75" customHeight="1" x14ac:dyDescent="0.25">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row>
    <row r="453" spans="1:30" ht="12.75" customHeight="1" x14ac:dyDescent="0.25">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row>
    <row r="454" spans="1:30" ht="12.75" customHeight="1" x14ac:dyDescent="0.25">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row>
    <row r="455" spans="1:30" ht="12.75" customHeight="1" x14ac:dyDescent="0.25">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row>
    <row r="456" spans="1:30" ht="12.75" customHeight="1" x14ac:dyDescent="0.25">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row>
    <row r="457" spans="1:30" ht="12.75" customHeight="1" x14ac:dyDescent="0.25">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row>
    <row r="458" spans="1:30" ht="12.75" customHeight="1" x14ac:dyDescent="0.25">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row>
    <row r="459" spans="1:30" ht="12.75" customHeight="1" x14ac:dyDescent="0.25">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row>
    <row r="460" spans="1:30" ht="12.75" customHeight="1" x14ac:dyDescent="0.25">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row>
    <row r="461" spans="1:30" ht="12.75" customHeight="1" x14ac:dyDescent="0.25">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row>
    <row r="462" spans="1:30" ht="12.75" customHeight="1" x14ac:dyDescent="0.25">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row>
    <row r="463" spans="1:30" ht="12.75" customHeight="1" x14ac:dyDescent="0.25">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row>
    <row r="464" spans="1:30" ht="12.75" customHeight="1" x14ac:dyDescent="0.25">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row>
    <row r="465" spans="1:30" ht="12.75" customHeight="1" x14ac:dyDescent="0.25">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row>
    <row r="466" spans="1:30" ht="12.75" customHeight="1" x14ac:dyDescent="0.25">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row>
    <row r="467" spans="1:30" ht="12.75" customHeight="1" x14ac:dyDescent="0.25">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row>
    <row r="468" spans="1:30" ht="12.75" customHeight="1" x14ac:dyDescent="0.25">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row>
    <row r="469" spans="1:30" ht="12.75" customHeight="1" x14ac:dyDescent="0.25">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row>
    <row r="470" spans="1:30" ht="12.75" customHeight="1" x14ac:dyDescent="0.25">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row>
    <row r="471" spans="1:30" ht="12.75" customHeight="1" x14ac:dyDescent="0.25">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row>
    <row r="472" spans="1:30" ht="12.75" customHeight="1" x14ac:dyDescent="0.25">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row>
    <row r="473" spans="1:30" ht="12.75" customHeight="1" x14ac:dyDescent="0.25">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row>
    <row r="474" spans="1:30" ht="12.75" customHeight="1" x14ac:dyDescent="0.25">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row>
    <row r="475" spans="1:30" ht="12.75" customHeight="1" x14ac:dyDescent="0.25">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row>
    <row r="476" spans="1:30" ht="12.75" customHeight="1" x14ac:dyDescent="0.25">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row>
    <row r="477" spans="1:30" ht="12.75" customHeight="1" x14ac:dyDescent="0.25">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row>
    <row r="478" spans="1:30" ht="12.75" customHeight="1" x14ac:dyDescent="0.25">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row>
    <row r="479" spans="1:30" ht="12.75" customHeight="1" x14ac:dyDescent="0.25">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row>
    <row r="480" spans="1:30" ht="12.75" customHeight="1" x14ac:dyDescent="0.25">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row>
    <row r="481" spans="1:30" ht="12.75" customHeight="1" x14ac:dyDescent="0.25">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row>
    <row r="482" spans="1:30" ht="12.75" customHeight="1" x14ac:dyDescent="0.25">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row>
    <row r="483" spans="1:30" ht="12.75" customHeight="1" x14ac:dyDescent="0.25">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row>
    <row r="484" spans="1:30" ht="12.75" customHeight="1" x14ac:dyDescent="0.25">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row>
    <row r="485" spans="1:30" ht="12.75" customHeight="1" x14ac:dyDescent="0.25">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row>
    <row r="486" spans="1:30" ht="12.75" customHeight="1" x14ac:dyDescent="0.25">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row>
    <row r="487" spans="1:30" ht="12.75" customHeight="1" x14ac:dyDescent="0.25">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row>
    <row r="488" spans="1:30" ht="12.75" customHeight="1" x14ac:dyDescent="0.25">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row>
    <row r="489" spans="1:30" ht="12.75" customHeight="1" x14ac:dyDescent="0.25">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row>
    <row r="490" spans="1:30" ht="12.75" customHeight="1" x14ac:dyDescent="0.25">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row>
    <row r="491" spans="1:30" ht="12.75" customHeight="1" x14ac:dyDescent="0.25">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row>
    <row r="492" spans="1:30" ht="12.75" customHeight="1" x14ac:dyDescent="0.25">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row>
    <row r="493" spans="1:30" ht="12.75" customHeight="1" x14ac:dyDescent="0.25">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row>
    <row r="494" spans="1:30" ht="12.75" customHeight="1" x14ac:dyDescent="0.25">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row>
    <row r="495" spans="1:30" ht="12.75" customHeight="1" x14ac:dyDescent="0.25">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row>
    <row r="496" spans="1:30" ht="12.75" customHeight="1" x14ac:dyDescent="0.25">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row>
    <row r="497" spans="1:30" ht="12.75" customHeight="1" x14ac:dyDescent="0.25">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row>
    <row r="498" spans="1:30" ht="12.75" customHeight="1" x14ac:dyDescent="0.25">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row>
    <row r="499" spans="1:30" ht="12.75" customHeight="1" x14ac:dyDescent="0.25">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row>
    <row r="500" spans="1:30" ht="12.75" customHeight="1" x14ac:dyDescent="0.25">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row>
    <row r="501" spans="1:30" ht="12.75" customHeight="1" x14ac:dyDescent="0.25">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row>
    <row r="502" spans="1:30" ht="12.75" customHeight="1" x14ac:dyDescent="0.25">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row>
    <row r="503" spans="1:30" ht="12.75" customHeight="1" x14ac:dyDescent="0.25">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row>
    <row r="504" spans="1:30" ht="12.75" customHeight="1" x14ac:dyDescent="0.25">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row>
    <row r="505" spans="1:30" ht="12.75" customHeight="1" x14ac:dyDescent="0.25">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row>
    <row r="506" spans="1:30" ht="12.75" customHeight="1" x14ac:dyDescent="0.25">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row>
    <row r="507" spans="1:30" ht="12.75" customHeight="1" x14ac:dyDescent="0.25">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row>
    <row r="508" spans="1:30" ht="12.75" customHeight="1" x14ac:dyDescent="0.25">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row>
    <row r="509" spans="1:30" ht="12.75" customHeight="1" x14ac:dyDescent="0.25">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row>
    <row r="510" spans="1:30" ht="12.75" customHeight="1" x14ac:dyDescent="0.25">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row>
    <row r="511" spans="1:30" ht="12.75" customHeight="1" x14ac:dyDescent="0.25">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row>
    <row r="512" spans="1:30" ht="12.75" customHeight="1" x14ac:dyDescent="0.25">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row>
    <row r="513" spans="1:30" ht="12.75" customHeight="1" x14ac:dyDescent="0.25">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row>
    <row r="514" spans="1:30" ht="12.75" customHeight="1" x14ac:dyDescent="0.25">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row>
    <row r="515" spans="1:30" ht="12.75" customHeight="1" x14ac:dyDescent="0.25">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row>
    <row r="516" spans="1:30" ht="12.75" customHeight="1" x14ac:dyDescent="0.25">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row>
    <row r="517" spans="1:30" ht="12.75" customHeight="1" x14ac:dyDescent="0.25">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row>
    <row r="518" spans="1:30" ht="12.75" customHeight="1" x14ac:dyDescent="0.25">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row>
    <row r="519" spans="1:30" ht="12.75" customHeight="1" x14ac:dyDescent="0.25">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row>
    <row r="520" spans="1:30" ht="12.75" customHeight="1" x14ac:dyDescent="0.25">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row>
    <row r="521" spans="1:30" ht="12.75" customHeight="1" x14ac:dyDescent="0.25">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row>
    <row r="522" spans="1:30" ht="12.75" customHeight="1" x14ac:dyDescent="0.25">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row>
    <row r="523" spans="1:30" ht="12.75" customHeight="1" x14ac:dyDescent="0.25">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row>
    <row r="524" spans="1:30" ht="12.75" customHeight="1" x14ac:dyDescent="0.25">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row>
    <row r="525" spans="1:30" ht="12.75" customHeight="1" x14ac:dyDescent="0.25">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row>
    <row r="526" spans="1:30" ht="12.75" customHeight="1" x14ac:dyDescent="0.25">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row>
    <row r="527" spans="1:30" ht="12.75" customHeight="1" x14ac:dyDescent="0.25">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row>
    <row r="528" spans="1:30" ht="12.75" customHeight="1" x14ac:dyDescent="0.25">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row>
    <row r="529" spans="1:30" ht="12.75" customHeight="1" x14ac:dyDescent="0.25">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row>
    <row r="530" spans="1:30" ht="12.75" customHeight="1" x14ac:dyDescent="0.25">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row>
    <row r="531" spans="1:30" ht="12.75" customHeight="1" x14ac:dyDescent="0.25">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row>
    <row r="532" spans="1:30" ht="12.75" customHeight="1" x14ac:dyDescent="0.25">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row>
    <row r="533" spans="1:30" ht="12.75" customHeight="1" x14ac:dyDescent="0.25">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row>
    <row r="534" spans="1:30" ht="12.75" customHeight="1" x14ac:dyDescent="0.25">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row>
    <row r="535" spans="1:30" ht="12.75" customHeight="1" x14ac:dyDescent="0.25">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row>
    <row r="536" spans="1:30" ht="12.75" customHeight="1" x14ac:dyDescent="0.25">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row>
    <row r="537" spans="1:30" ht="12.75" customHeight="1" x14ac:dyDescent="0.25">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row>
    <row r="538" spans="1:30" ht="12.75" customHeight="1" x14ac:dyDescent="0.25">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row>
    <row r="539" spans="1:30" ht="12.75" customHeight="1" x14ac:dyDescent="0.25">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row>
    <row r="540" spans="1:30" ht="12.75" customHeight="1" x14ac:dyDescent="0.25">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row>
    <row r="541" spans="1:30" ht="12.75" customHeight="1" x14ac:dyDescent="0.25">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row>
    <row r="542" spans="1:30" ht="12.75" customHeight="1" x14ac:dyDescent="0.25">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row>
    <row r="543" spans="1:30" ht="12.75" customHeight="1" x14ac:dyDescent="0.25">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row>
    <row r="544" spans="1:30" ht="12.75" customHeight="1" x14ac:dyDescent="0.25">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row>
    <row r="545" spans="1:30" ht="12.75" customHeight="1" x14ac:dyDescent="0.25">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row>
    <row r="546" spans="1:30" ht="12.75" customHeight="1" x14ac:dyDescent="0.25">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row>
    <row r="547" spans="1:30" ht="12.75" customHeight="1" x14ac:dyDescent="0.25">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row>
    <row r="548" spans="1:30" ht="12.75" customHeight="1" x14ac:dyDescent="0.25">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row>
    <row r="549" spans="1:30" ht="12.75" customHeight="1" x14ac:dyDescent="0.25">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row>
    <row r="550" spans="1:30" ht="12.75" customHeight="1" x14ac:dyDescent="0.25">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row>
    <row r="551" spans="1:30" ht="12.75" customHeight="1" x14ac:dyDescent="0.25">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row>
    <row r="552" spans="1:30" ht="12.75" customHeight="1" x14ac:dyDescent="0.25">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row>
    <row r="553" spans="1:30" ht="12.75" customHeight="1" x14ac:dyDescent="0.25">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row>
    <row r="554" spans="1:30" ht="12.75" customHeight="1" x14ac:dyDescent="0.25">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row>
    <row r="555" spans="1:30" ht="12.75" customHeight="1" x14ac:dyDescent="0.25">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row>
    <row r="556" spans="1:30" ht="12.75" customHeight="1" x14ac:dyDescent="0.25">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row>
    <row r="557" spans="1:30" ht="12.75" customHeight="1" x14ac:dyDescent="0.25">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row>
    <row r="558" spans="1:30" ht="12.75" customHeight="1" x14ac:dyDescent="0.25">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row>
    <row r="559" spans="1:30" ht="12.75" customHeight="1" x14ac:dyDescent="0.25">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row>
    <row r="560" spans="1:30" ht="12.75" customHeight="1" x14ac:dyDescent="0.25">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row>
    <row r="561" spans="1:30" ht="12.75" customHeight="1" x14ac:dyDescent="0.25">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row>
    <row r="562" spans="1:30" ht="12.75" customHeight="1" x14ac:dyDescent="0.25">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row>
    <row r="563" spans="1:30" ht="12.75" customHeight="1" x14ac:dyDescent="0.25">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row>
    <row r="564" spans="1:30" ht="12.75" customHeight="1" x14ac:dyDescent="0.25">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row>
    <row r="565" spans="1:30" ht="12.75" customHeight="1" x14ac:dyDescent="0.25">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row>
    <row r="566" spans="1:30" ht="12.75" customHeight="1" x14ac:dyDescent="0.25">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row>
    <row r="567" spans="1:30" ht="12.75" customHeight="1" x14ac:dyDescent="0.25">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row>
    <row r="568" spans="1:30" ht="12.75" customHeight="1" x14ac:dyDescent="0.25">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row>
    <row r="569" spans="1:30" ht="12.75" customHeight="1" x14ac:dyDescent="0.25">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row>
    <row r="570" spans="1:30" ht="12.75" customHeight="1" x14ac:dyDescent="0.25">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row>
    <row r="571" spans="1:30" ht="12.75" customHeight="1" x14ac:dyDescent="0.25">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row>
    <row r="572" spans="1:30" ht="12.75" customHeight="1" x14ac:dyDescent="0.25">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row>
    <row r="573" spans="1:30" ht="12.75" customHeight="1" x14ac:dyDescent="0.25">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row>
    <row r="574" spans="1:30" ht="12.75" customHeight="1" x14ac:dyDescent="0.25">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row>
    <row r="575" spans="1:30" ht="12.75" customHeight="1" x14ac:dyDescent="0.25">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row>
    <row r="576" spans="1:30" ht="12.75" customHeight="1" x14ac:dyDescent="0.25">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row>
    <row r="577" spans="1:30" ht="12.75" customHeight="1" x14ac:dyDescent="0.25">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row>
    <row r="578" spans="1:30" ht="12.75" customHeight="1" x14ac:dyDescent="0.25">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row>
    <row r="579" spans="1:30" ht="12.75" customHeight="1" x14ac:dyDescent="0.25">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row>
    <row r="580" spans="1:30" ht="12.75" customHeight="1" x14ac:dyDescent="0.25">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row>
    <row r="581" spans="1:30" ht="12.75" customHeight="1" x14ac:dyDescent="0.25">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row>
    <row r="582" spans="1:30" ht="12.75" customHeight="1" x14ac:dyDescent="0.25">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row>
    <row r="583" spans="1:30" ht="12.75" customHeight="1" x14ac:dyDescent="0.25">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row>
    <row r="584" spans="1:30" ht="12.75" customHeight="1" x14ac:dyDescent="0.25">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row>
    <row r="585" spans="1:30" ht="12.75" customHeight="1" x14ac:dyDescent="0.25">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row>
    <row r="586" spans="1:30" ht="12.75" customHeight="1" x14ac:dyDescent="0.25">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row>
    <row r="587" spans="1:30" ht="12.75" customHeight="1" x14ac:dyDescent="0.25">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row>
    <row r="588" spans="1:30" ht="12.75" customHeight="1" x14ac:dyDescent="0.25">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row>
    <row r="589" spans="1:30" ht="12.75" customHeight="1" x14ac:dyDescent="0.25">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row>
    <row r="590" spans="1:30" ht="12.75" customHeight="1" x14ac:dyDescent="0.25">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row>
    <row r="591" spans="1:30" ht="12.75" customHeight="1" x14ac:dyDescent="0.25">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row>
    <row r="592" spans="1:30" ht="12.75" customHeight="1" x14ac:dyDescent="0.25">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row>
    <row r="593" spans="1:30" ht="12.75" customHeight="1" x14ac:dyDescent="0.25">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row>
    <row r="594" spans="1:30" ht="12.75" customHeight="1" x14ac:dyDescent="0.25">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row>
    <row r="595" spans="1:30" ht="12.75" customHeight="1" x14ac:dyDescent="0.25">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row>
    <row r="596" spans="1:30" ht="12.75" customHeight="1" x14ac:dyDescent="0.25">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row>
    <row r="597" spans="1:30" ht="12.75" customHeight="1" x14ac:dyDescent="0.25">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row>
    <row r="598" spans="1:30" ht="12.75" customHeight="1" x14ac:dyDescent="0.25">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row>
    <row r="599" spans="1:30" ht="12.75" customHeight="1" x14ac:dyDescent="0.25">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row>
    <row r="600" spans="1:30" ht="12.75" customHeight="1" x14ac:dyDescent="0.25">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row>
    <row r="601" spans="1:30" ht="12.75" customHeight="1" x14ac:dyDescent="0.25">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row>
    <row r="602" spans="1:30" ht="12.75" customHeight="1" x14ac:dyDescent="0.25">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row>
    <row r="603" spans="1:30" ht="12.75" customHeight="1" x14ac:dyDescent="0.25">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row>
    <row r="604" spans="1:30" ht="12.75" customHeight="1" x14ac:dyDescent="0.25">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row>
    <row r="605" spans="1:30" ht="12.75" customHeight="1" x14ac:dyDescent="0.25">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row>
    <row r="606" spans="1:30" ht="12.75" customHeight="1" x14ac:dyDescent="0.25">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row>
    <row r="607" spans="1:30" ht="12.75" customHeight="1" x14ac:dyDescent="0.25">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row>
    <row r="608" spans="1:30" ht="12.75" customHeight="1" x14ac:dyDescent="0.25">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row>
    <row r="609" spans="1:30" ht="12.75" customHeight="1" x14ac:dyDescent="0.25">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row>
    <row r="610" spans="1:30" ht="12.75" customHeight="1" x14ac:dyDescent="0.25">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row>
    <row r="611" spans="1:30" ht="12.75" customHeight="1" x14ac:dyDescent="0.25">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row>
    <row r="612" spans="1:30" ht="12.75" customHeight="1" x14ac:dyDescent="0.25">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row>
    <row r="613" spans="1:30" ht="12.75" customHeight="1" x14ac:dyDescent="0.25">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row>
    <row r="614" spans="1:30" ht="12.75" customHeight="1" x14ac:dyDescent="0.25">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row>
    <row r="615" spans="1:30" ht="12.75" customHeight="1" x14ac:dyDescent="0.25">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row>
    <row r="616" spans="1:30" ht="12.75" customHeight="1" x14ac:dyDescent="0.25">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row>
    <row r="617" spans="1:30" ht="12.75" customHeight="1" x14ac:dyDescent="0.25">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row>
    <row r="618" spans="1:30" ht="12.75" customHeight="1" x14ac:dyDescent="0.25">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row>
    <row r="619" spans="1:30" ht="12.75" customHeight="1" x14ac:dyDescent="0.25">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row>
    <row r="620" spans="1:30" ht="12.75" customHeight="1" x14ac:dyDescent="0.25">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row>
    <row r="621" spans="1:30" ht="12.75" customHeight="1" x14ac:dyDescent="0.25">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row>
    <row r="622" spans="1:30" ht="12.75" customHeight="1" x14ac:dyDescent="0.25">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row>
    <row r="623" spans="1:30" ht="12.75" customHeight="1" x14ac:dyDescent="0.25">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row>
    <row r="624" spans="1:30" ht="12.75" customHeight="1" x14ac:dyDescent="0.25">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row>
    <row r="625" spans="1:30" ht="12.75" customHeight="1" x14ac:dyDescent="0.25">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row>
    <row r="626" spans="1:30" ht="12.75" customHeight="1" x14ac:dyDescent="0.25">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row>
    <row r="627" spans="1:30" ht="12.75" customHeight="1" x14ac:dyDescent="0.25">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row>
    <row r="628" spans="1:30" ht="12.75" customHeight="1" x14ac:dyDescent="0.25">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row>
    <row r="629" spans="1:30" ht="12.75" customHeight="1" x14ac:dyDescent="0.25">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row>
    <row r="630" spans="1:30" ht="12.75" customHeight="1" x14ac:dyDescent="0.25">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row>
    <row r="631" spans="1:30" ht="12.75" customHeight="1" x14ac:dyDescent="0.25">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row>
    <row r="632" spans="1:30" ht="12.75" customHeight="1" x14ac:dyDescent="0.25">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row>
    <row r="633" spans="1:30" ht="12.75" customHeight="1" x14ac:dyDescent="0.25">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row>
    <row r="634" spans="1:30" ht="12.75" customHeight="1" x14ac:dyDescent="0.25">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row>
    <row r="635" spans="1:30" ht="12.75" customHeight="1" x14ac:dyDescent="0.25">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row>
    <row r="636" spans="1:30" ht="12.75" customHeight="1" x14ac:dyDescent="0.25">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row>
    <row r="637" spans="1:30" ht="12.75" customHeight="1" x14ac:dyDescent="0.25">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row>
    <row r="638" spans="1:30" ht="12.75" customHeight="1" x14ac:dyDescent="0.25">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row>
    <row r="639" spans="1:30" ht="12.75" customHeight="1" x14ac:dyDescent="0.25">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row>
    <row r="640" spans="1:30" ht="12.75" customHeight="1" x14ac:dyDescent="0.25">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row>
    <row r="641" spans="1:30" ht="12.75" customHeight="1" x14ac:dyDescent="0.25">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row>
    <row r="642" spans="1:30" ht="12.75" customHeight="1" x14ac:dyDescent="0.25">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row>
    <row r="643" spans="1:30" ht="12.75" customHeight="1" x14ac:dyDescent="0.25">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row>
    <row r="644" spans="1:30" ht="12.75" customHeight="1" x14ac:dyDescent="0.25">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row>
    <row r="645" spans="1:30" ht="12.75" customHeight="1" x14ac:dyDescent="0.25">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row>
    <row r="646" spans="1:30" ht="12.75" customHeight="1" x14ac:dyDescent="0.25">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row>
    <row r="647" spans="1:30" ht="12.75" customHeight="1" x14ac:dyDescent="0.25">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row>
    <row r="648" spans="1:30" ht="12.75" customHeight="1" x14ac:dyDescent="0.25">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row>
    <row r="649" spans="1:30" ht="12.75" customHeight="1" x14ac:dyDescent="0.25">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row>
    <row r="650" spans="1:30" ht="12.75" customHeight="1" x14ac:dyDescent="0.25">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row>
    <row r="651" spans="1:30" ht="12.75" customHeight="1" x14ac:dyDescent="0.25">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row>
    <row r="652" spans="1:30" ht="12.75" customHeight="1" x14ac:dyDescent="0.25">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row>
    <row r="653" spans="1:30" ht="12.75" customHeight="1" x14ac:dyDescent="0.25">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row>
    <row r="654" spans="1:30" ht="12.75" customHeight="1" x14ac:dyDescent="0.25">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row>
    <row r="655" spans="1:30" ht="12.75" customHeight="1" x14ac:dyDescent="0.25">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row>
    <row r="656" spans="1:30" ht="12.75" customHeight="1" x14ac:dyDescent="0.25">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row>
    <row r="657" spans="1:30" ht="12.75" customHeight="1" x14ac:dyDescent="0.25">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row>
    <row r="658" spans="1:30" ht="12.75" customHeight="1" x14ac:dyDescent="0.25">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row>
    <row r="659" spans="1:30" ht="12.75" customHeight="1" x14ac:dyDescent="0.25">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row>
    <row r="660" spans="1:30" ht="12.75" customHeight="1" x14ac:dyDescent="0.25">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row>
    <row r="661" spans="1:30" ht="12.75" customHeight="1" x14ac:dyDescent="0.25">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row>
    <row r="662" spans="1:30" ht="12.75" customHeight="1" x14ac:dyDescent="0.25">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row>
    <row r="663" spans="1:30" ht="12.75" customHeight="1" x14ac:dyDescent="0.25">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row>
    <row r="664" spans="1:30" ht="12.75" customHeight="1" x14ac:dyDescent="0.25">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row>
    <row r="665" spans="1:30" ht="12.75" customHeight="1" x14ac:dyDescent="0.25">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row>
    <row r="666" spans="1:30" ht="12.75" customHeight="1" x14ac:dyDescent="0.25">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row>
    <row r="667" spans="1:30" ht="12.75" customHeight="1" x14ac:dyDescent="0.25">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row>
    <row r="668" spans="1:30" ht="12.75" customHeight="1" x14ac:dyDescent="0.25">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row>
    <row r="669" spans="1:30" ht="12.75" customHeight="1" x14ac:dyDescent="0.25">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row>
    <row r="670" spans="1:30" ht="12.75" customHeight="1" x14ac:dyDescent="0.25">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row>
    <row r="671" spans="1:30" ht="12.75" customHeight="1" x14ac:dyDescent="0.25">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row>
    <row r="672" spans="1:30" ht="12.75" customHeight="1" x14ac:dyDescent="0.25">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row>
    <row r="673" spans="1:30" ht="12.75" customHeight="1" x14ac:dyDescent="0.25">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row>
    <row r="674" spans="1:30" ht="12.75" customHeight="1" x14ac:dyDescent="0.25">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row>
    <row r="675" spans="1:30" ht="12.75" customHeight="1" x14ac:dyDescent="0.25">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row>
    <row r="676" spans="1:30" ht="12.75" customHeight="1" x14ac:dyDescent="0.25">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row>
    <row r="677" spans="1:30" ht="12.75" customHeight="1" x14ac:dyDescent="0.25">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row>
    <row r="678" spans="1:30" ht="12.75" customHeight="1" x14ac:dyDescent="0.25">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row>
    <row r="679" spans="1:30" ht="12.75" customHeight="1" x14ac:dyDescent="0.25">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row>
    <row r="680" spans="1:30" ht="12.75" customHeight="1" x14ac:dyDescent="0.25">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row>
    <row r="681" spans="1:30" ht="12.75" customHeight="1" x14ac:dyDescent="0.25">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row>
    <row r="682" spans="1:30" ht="12.75" customHeight="1" x14ac:dyDescent="0.25">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row>
    <row r="683" spans="1:30" ht="12.75" customHeight="1" x14ac:dyDescent="0.25">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row>
    <row r="684" spans="1:30" ht="12.75" customHeight="1" x14ac:dyDescent="0.25">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row>
    <row r="685" spans="1:30" ht="12.75" customHeight="1" x14ac:dyDescent="0.25">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row>
    <row r="686" spans="1:30" ht="12.75" customHeight="1" x14ac:dyDescent="0.25">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row>
    <row r="687" spans="1:30" ht="12.75" customHeight="1" x14ac:dyDescent="0.25">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row>
    <row r="688" spans="1:30" ht="12.75" customHeight="1" x14ac:dyDescent="0.25">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row>
    <row r="689" spans="1:30" ht="12.75" customHeight="1" x14ac:dyDescent="0.25">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row>
    <row r="690" spans="1:30" ht="12.75" customHeight="1" x14ac:dyDescent="0.25">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row>
    <row r="691" spans="1:30" ht="12.75" customHeight="1" x14ac:dyDescent="0.25">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row>
    <row r="692" spans="1:30" ht="12.75" customHeight="1" x14ac:dyDescent="0.25">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row>
    <row r="693" spans="1:30" ht="12.75" customHeight="1" x14ac:dyDescent="0.25">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row>
    <row r="694" spans="1:30" ht="12.75" customHeight="1" x14ac:dyDescent="0.25">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row>
    <row r="695" spans="1:30" ht="12.75" customHeight="1" x14ac:dyDescent="0.25">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row>
    <row r="696" spans="1:30" ht="12.75" customHeight="1" x14ac:dyDescent="0.25">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row>
    <row r="697" spans="1:30" ht="12.75" customHeight="1" x14ac:dyDescent="0.25">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row>
    <row r="698" spans="1:30" ht="12.75" customHeight="1" x14ac:dyDescent="0.25">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row>
    <row r="699" spans="1:30" ht="12.75" customHeight="1" x14ac:dyDescent="0.25">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row>
    <row r="700" spans="1:30" ht="12.75" customHeight="1" x14ac:dyDescent="0.25">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row>
    <row r="701" spans="1:30" ht="12.75" customHeight="1" x14ac:dyDescent="0.25">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row>
    <row r="702" spans="1:30" ht="12.75" customHeight="1" x14ac:dyDescent="0.25">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row>
    <row r="703" spans="1:30" ht="12.75" customHeight="1" x14ac:dyDescent="0.25">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row>
    <row r="704" spans="1:30" ht="12.75" customHeight="1" x14ac:dyDescent="0.25">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row>
    <row r="705" spans="1:30" ht="12.75" customHeight="1" x14ac:dyDescent="0.25">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row>
    <row r="706" spans="1:30" ht="12.75" customHeight="1" x14ac:dyDescent="0.25">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row>
    <row r="707" spans="1:30" ht="12.75" customHeight="1" x14ac:dyDescent="0.25">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row>
    <row r="708" spans="1:30" ht="12.75" customHeight="1" x14ac:dyDescent="0.25">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row>
    <row r="709" spans="1:30" ht="12.75" customHeight="1" x14ac:dyDescent="0.25">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row>
    <row r="710" spans="1:30" ht="12.75" customHeight="1" x14ac:dyDescent="0.25">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row>
    <row r="711" spans="1:30" ht="12.75" customHeight="1" x14ac:dyDescent="0.25">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row>
    <row r="712" spans="1:30" ht="12.75" customHeight="1" x14ac:dyDescent="0.25">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row>
    <row r="713" spans="1:30" ht="12.75" customHeight="1" x14ac:dyDescent="0.25">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row>
    <row r="714" spans="1:30" ht="12.75" customHeight="1" x14ac:dyDescent="0.25">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row>
    <row r="715" spans="1:30" ht="12.75" customHeight="1" x14ac:dyDescent="0.25">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row>
    <row r="716" spans="1:30" ht="12.75" customHeight="1" x14ac:dyDescent="0.25">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row>
    <row r="717" spans="1:30" ht="12.75" customHeight="1" x14ac:dyDescent="0.25">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row>
    <row r="718" spans="1:30" ht="12.75" customHeight="1" x14ac:dyDescent="0.25">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row>
    <row r="719" spans="1:30" ht="12.75" customHeight="1" x14ac:dyDescent="0.25">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row>
    <row r="720" spans="1:30" ht="12.75" customHeight="1" x14ac:dyDescent="0.25">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row>
    <row r="721" spans="1:30" ht="12.75" customHeight="1" x14ac:dyDescent="0.25">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row>
    <row r="722" spans="1:30" ht="12.75" customHeight="1" x14ac:dyDescent="0.25">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row>
    <row r="723" spans="1:30" ht="12.75" customHeight="1" x14ac:dyDescent="0.25">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row>
    <row r="724" spans="1:30" ht="12.75" customHeight="1" x14ac:dyDescent="0.25">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row>
    <row r="725" spans="1:30" ht="12.75" customHeight="1" x14ac:dyDescent="0.25">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row>
    <row r="726" spans="1:30" ht="12.75" customHeight="1" x14ac:dyDescent="0.25">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row>
    <row r="727" spans="1:30" ht="12.75" customHeight="1" x14ac:dyDescent="0.25">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row>
    <row r="728" spans="1:30" ht="12.75" customHeight="1" x14ac:dyDescent="0.25">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row>
    <row r="729" spans="1:30" ht="12.75" customHeight="1" x14ac:dyDescent="0.25">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row>
    <row r="730" spans="1:30" ht="12.75" customHeight="1" x14ac:dyDescent="0.25">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row>
    <row r="731" spans="1:30" ht="12.75" customHeight="1" x14ac:dyDescent="0.25">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row>
    <row r="732" spans="1:30" ht="12.75" customHeight="1" x14ac:dyDescent="0.25">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row>
    <row r="733" spans="1:30" ht="12.75" customHeight="1" x14ac:dyDescent="0.25">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row>
    <row r="734" spans="1:30" ht="12.75" customHeight="1" x14ac:dyDescent="0.25">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row>
    <row r="735" spans="1:30" ht="12.75" customHeight="1" x14ac:dyDescent="0.25">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row>
    <row r="736" spans="1:30" ht="12.75" customHeight="1" x14ac:dyDescent="0.25">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row>
    <row r="737" spans="1:30" ht="12.75" customHeight="1" x14ac:dyDescent="0.25">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row>
    <row r="738" spans="1:30" ht="12.75" customHeight="1" x14ac:dyDescent="0.25">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row>
    <row r="739" spans="1:30" ht="12.75" customHeight="1" x14ac:dyDescent="0.25">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row>
    <row r="740" spans="1:30" ht="12.75" customHeight="1" x14ac:dyDescent="0.25">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row>
    <row r="741" spans="1:30" ht="12.75" customHeight="1" x14ac:dyDescent="0.25">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row>
    <row r="742" spans="1:30" ht="12.75" customHeight="1" x14ac:dyDescent="0.25">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row>
    <row r="743" spans="1:30" ht="12.75" customHeight="1" x14ac:dyDescent="0.25">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row>
    <row r="744" spans="1:30" ht="12.75" customHeight="1" x14ac:dyDescent="0.25">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row>
    <row r="745" spans="1:30" ht="12.75" customHeight="1" x14ac:dyDescent="0.25">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row>
    <row r="746" spans="1:30" ht="12.75" customHeight="1" x14ac:dyDescent="0.25">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row>
    <row r="747" spans="1:30" ht="12.75" customHeight="1" x14ac:dyDescent="0.25">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row>
    <row r="748" spans="1:30" ht="12.75" customHeight="1" x14ac:dyDescent="0.25">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row>
    <row r="749" spans="1:30" ht="12.75" customHeight="1" x14ac:dyDescent="0.25">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row>
    <row r="750" spans="1:30" ht="12.75" customHeight="1" x14ac:dyDescent="0.25">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row>
    <row r="751" spans="1:30" ht="12.75" customHeight="1" x14ac:dyDescent="0.25">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row>
    <row r="752" spans="1:30" ht="12.75" customHeight="1" x14ac:dyDescent="0.25">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row>
    <row r="753" spans="1:30" ht="12.75" customHeight="1" x14ac:dyDescent="0.25">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row>
    <row r="754" spans="1:30" ht="12.75" customHeight="1" x14ac:dyDescent="0.25">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row>
    <row r="755" spans="1:30" ht="12.75" customHeight="1" x14ac:dyDescent="0.25">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row>
    <row r="756" spans="1:30" ht="12.75" customHeight="1" x14ac:dyDescent="0.25">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row>
    <row r="757" spans="1:30" ht="12.75" customHeight="1" x14ac:dyDescent="0.25">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row>
    <row r="758" spans="1:30" ht="12.75" customHeight="1" x14ac:dyDescent="0.25">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row>
    <row r="759" spans="1:30" ht="12.75" customHeight="1" x14ac:dyDescent="0.25">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row>
    <row r="760" spans="1:30" ht="12.75" customHeight="1" x14ac:dyDescent="0.25">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row>
    <row r="761" spans="1:30" ht="12.75" customHeight="1" x14ac:dyDescent="0.25">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row>
    <row r="762" spans="1:30" ht="12.75" customHeight="1" x14ac:dyDescent="0.25">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row>
    <row r="763" spans="1:30" ht="12.75" customHeight="1" x14ac:dyDescent="0.25">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row>
    <row r="764" spans="1:30" ht="12.75" customHeight="1" x14ac:dyDescent="0.25">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row>
    <row r="765" spans="1:30" ht="12.75" customHeight="1" x14ac:dyDescent="0.25">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row>
    <row r="766" spans="1:30" ht="12.75" customHeight="1" x14ac:dyDescent="0.25">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row>
    <row r="767" spans="1:30" ht="12.75" customHeight="1" x14ac:dyDescent="0.25">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row>
    <row r="768" spans="1:30" ht="12.75" customHeight="1" x14ac:dyDescent="0.25">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row>
    <row r="769" spans="1:30" ht="12.75" customHeight="1" x14ac:dyDescent="0.25">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row>
    <row r="770" spans="1:30" ht="12.75" customHeight="1" x14ac:dyDescent="0.25">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row>
    <row r="771" spans="1:30" ht="12.75" customHeight="1" x14ac:dyDescent="0.25">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row>
    <row r="772" spans="1:30" ht="12.75" customHeight="1" x14ac:dyDescent="0.25">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row>
    <row r="773" spans="1:30" ht="12.75" customHeight="1" x14ac:dyDescent="0.25">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row>
    <row r="774" spans="1:30" ht="12.75" customHeight="1" x14ac:dyDescent="0.25">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row>
    <row r="775" spans="1:30" ht="12.75" customHeight="1" x14ac:dyDescent="0.25">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row>
    <row r="776" spans="1:30" ht="12.75" customHeight="1" x14ac:dyDescent="0.25">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row>
    <row r="777" spans="1:30" ht="12.75" customHeight="1" x14ac:dyDescent="0.25">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row>
    <row r="778" spans="1:30" ht="12.75" customHeight="1" x14ac:dyDescent="0.25">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row>
    <row r="779" spans="1:30" ht="12.75" customHeight="1" x14ac:dyDescent="0.25">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row>
    <row r="780" spans="1:30" ht="12.75" customHeight="1" x14ac:dyDescent="0.25">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row>
    <row r="781" spans="1:30" ht="12.75" customHeight="1" x14ac:dyDescent="0.25">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row>
    <row r="782" spans="1:30" ht="12.75" customHeight="1" x14ac:dyDescent="0.25">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row>
    <row r="783" spans="1:30" ht="12.75" customHeight="1" x14ac:dyDescent="0.25">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row>
    <row r="784" spans="1:30" ht="12.75" customHeight="1" x14ac:dyDescent="0.25">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row>
    <row r="785" spans="1:30" ht="12.75" customHeight="1" x14ac:dyDescent="0.25">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row>
    <row r="786" spans="1:30" ht="12.75" customHeight="1" x14ac:dyDescent="0.25">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row>
    <row r="787" spans="1:30" ht="12.75" customHeight="1" x14ac:dyDescent="0.25">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row>
    <row r="788" spans="1:30" ht="12.75" customHeight="1" x14ac:dyDescent="0.25">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row>
    <row r="789" spans="1:30" ht="12.75" customHeight="1" x14ac:dyDescent="0.25">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row>
    <row r="790" spans="1:30" ht="12.75" customHeight="1" x14ac:dyDescent="0.25">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row>
    <row r="791" spans="1:30" ht="12.75" customHeight="1" x14ac:dyDescent="0.25">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row>
    <row r="792" spans="1:30" ht="12.75" customHeight="1" x14ac:dyDescent="0.25">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row>
    <row r="793" spans="1:30" ht="12.75" customHeight="1" x14ac:dyDescent="0.25">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row>
    <row r="794" spans="1:30" ht="12.75" customHeight="1" x14ac:dyDescent="0.25">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row>
    <row r="795" spans="1:30" ht="12.75" customHeight="1" x14ac:dyDescent="0.25">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row>
    <row r="796" spans="1:30" ht="12.75" customHeight="1" x14ac:dyDescent="0.25">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row>
    <row r="797" spans="1:30" ht="12.75" customHeight="1" x14ac:dyDescent="0.25">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row>
    <row r="798" spans="1:30" ht="12.75" customHeight="1" x14ac:dyDescent="0.25">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row>
    <row r="799" spans="1:30" ht="12.75" customHeight="1" x14ac:dyDescent="0.25">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row>
    <row r="800" spans="1:30" ht="12.75" customHeight="1" x14ac:dyDescent="0.25">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row>
    <row r="801" spans="1:30" ht="12.75" customHeight="1" x14ac:dyDescent="0.25">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row>
    <row r="802" spans="1:30" ht="12.75" customHeight="1" x14ac:dyDescent="0.25">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row>
    <row r="803" spans="1:30" ht="12.75" customHeight="1" x14ac:dyDescent="0.25">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row>
    <row r="804" spans="1:30" ht="12.75" customHeight="1" x14ac:dyDescent="0.25">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row>
    <row r="805" spans="1:30" ht="12.75" customHeight="1" x14ac:dyDescent="0.25">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row>
    <row r="806" spans="1:30" ht="12.75" customHeight="1" x14ac:dyDescent="0.25">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row>
    <row r="807" spans="1:30" ht="12.75" customHeight="1" x14ac:dyDescent="0.25">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row>
    <row r="808" spans="1:30" ht="12.75" customHeight="1" x14ac:dyDescent="0.25">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row>
    <row r="809" spans="1:30" ht="12.75" customHeight="1" x14ac:dyDescent="0.25">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row>
    <row r="810" spans="1:30" ht="12.75" customHeight="1" x14ac:dyDescent="0.25">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row>
    <row r="811" spans="1:30" ht="12.75" customHeight="1" x14ac:dyDescent="0.25">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row>
    <row r="812" spans="1:30" ht="12.75" customHeight="1" x14ac:dyDescent="0.25">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row>
    <row r="813" spans="1:30" ht="12.75" customHeight="1" x14ac:dyDescent="0.25">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row>
    <row r="814" spans="1:30" ht="12.75" customHeight="1" x14ac:dyDescent="0.25">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row>
    <row r="815" spans="1:30" ht="12.75" customHeight="1" x14ac:dyDescent="0.25">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row>
    <row r="816" spans="1:30" ht="12.75" customHeight="1" x14ac:dyDescent="0.25">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row>
    <row r="817" spans="1:30" ht="12.75" customHeight="1" x14ac:dyDescent="0.25">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row>
    <row r="818" spans="1:30" ht="12.75" customHeight="1" x14ac:dyDescent="0.25">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row>
    <row r="819" spans="1:30" ht="12.75" customHeight="1" x14ac:dyDescent="0.25">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row>
    <row r="820" spans="1:30" ht="12.75" customHeight="1" x14ac:dyDescent="0.25">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row>
    <row r="821" spans="1:30" ht="12.75" customHeight="1" x14ac:dyDescent="0.25">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row>
    <row r="822" spans="1:30" ht="12.75" customHeight="1" x14ac:dyDescent="0.25">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row>
    <row r="823" spans="1:30" ht="12.75" customHeight="1" x14ac:dyDescent="0.25">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row>
    <row r="824" spans="1:30" ht="12.75" customHeight="1" x14ac:dyDescent="0.25">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row>
    <row r="825" spans="1:30" ht="12.75" customHeight="1" x14ac:dyDescent="0.25">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row>
    <row r="826" spans="1:30" ht="12.75" customHeight="1" x14ac:dyDescent="0.25">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row>
    <row r="827" spans="1:30" ht="12.75" customHeight="1" x14ac:dyDescent="0.25">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row>
    <row r="828" spans="1:30" ht="12.75" customHeight="1" x14ac:dyDescent="0.25">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row>
    <row r="829" spans="1:30" ht="12.75" customHeight="1" x14ac:dyDescent="0.25">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row>
    <row r="830" spans="1:30" ht="12.75" customHeight="1" x14ac:dyDescent="0.25">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row>
    <row r="831" spans="1:30" ht="12.75" customHeight="1" x14ac:dyDescent="0.25">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row>
    <row r="832" spans="1:30" ht="12.75" customHeight="1" x14ac:dyDescent="0.25">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row>
    <row r="833" spans="1:30" ht="12.75" customHeight="1" x14ac:dyDescent="0.25">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row>
    <row r="834" spans="1:30" ht="12.75" customHeight="1" x14ac:dyDescent="0.25">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row>
    <row r="835" spans="1:30" ht="12.75" customHeight="1" x14ac:dyDescent="0.25">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row>
    <row r="836" spans="1:30" ht="12.75" customHeight="1" x14ac:dyDescent="0.25">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row>
    <row r="837" spans="1:30" ht="12.75" customHeight="1" x14ac:dyDescent="0.25">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row>
    <row r="838" spans="1:30" ht="12.75" customHeight="1" x14ac:dyDescent="0.25">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row>
    <row r="839" spans="1:30" ht="12.75" customHeight="1" x14ac:dyDescent="0.25">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row>
    <row r="840" spans="1:30" ht="12.75" customHeight="1" x14ac:dyDescent="0.25">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row>
    <row r="841" spans="1:30" ht="12.75" customHeight="1" x14ac:dyDescent="0.25">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row>
    <row r="842" spans="1:30" ht="12.75" customHeight="1" x14ac:dyDescent="0.25">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row>
    <row r="843" spans="1:30" ht="12.75" customHeight="1" x14ac:dyDescent="0.25">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row>
    <row r="844" spans="1:30" ht="12.75" customHeight="1" x14ac:dyDescent="0.25">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row>
    <row r="845" spans="1:30" ht="12.75" customHeight="1" x14ac:dyDescent="0.25">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row>
    <row r="846" spans="1:30" ht="12.75" customHeight="1" x14ac:dyDescent="0.25">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row>
    <row r="847" spans="1:30" ht="12.75" customHeight="1" x14ac:dyDescent="0.25">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row>
    <row r="848" spans="1:30" ht="12.75" customHeight="1" x14ac:dyDescent="0.25">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row>
    <row r="849" spans="1:30" ht="12.75" customHeight="1" x14ac:dyDescent="0.25">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row>
    <row r="850" spans="1:30" ht="12.75" customHeight="1" x14ac:dyDescent="0.25">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row>
    <row r="851" spans="1:30" ht="12.75" customHeight="1" x14ac:dyDescent="0.25">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row>
    <row r="852" spans="1:30" ht="12.75" customHeight="1" x14ac:dyDescent="0.25">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row>
    <row r="853" spans="1:30" ht="12.75" customHeight="1" x14ac:dyDescent="0.25">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row>
    <row r="854" spans="1:30" ht="12.75" customHeight="1" x14ac:dyDescent="0.25">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row>
    <row r="855" spans="1:30" ht="12.75" customHeight="1" x14ac:dyDescent="0.25">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row>
    <row r="856" spans="1:30" ht="12.75" customHeight="1" x14ac:dyDescent="0.25">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row>
    <row r="857" spans="1:30" ht="12.75" customHeight="1" x14ac:dyDescent="0.25">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row>
    <row r="858" spans="1:30" ht="12.75" customHeight="1" x14ac:dyDescent="0.25">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row>
    <row r="859" spans="1:30" ht="12.75" customHeight="1" x14ac:dyDescent="0.25">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row>
    <row r="860" spans="1:30" ht="12.75" customHeight="1" x14ac:dyDescent="0.25">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row>
    <row r="861" spans="1:30" ht="12.75" customHeight="1" x14ac:dyDescent="0.25">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row>
    <row r="862" spans="1:30" ht="12.75" customHeight="1" x14ac:dyDescent="0.25">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row>
    <row r="863" spans="1:30" ht="12.75" customHeight="1" x14ac:dyDescent="0.25">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row>
    <row r="864" spans="1:30" ht="12.75" customHeight="1" x14ac:dyDescent="0.25">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row>
    <row r="865" spans="1:30" ht="12.75" customHeight="1" x14ac:dyDescent="0.25">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row>
    <row r="866" spans="1:30" ht="12.75" customHeight="1" x14ac:dyDescent="0.25">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row>
    <row r="867" spans="1:30" ht="12.75" customHeight="1" x14ac:dyDescent="0.25">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row>
    <row r="868" spans="1:30" ht="12.75" customHeight="1" x14ac:dyDescent="0.25">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row>
    <row r="869" spans="1:30" ht="12.75" customHeight="1" x14ac:dyDescent="0.25">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row>
    <row r="870" spans="1:30" ht="12.75" customHeight="1" x14ac:dyDescent="0.25">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row>
    <row r="871" spans="1:30" ht="12.75" customHeight="1" x14ac:dyDescent="0.25">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row>
    <row r="872" spans="1:30" ht="12.75" customHeight="1" x14ac:dyDescent="0.25">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row>
    <row r="873" spans="1:30" ht="12.75" customHeight="1" x14ac:dyDescent="0.25">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row>
    <row r="874" spans="1:30" ht="12.75" customHeight="1" x14ac:dyDescent="0.25">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row>
    <row r="875" spans="1:30" ht="12.75" customHeight="1" x14ac:dyDescent="0.25">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row>
    <row r="876" spans="1:30" ht="12.75" customHeight="1" x14ac:dyDescent="0.25">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row>
    <row r="877" spans="1:30" ht="12.75" customHeight="1" x14ac:dyDescent="0.25">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row>
    <row r="878" spans="1:30" ht="12.75" customHeight="1" x14ac:dyDescent="0.25">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row>
    <row r="879" spans="1:30" ht="12.75" customHeight="1" x14ac:dyDescent="0.25">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row>
    <row r="880" spans="1:30" ht="12.75" customHeight="1" x14ac:dyDescent="0.25">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row>
    <row r="881" spans="1:30" ht="12.75" customHeight="1" x14ac:dyDescent="0.25">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row>
    <row r="882" spans="1:30" ht="12.75" customHeight="1" x14ac:dyDescent="0.25">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row>
    <row r="883" spans="1:30" ht="12.75" customHeight="1" x14ac:dyDescent="0.25">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row>
    <row r="884" spans="1:30" ht="12.75" customHeight="1" x14ac:dyDescent="0.25">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row>
    <row r="885" spans="1:30" ht="12.75" customHeight="1" x14ac:dyDescent="0.25">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row>
    <row r="886" spans="1:30" ht="12.75" customHeight="1" x14ac:dyDescent="0.25">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row>
    <row r="887" spans="1:30" ht="12.75" customHeight="1" x14ac:dyDescent="0.25">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row>
    <row r="888" spans="1:30" ht="12.75" customHeight="1" x14ac:dyDescent="0.25">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row>
    <row r="889" spans="1:30" ht="12.75" customHeight="1" x14ac:dyDescent="0.25">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row>
    <row r="890" spans="1:30" ht="12.75" customHeight="1" x14ac:dyDescent="0.25">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row>
    <row r="891" spans="1:30" ht="12.75" customHeight="1" x14ac:dyDescent="0.25">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row>
    <row r="892" spans="1:30" ht="12.75" customHeight="1" x14ac:dyDescent="0.25">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row>
    <row r="893" spans="1:30" ht="12.75" customHeight="1" x14ac:dyDescent="0.25">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row>
    <row r="894" spans="1:30" ht="12.75" customHeight="1" x14ac:dyDescent="0.25">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row>
    <row r="895" spans="1:30" ht="12.75" customHeight="1" x14ac:dyDescent="0.25">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row>
    <row r="896" spans="1:30" ht="12.75" customHeight="1" x14ac:dyDescent="0.25">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row>
    <row r="897" spans="1:30" ht="12.75" customHeight="1" x14ac:dyDescent="0.25">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row>
    <row r="898" spans="1:30" ht="12.75" customHeight="1" x14ac:dyDescent="0.25">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row>
    <row r="899" spans="1:30" ht="12.75" customHeight="1" x14ac:dyDescent="0.25">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row>
    <row r="900" spans="1:30" ht="12.75" customHeight="1" x14ac:dyDescent="0.25">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row>
    <row r="901" spans="1:30" ht="12.75" customHeight="1" x14ac:dyDescent="0.25">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row>
    <row r="902" spans="1:30" ht="12.75" customHeight="1" x14ac:dyDescent="0.25">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row>
    <row r="903" spans="1:30" ht="12.75" customHeight="1" x14ac:dyDescent="0.25">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row>
    <row r="904" spans="1:30" ht="12.75" customHeight="1" x14ac:dyDescent="0.25">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row>
    <row r="905" spans="1:30" ht="12.75" customHeight="1" x14ac:dyDescent="0.25">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row>
    <row r="906" spans="1:30" ht="12.75" customHeight="1" x14ac:dyDescent="0.25">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row>
    <row r="907" spans="1:30" ht="12.75" customHeight="1" x14ac:dyDescent="0.25">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row>
    <row r="908" spans="1:30" ht="12.75" customHeight="1" x14ac:dyDescent="0.25">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row>
    <row r="909" spans="1:30" ht="12.75" customHeight="1" x14ac:dyDescent="0.25">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row>
    <row r="910" spans="1:30" ht="12.75" customHeight="1" x14ac:dyDescent="0.25">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row>
    <row r="911" spans="1:30" ht="12.75" customHeight="1" x14ac:dyDescent="0.25">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row>
    <row r="912" spans="1:30" ht="12.75" customHeight="1" x14ac:dyDescent="0.25">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row>
    <row r="913" spans="1:30" ht="12.75" customHeight="1" x14ac:dyDescent="0.25">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row>
    <row r="914" spans="1:30" ht="12.75" customHeight="1" x14ac:dyDescent="0.25">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row>
    <row r="915" spans="1:30" ht="12.75" customHeight="1" x14ac:dyDescent="0.25">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row>
    <row r="916" spans="1:30" ht="12.75" customHeight="1" x14ac:dyDescent="0.25">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row>
    <row r="917" spans="1:30" ht="12.75" customHeight="1" x14ac:dyDescent="0.25">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row>
    <row r="918" spans="1:30" ht="12.75" customHeight="1" x14ac:dyDescent="0.25">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row>
    <row r="919" spans="1:30" ht="12.75" customHeight="1" x14ac:dyDescent="0.25">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row>
    <row r="920" spans="1:30" ht="12.75" customHeight="1" x14ac:dyDescent="0.25">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row>
    <row r="921" spans="1:30" ht="12.75" customHeight="1" x14ac:dyDescent="0.25">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row>
    <row r="922" spans="1:30" ht="12.75" customHeight="1" x14ac:dyDescent="0.25">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row>
    <row r="923" spans="1:30" ht="12.75" customHeight="1" x14ac:dyDescent="0.25">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row>
    <row r="924" spans="1:30" ht="12.75" customHeight="1" x14ac:dyDescent="0.25">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row>
    <row r="925" spans="1:30" ht="12.75" customHeight="1" x14ac:dyDescent="0.25">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row>
    <row r="926" spans="1:30" ht="12.75" customHeight="1" x14ac:dyDescent="0.25">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row>
    <row r="927" spans="1:30" ht="12.75" customHeight="1" x14ac:dyDescent="0.25">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row>
    <row r="928" spans="1:30" ht="12.75" customHeight="1" x14ac:dyDescent="0.25">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row>
    <row r="929" spans="1:30" ht="12.75" customHeight="1" x14ac:dyDescent="0.25">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row>
    <row r="930" spans="1:30" ht="12.75" customHeight="1" x14ac:dyDescent="0.25">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row>
    <row r="931" spans="1:30" ht="12.75" customHeight="1" x14ac:dyDescent="0.25">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row>
    <row r="932" spans="1:30" ht="12.75" customHeight="1" x14ac:dyDescent="0.25">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row>
    <row r="933" spans="1:30" ht="12.75" customHeight="1" x14ac:dyDescent="0.25">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row>
    <row r="934" spans="1:30" ht="12.75" customHeight="1" x14ac:dyDescent="0.25">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row>
    <row r="935" spans="1:30" ht="12.75" customHeight="1" x14ac:dyDescent="0.25">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row>
    <row r="936" spans="1:30" ht="12.75" customHeight="1" x14ac:dyDescent="0.25">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row>
    <row r="937" spans="1:30" ht="12.75" customHeight="1" x14ac:dyDescent="0.25">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row>
    <row r="938" spans="1:30" ht="12.75" customHeight="1" x14ac:dyDescent="0.25">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row>
    <row r="939" spans="1:30" ht="12.75" customHeight="1" x14ac:dyDescent="0.25">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row>
    <row r="940" spans="1:30" ht="12.75" customHeight="1" x14ac:dyDescent="0.25">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row>
    <row r="941" spans="1:30" ht="12.75" customHeight="1" x14ac:dyDescent="0.25">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row>
    <row r="942" spans="1:30" ht="12.75" customHeight="1" x14ac:dyDescent="0.25">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row>
    <row r="943" spans="1:30" ht="12.75" customHeight="1" x14ac:dyDescent="0.25">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row>
    <row r="944" spans="1:30" ht="12.75" customHeight="1" x14ac:dyDescent="0.25">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row>
    <row r="945" spans="1:30" ht="12.75" customHeight="1" x14ac:dyDescent="0.25">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row>
    <row r="946" spans="1:30" ht="12.75" customHeight="1" x14ac:dyDescent="0.25">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row>
    <row r="947" spans="1:30" ht="12.75" customHeight="1" x14ac:dyDescent="0.25">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row>
    <row r="948" spans="1:30" ht="12.75" customHeight="1" x14ac:dyDescent="0.25">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row>
    <row r="949" spans="1:30" ht="12.75" customHeight="1" x14ac:dyDescent="0.25">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row>
    <row r="950" spans="1:30" ht="12.75" customHeight="1" x14ac:dyDescent="0.25">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row>
    <row r="951" spans="1:30" ht="12.75" customHeight="1" x14ac:dyDescent="0.25">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row>
    <row r="952" spans="1:30" ht="12.75" customHeight="1" x14ac:dyDescent="0.25">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row>
    <row r="953" spans="1:30" ht="12.75" customHeight="1" x14ac:dyDescent="0.25">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row>
    <row r="954" spans="1:30" ht="12.75" customHeight="1" x14ac:dyDescent="0.25">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row>
    <row r="955" spans="1:30" ht="12.75" customHeight="1" x14ac:dyDescent="0.25">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row>
    <row r="956" spans="1:30" ht="12.75" customHeight="1" x14ac:dyDescent="0.25">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row>
    <row r="957" spans="1:30" ht="12.75" customHeight="1" x14ac:dyDescent="0.25">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row>
    <row r="958" spans="1:30" ht="12.75" customHeight="1" x14ac:dyDescent="0.25">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row>
    <row r="959" spans="1:30" ht="12.75" customHeight="1" x14ac:dyDescent="0.25">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row>
    <row r="960" spans="1:30" ht="12.75" customHeight="1" x14ac:dyDescent="0.25">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row>
    <row r="961" spans="1:30" ht="12.75" customHeight="1" x14ac:dyDescent="0.25">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row>
    <row r="962" spans="1:30" ht="12.75" customHeight="1" x14ac:dyDescent="0.25">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row>
    <row r="963" spans="1:30" ht="12.75" customHeight="1" x14ac:dyDescent="0.25">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row>
    <row r="964" spans="1:30" ht="12.75" customHeight="1" x14ac:dyDescent="0.25">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row>
    <row r="965" spans="1:30" ht="12.75" customHeight="1" x14ac:dyDescent="0.25">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row>
    <row r="966" spans="1:30" ht="12.75" customHeight="1" x14ac:dyDescent="0.25">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row>
    <row r="967" spans="1:30" ht="12.75" customHeight="1" x14ac:dyDescent="0.25">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row>
    <row r="968" spans="1:30" ht="12.75" customHeight="1" x14ac:dyDescent="0.25">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row>
    <row r="969" spans="1:30" ht="12.75" customHeight="1" x14ac:dyDescent="0.25">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row>
    <row r="970" spans="1:30" ht="12.75" customHeight="1" x14ac:dyDescent="0.25">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row>
    <row r="971" spans="1:30" ht="12.75" customHeight="1" x14ac:dyDescent="0.25">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row>
    <row r="972" spans="1:30" ht="12.75" customHeight="1" x14ac:dyDescent="0.25">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row>
    <row r="973" spans="1:30" ht="12.75" customHeight="1" x14ac:dyDescent="0.25">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row>
    <row r="974" spans="1:30" ht="12.75" customHeight="1" x14ac:dyDescent="0.25">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row>
    <row r="975" spans="1:30" ht="12.75" customHeight="1" x14ac:dyDescent="0.25">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row>
    <row r="976" spans="1:30" ht="12.75" customHeight="1" x14ac:dyDescent="0.25">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row>
    <row r="977" spans="1:30" ht="12.75" customHeight="1" x14ac:dyDescent="0.25">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row>
    <row r="978" spans="1:30" ht="12.75" customHeight="1" x14ac:dyDescent="0.25">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row>
    <row r="979" spans="1:30" ht="12.75" customHeight="1" x14ac:dyDescent="0.25">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row>
    <row r="980" spans="1:30" ht="12.75" customHeight="1" x14ac:dyDescent="0.25">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row>
    <row r="981" spans="1:30" ht="12.75" customHeight="1" x14ac:dyDescent="0.25">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row>
    <row r="982" spans="1:30" ht="12.75" customHeight="1" x14ac:dyDescent="0.25">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row>
    <row r="983" spans="1:30" ht="12.75" customHeight="1" x14ac:dyDescent="0.25">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row>
    <row r="984" spans="1:30" ht="12.75" customHeight="1" x14ac:dyDescent="0.25">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row>
    <row r="985" spans="1:30" ht="12.75" customHeight="1" x14ac:dyDescent="0.25">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row>
    <row r="986" spans="1:30" ht="12.75" customHeight="1" x14ac:dyDescent="0.25">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row>
    <row r="987" spans="1:30" ht="12.75" customHeight="1" x14ac:dyDescent="0.25">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row>
    <row r="988" spans="1:30" ht="12.75" customHeight="1" x14ac:dyDescent="0.25">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row>
    <row r="989" spans="1:30" ht="12.75" customHeight="1" x14ac:dyDescent="0.25">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row>
    <row r="990" spans="1:30" ht="12.75" customHeight="1" x14ac:dyDescent="0.25">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row>
    <row r="991" spans="1:30" ht="12.75" customHeight="1" x14ac:dyDescent="0.25">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row>
    <row r="992" spans="1:30" ht="12.75" customHeight="1" x14ac:dyDescent="0.25">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row>
    <row r="993" spans="1:30" ht="12.75" customHeight="1" x14ac:dyDescent="0.25">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row>
    <row r="994" spans="1:30" ht="12.75" customHeight="1" x14ac:dyDescent="0.25">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row>
    <row r="995" spans="1:30" ht="12.75" customHeight="1" x14ac:dyDescent="0.25">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row>
    <row r="996" spans="1:30" ht="12.75" customHeight="1" x14ac:dyDescent="0.25">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row>
    <row r="997" spans="1:30" ht="12.75" customHeight="1" x14ac:dyDescent="0.25">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row>
    <row r="998" spans="1:30" ht="12.75" customHeight="1" x14ac:dyDescent="0.25">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row>
    <row r="999" spans="1:30" ht="12.75" customHeight="1" x14ac:dyDescent="0.25">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row>
    <row r="1000" spans="1:30" ht="12.75" customHeight="1" x14ac:dyDescent="0.25">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row>
    <row r="2" spans="1:30" ht="12.75" customHeight="1" x14ac:dyDescent="0.25">
      <c r="A2" s="326"/>
      <c r="B2" s="616"/>
      <c r="C2" s="617"/>
      <c r="D2" s="618"/>
      <c r="E2" s="25"/>
      <c r="F2" s="623" t="s">
        <v>120</v>
      </c>
      <c r="G2" s="617"/>
      <c r="H2" s="617"/>
      <c r="I2" s="617"/>
      <c r="J2" s="617"/>
      <c r="K2" s="617"/>
      <c r="L2" s="617"/>
      <c r="M2" s="617"/>
      <c r="N2" s="617"/>
      <c r="O2" s="617"/>
      <c r="P2" s="617"/>
      <c r="Q2" s="617"/>
      <c r="R2" s="617"/>
      <c r="S2" s="617"/>
      <c r="T2" s="617"/>
      <c r="U2" s="617"/>
      <c r="V2" s="617"/>
      <c r="W2" s="617"/>
      <c r="X2" s="617"/>
      <c r="Y2" s="617"/>
      <c r="Z2" s="617"/>
      <c r="AA2" s="617"/>
      <c r="AB2" s="618"/>
      <c r="AC2" s="326"/>
      <c r="AD2" s="326"/>
    </row>
    <row r="3" spans="1:30" ht="12.75" customHeight="1" x14ac:dyDescent="0.25">
      <c r="A3" s="326"/>
      <c r="B3" s="619"/>
      <c r="C3" s="573"/>
      <c r="D3" s="611"/>
      <c r="E3" s="26"/>
      <c r="F3" s="599"/>
      <c r="G3" s="573"/>
      <c r="H3" s="573"/>
      <c r="I3" s="573"/>
      <c r="J3" s="573"/>
      <c r="K3" s="573"/>
      <c r="L3" s="573"/>
      <c r="M3" s="573"/>
      <c r="N3" s="573"/>
      <c r="O3" s="573"/>
      <c r="P3" s="573"/>
      <c r="Q3" s="573"/>
      <c r="R3" s="573"/>
      <c r="S3" s="573"/>
      <c r="T3" s="573"/>
      <c r="U3" s="573"/>
      <c r="V3" s="573"/>
      <c r="W3" s="573"/>
      <c r="X3" s="573"/>
      <c r="Y3" s="573"/>
      <c r="Z3" s="573"/>
      <c r="AA3" s="573"/>
      <c r="AB3" s="611"/>
      <c r="AC3" s="326"/>
      <c r="AD3" s="326"/>
    </row>
    <row r="4" spans="1:30" ht="12.75" customHeight="1" x14ac:dyDescent="0.25">
      <c r="A4" s="326"/>
      <c r="B4" s="619"/>
      <c r="C4" s="573"/>
      <c r="D4" s="611"/>
      <c r="E4" s="26"/>
      <c r="F4" s="599"/>
      <c r="G4" s="573"/>
      <c r="H4" s="573"/>
      <c r="I4" s="573"/>
      <c r="J4" s="573"/>
      <c r="K4" s="573"/>
      <c r="L4" s="573"/>
      <c r="M4" s="573"/>
      <c r="N4" s="573"/>
      <c r="O4" s="573"/>
      <c r="P4" s="573"/>
      <c r="Q4" s="573"/>
      <c r="R4" s="573"/>
      <c r="S4" s="573"/>
      <c r="T4" s="573"/>
      <c r="U4" s="573"/>
      <c r="V4" s="573"/>
      <c r="W4" s="573"/>
      <c r="X4" s="573"/>
      <c r="Y4" s="573"/>
      <c r="Z4" s="573"/>
      <c r="AA4" s="573"/>
      <c r="AB4" s="611"/>
      <c r="AC4" s="326"/>
      <c r="AD4" s="326"/>
    </row>
    <row r="5" spans="1:30" ht="12.75" customHeight="1" x14ac:dyDescent="0.25">
      <c r="A5" s="326"/>
      <c r="B5" s="619"/>
      <c r="C5" s="573"/>
      <c r="D5" s="611"/>
      <c r="E5" s="26"/>
      <c r="F5" s="599"/>
      <c r="G5" s="573"/>
      <c r="H5" s="573"/>
      <c r="I5" s="573"/>
      <c r="J5" s="573"/>
      <c r="K5" s="573"/>
      <c r="L5" s="573"/>
      <c r="M5" s="573"/>
      <c r="N5" s="573"/>
      <c r="O5" s="573"/>
      <c r="P5" s="573"/>
      <c r="Q5" s="573"/>
      <c r="R5" s="573"/>
      <c r="S5" s="573"/>
      <c r="T5" s="573"/>
      <c r="U5" s="573"/>
      <c r="V5" s="573"/>
      <c r="W5" s="573"/>
      <c r="X5" s="573"/>
      <c r="Y5" s="573"/>
      <c r="Z5" s="573"/>
      <c r="AA5" s="573"/>
      <c r="AB5" s="611"/>
      <c r="AC5" s="326"/>
      <c r="AD5" s="326"/>
    </row>
    <row r="6" spans="1:30" ht="37.5" customHeight="1" x14ac:dyDescent="0.25">
      <c r="A6" s="326"/>
      <c r="B6" s="620"/>
      <c r="C6" s="621"/>
      <c r="D6" s="622"/>
      <c r="E6" s="327"/>
      <c r="F6" s="621"/>
      <c r="G6" s="621"/>
      <c r="H6" s="621"/>
      <c r="I6" s="621"/>
      <c r="J6" s="621"/>
      <c r="K6" s="621"/>
      <c r="L6" s="621"/>
      <c r="M6" s="621"/>
      <c r="N6" s="621"/>
      <c r="O6" s="621"/>
      <c r="P6" s="621"/>
      <c r="Q6" s="621"/>
      <c r="R6" s="621"/>
      <c r="S6" s="621"/>
      <c r="T6" s="621"/>
      <c r="U6" s="621"/>
      <c r="V6" s="621"/>
      <c r="W6" s="621"/>
      <c r="X6" s="621"/>
      <c r="Y6" s="621"/>
      <c r="Z6" s="621"/>
      <c r="AA6" s="621"/>
      <c r="AB6" s="622"/>
      <c r="AC6" s="326"/>
      <c r="AD6" s="326"/>
    </row>
    <row r="7" spans="1:30" ht="15" customHeight="1" x14ac:dyDescent="0.25">
      <c r="A7" s="326"/>
      <c r="B7" s="27"/>
      <c r="C7" s="624"/>
      <c r="D7" s="617"/>
      <c r="E7" s="28"/>
      <c r="F7" s="29"/>
      <c r="G7" s="29"/>
      <c r="H7" s="29"/>
      <c r="I7" s="29"/>
      <c r="J7" s="29"/>
      <c r="K7" s="29"/>
      <c r="L7" s="29"/>
      <c r="M7" s="29"/>
      <c r="N7" s="29"/>
      <c r="O7" s="29"/>
      <c r="P7" s="29"/>
      <c r="Q7" s="29"/>
      <c r="R7" s="29"/>
      <c r="S7" s="29"/>
      <c r="T7" s="29"/>
      <c r="U7" s="29"/>
      <c r="V7" s="29"/>
      <c r="W7" s="29"/>
      <c r="X7" s="29"/>
      <c r="Y7" s="29"/>
      <c r="Z7" s="29"/>
      <c r="AA7" s="29"/>
      <c r="AB7" s="30"/>
      <c r="AC7" s="326"/>
      <c r="AD7" s="326"/>
    </row>
    <row r="8" spans="1:30" ht="15" customHeight="1" x14ac:dyDescent="0.25">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row>
    <row r="9" spans="1:30" ht="15" customHeight="1" x14ac:dyDescent="0.25">
      <c r="A9" s="326"/>
      <c r="B9" s="31"/>
      <c r="C9" s="600"/>
      <c r="D9" s="599"/>
      <c r="E9" s="599"/>
      <c r="F9" s="599"/>
      <c r="G9" s="333"/>
      <c r="H9" s="326"/>
      <c r="I9" s="326"/>
      <c r="J9" s="326"/>
      <c r="K9" s="326"/>
      <c r="L9" s="326"/>
      <c r="M9" s="326"/>
      <c r="N9" s="326"/>
      <c r="O9" s="326"/>
      <c r="P9" s="326"/>
      <c r="Q9" s="326"/>
      <c r="R9" s="326"/>
      <c r="S9" s="326"/>
      <c r="T9" s="326"/>
      <c r="U9" s="326"/>
      <c r="V9" s="326"/>
      <c r="W9" s="326"/>
      <c r="X9" s="326"/>
      <c r="Y9" s="326"/>
      <c r="Z9" s="326"/>
      <c r="AA9" s="326"/>
      <c r="AB9" s="334"/>
      <c r="AC9" s="326"/>
      <c r="AD9" s="326"/>
    </row>
    <row r="10" spans="1:30" ht="30" customHeight="1" x14ac:dyDescent="0.25">
      <c r="A10" s="326"/>
      <c r="B10" s="31"/>
      <c r="C10" s="600" t="s">
        <v>123</v>
      </c>
      <c r="D10" s="599"/>
      <c r="E10" s="601" t="s">
        <v>1026</v>
      </c>
      <c r="F10" s="603"/>
      <c r="G10" s="603"/>
      <c r="H10" s="603"/>
      <c r="I10" s="603"/>
      <c r="J10" s="603"/>
      <c r="K10" s="603"/>
      <c r="L10" s="603"/>
      <c r="M10" s="603"/>
      <c r="N10" s="603"/>
      <c r="O10" s="603"/>
      <c r="P10" s="603"/>
      <c r="Q10" s="603"/>
      <c r="R10" s="603"/>
      <c r="S10" s="603"/>
      <c r="T10" s="603"/>
      <c r="U10" s="603"/>
      <c r="V10" s="603"/>
      <c r="W10" s="603"/>
      <c r="X10" s="603"/>
      <c r="Y10" s="603"/>
      <c r="Z10" s="603"/>
      <c r="AA10" s="591"/>
      <c r="AB10" s="335"/>
      <c r="AC10" s="326"/>
      <c r="AD10" s="326"/>
    </row>
    <row r="11" spans="1:30" ht="15" customHeight="1" x14ac:dyDescent="0.25">
      <c r="A11" s="326"/>
      <c r="B11" s="31"/>
      <c r="C11" s="600"/>
      <c r="D11" s="599"/>
      <c r="E11" s="599"/>
      <c r="F11" s="599"/>
      <c r="G11" s="326"/>
      <c r="H11" s="326"/>
      <c r="I11" s="326"/>
      <c r="J11" s="326"/>
      <c r="K11" s="326"/>
      <c r="L11" s="326"/>
      <c r="M11" s="326"/>
      <c r="N11" s="326"/>
      <c r="O11" s="326"/>
      <c r="P11" s="326"/>
      <c r="Q11" s="326"/>
      <c r="R11" s="326"/>
      <c r="S11" s="326"/>
      <c r="T11" s="326"/>
      <c r="U11" s="326"/>
      <c r="V11" s="326"/>
      <c r="W11" s="326"/>
      <c r="X11" s="326"/>
      <c r="Y11" s="326"/>
      <c r="Z11" s="326"/>
      <c r="AA11" s="598"/>
      <c r="AB11" s="611"/>
      <c r="AC11" s="326"/>
      <c r="AD11" s="326"/>
    </row>
    <row r="12" spans="1:30" ht="29.25" customHeight="1" x14ac:dyDescent="0.25">
      <c r="A12" s="326"/>
      <c r="B12" s="31"/>
      <c r="C12" s="600" t="s">
        <v>125</v>
      </c>
      <c r="D12" s="599"/>
      <c r="E12" s="612" t="s">
        <v>1022</v>
      </c>
      <c r="F12" s="613"/>
      <c r="G12" s="613"/>
      <c r="H12" s="613"/>
      <c r="I12" s="613"/>
      <c r="J12" s="613"/>
      <c r="K12" s="613"/>
      <c r="L12" s="613"/>
      <c r="M12" s="613"/>
      <c r="N12" s="613"/>
      <c r="O12" s="613"/>
      <c r="P12" s="613"/>
      <c r="Q12" s="613"/>
      <c r="R12" s="613"/>
      <c r="S12" s="613"/>
      <c r="T12" s="613"/>
      <c r="U12" s="613"/>
      <c r="V12" s="613"/>
      <c r="W12" s="613"/>
      <c r="X12" s="613"/>
      <c r="Y12" s="613"/>
      <c r="Z12" s="613"/>
      <c r="AA12" s="613"/>
      <c r="AB12" s="36"/>
      <c r="AC12" s="326"/>
      <c r="AD12" s="326"/>
    </row>
    <row r="13" spans="1:30" ht="15" customHeight="1" x14ac:dyDescent="0.25">
      <c r="A13" s="326"/>
      <c r="B13" s="31"/>
      <c r="C13" s="598"/>
      <c r="D13" s="599"/>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row>
    <row r="14" spans="1:30" ht="15" customHeight="1" x14ac:dyDescent="0.25">
      <c r="A14" s="326"/>
      <c r="B14" s="31"/>
      <c r="C14" s="600" t="s">
        <v>985</v>
      </c>
      <c r="D14" s="599"/>
      <c r="E14" s="616" t="s">
        <v>1027</v>
      </c>
      <c r="F14" s="617"/>
      <c r="G14" s="617"/>
      <c r="H14" s="617"/>
      <c r="I14" s="617"/>
      <c r="J14" s="617"/>
      <c r="K14" s="617"/>
      <c r="L14" s="617"/>
      <c r="M14" s="617"/>
      <c r="N14" s="617"/>
      <c r="O14" s="617"/>
      <c r="P14" s="617"/>
      <c r="Q14" s="617"/>
      <c r="R14" s="617"/>
      <c r="S14" s="617"/>
      <c r="T14" s="617"/>
      <c r="U14" s="617"/>
      <c r="V14" s="617"/>
      <c r="W14" s="617"/>
      <c r="X14" s="617"/>
      <c r="Y14" s="617"/>
      <c r="Z14" s="617"/>
      <c r="AA14" s="618"/>
      <c r="AB14" s="334"/>
      <c r="AC14" s="326"/>
      <c r="AD14" s="326"/>
    </row>
    <row r="15" spans="1:30" ht="15.75" customHeight="1" x14ac:dyDescent="0.25">
      <c r="A15" s="326"/>
      <c r="B15" s="31"/>
      <c r="C15" s="336"/>
      <c r="D15" s="336"/>
      <c r="E15" s="620"/>
      <c r="F15" s="621"/>
      <c r="G15" s="621"/>
      <c r="H15" s="621"/>
      <c r="I15" s="621"/>
      <c r="J15" s="621"/>
      <c r="K15" s="621"/>
      <c r="L15" s="621"/>
      <c r="M15" s="621"/>
      <c r="N15" s="621"/>
      <c r="O15" s="621"/>
      <c r="P15" s="621"/>
      <c r="Q15" s="621"/>
      <c r="R15" s="621"/>
      <c r="S15" s="621"/>
      <c r="T15" s="621"/>
      <c r="U15" s="621"/>
      <c r="V15" s="621"/>
      <c r="W15" s="621"/>
      <c r="X15" s="621"/>
      <c r="Y15" s="621"/>
      <c r="Z15" s="621"/>
      <c r="AA15" s="622"/>
      <c r="AB15" s="334"/>
      <c r="AC15" s="326"/>
      <c r="AD15" s="326"/>
    </row>
    <row r="16" spans="1:30" ht="15" customHeight="1" x14ac:dyDescent="0.25">
      <c r="A16" s="326"/>
      <c r="B16" s="31"/>
      <c r="C16" s="336"/>
      <c r="D16" s="336"/>
      <c r="E16" s="336"/>
      <c r="F16" s="326"/>
      <c r="G16" s="326"/>
      <c r="H16" s="326"/>
      <c r="I16" s="326"/>
      <c r="J16" s="326"/>
      <c r="K16" s="326"/>
      <c r="L16" s="326"/>
      <c r="M16" s="326"/>
      <c r="N16" s="326"/>
      <c r="O16" s="326"/>
      <c r="P16" s="326"/>
      <c r="Q16" s="326"/>
      <c r="R16" s="326"/>
      <c r="S16" s="326"/>
      <c r="T16" s="326"/>
      <c r="U16" s="326"/>
      <c r="V16" s="326"/>
      <c r="W16" s="326"/>
      <c r="X16" s="326"/>
      <c r="Y16" s="326"/>
      <c r="Z16" s="326"/>
      <c r="AA16" s="326"/>
      <c r="AB16" s="334"/>
      <c r="AC16" s="326"/>
      <c r="AD16" s="326"/>
    </row>
    <row r="17" spans="1:30" ht="15" customHeight="1" x14ac:dyDescent="0.25">
      <c r="A17" s="326"/>
      <c r="B17" s="31"/>
      <c r="C17" s="600" t="s">
        <v>987</v>
      </c>
      <c r="D17" s="599"/>
      <c r="E17" s="1092" t="s">
        <v>1028</v>
      </c>
      <c r="F17" s="617"/>
      <c r="G17" s="617"/>
      <c r="H17" s="617"/>
      <c r="I17" s="617"/>
      <c r="J17" s="617"/>
      <c r="K17" s="617"/>
      <c r="L17" s="617"/>
      <c r="M17" s="617"/>
      <c r="N17" s="617"/>
      <c r="O17" s="617"/>
      <c r="P17" s="617"/>
      <c r="Q17" s="617"/>
      <c r="R17" s="617"/>
      <c r="S17" s="617"/>
      <c r="T17" s="617"/>
      <c r="U17" s="617"/>
      <c r="V17" s="617"/>
      <c r="W17" s="617"/>
      <c r="X17" s="617"/>
      <c r="Y17" s="617"/>
      <c r="Z17" s="617"/>
      <c r="AA17" s="618"/>
      <c r="AB17" s="334"/>
      <c r="AC17" s="326"/>
      <c r="AD17" s="326"/>
    </row>
    <row r="18" spans="1:30" ht="15" customHeight="1" x14ac:dyDescent="0.25">
      <c r="A18" s="326"/>
      <c r="B18" s="31"/>
      <c r="C18" s="336"/>
      <c r="D18" s="336"/>
      <c r="E18" s="620"/>
      <c r="F18" s="621"/>
      <c r="G18" s="621"/>
      <c r="H18" s="621"/>
      <c r="I18" s="621"/>
      <c r="J18" s="621"/>
      <c r="K18" s="621"/>
      <c r="L18" s="621"/>
      <c r="M18" s="621"/>
      <c r="N18" s="621"/>
      <c r="O18" s="621"/>
      <c r="P18" s="621"/>
      <c r="Q18" s="621"/>
      <c r="R18" s="621"/>
      <c r="S18" s="621"/>
      <c r="T18" s="621"/>
      <c r="U18" s="621"/>
      <c r="V18" s="621"/>
      <c r="W18" s="621"/>
      <c r="X18" s="621"/>
      <c r="Y18" s="621"/>
      <c r="Z18" s="621"/>
      <c r="AA18" s="622"/>
      <c r="AB18" s="334"/>
      <c r="AC18" s="326"/>
      <c r="AD18" s="326"/>
    </row>
    <row r="19" spans="1:30" ht="15" customHeight="1" x14ac:dyDescent="0.25">
      <c r="A19" s="326"/>
      <c r="B19" s="31"/>
      <c r="C19" s="336"/>
      <c r="D19" s="336"/>
      <c r="E19" s="336"/>
      <c r="F19" s="326"/>
      <c r="G19" s="326"/>
      <c r="H19" s="326"/>
      <c r="I19" s="326"/>
      <c r="J19" s="326"/>
      <c r="K19" s="326"/>
      <c r="L19" s="326"/>
      <c r="M19" s="326"/>
      <c r="N19" s="326"/>
      <c r="O19" s="326"/>
      <c r="P19" s="326"/>
      <c r="Q19" s="326"/>
      <c r="R19" s="326"/>
      <c r="S19" s="326"/>
      <c r="T19" s="326"/>
      <c r="U19" s="326"/>
      <c r="V19" s="326"/>
      <c r="W19" s="326"/>
      <c r="X19" s="326"/>
      <c r="Y19" s="326"/>
      <c r="Z19" s="326"/>
      <c r="AA19" s="326"/>
      <c r="AB19" s="334"/>
      <c r="AC19" s="326"/>
      <c r="AD19" s="326"/>
    </row>
    <row r="20" spans="1:30" ht="15" customHeight="1" x14ac:dyDescent="0.25">
      <c r="A20" s="326"/>
      <c r="B20" s="31"/>
      <c r="C20" s="336"/>
      <c r="D20" s="336"/>
      <c r="E20" s="336"/>
      <c r="F20" s="326"/>
      <c r="G20" s="326"/>
      <c r="H20" s="326"/>
      <c r="I20" s="326"/>
      <c r="J20" s="326"/>
      <c r="K20" s="326"/>
      <c r="L20" s="326"/>
      <c r="M20" s="326"/>
      <c r="N20" s="326"/>
      <c r="O20" s="326"/>
      <c r="P20" s="326"/>
      <c r="Q20" s="326"/>
      <c r="R20" s="326"/>
      <c r="S20" s="326"/>
      <c r="T20" s="326"/>
      <c r="U20" s="326"/>
      <c r="V20" s="326"/>
      <c r="W20" s="326"/>
      <c r="X20" s="326"/>
      <c r="Y20" s="326"/>
      <c r="Z20" s="326"/>
      <c r="AA20" s="326"/>
      <c r="AB20" s="334"/>
      <c r="AC20" s="326"/>
      <c r="AD20" s="326"/>
    </row>
    <row r="21" spans="1:30" ht="15" customHeight="1" x14ac:dyDescent="0.25">
      <c r="A21" s="326"/>
      <c r="B21" s="31"/>
      <c r="C21" s="600" t="s">
        <v>127</v>
      </c>
      <c r="D21" s="599"/>
      <c r="E21" s="337"/>
      <c r="F21" s="598"/>
      <c r="G21" s="599"/>
      <c r="H21" s="599"/>
      <c r="I21" s="599"/>
      <c r="J21" s="599"/>
      <c r="K21" s="599"/>
      <c r="L21" s="599"/>
      <c r="M21" s="599"/>
      <c r="N21" s="599"/>
      <c r="O21" s="599"/>
      <c r="P21" s="599"/>
      <c r="Q21" s="599"/>
      <c r="R21" s="599"/>
      <c r="S21" s="599"/>
      <c r="T21" s="599"/>
      <c r="U21" s="599"/>
      <c r="V21" s="599"/>
      <c r="W21" s="599"/>
      <c r="X21" s="599"/>
      <c r="Y21" s="599"/>
      <c r="Z21" s="599"/>
      <c r="AA21" s="599"/>
      <c r="AB21" s="611"/>
      <c r="AC21" s="326"/>
      <c r="AD21" s="326"/>
    </row>
    <row r="22" spans="1:30" ht="29.25" customHeight="1" x14ac:dyDescent="0.25">
      <c r="A22" s="326"/>
      <c r="B22" s="31"/>
      <c r="C22" s="1094" t="s">
        <v>1029</v>
      </c>
      <c r="D22" s="603"/>
      <c r="E22" s="603"/>
      <c r="F22" s="603"/>
      <c r="G22" s="603"/>
      <c r="H22" s="603"/>
      <c r="I22" s="603"/>
      <c r="J22" s="603"/>
      <c r="K22" s="603"/>
      <c r="L22" s="603"/>
      <c r="M22" s="603"/>
      <c r="N22" s="603"/>
      <c r="O22" s="603"/>
      <c r="P22" s="603"/>
      <c r="Q22" s="603"/>
      <c r="R22" s="603"/>
      <c r="S22" s="603"/>
      <c r="T22" s="603"/>
      <c r="U22" s="603"/>
      <c r="V22" s="603"/>
      <c r="W22" s="603"/>
      <c r="X22" s="603"/>
      <c r="Y22" s="603"/>
      <c r="Z22" s="603"/>
      <c r="AA22" s="591"/>
      <c r="AB22" s="338"/>
      <c r="AC22" s="326"/>
      <c r="AD22" s="326"/>
    </row>
    <row r="23" spans="1:30" ht="15" customHeight="1" x14ac:dyDescent="0.25">
      <c r="A23" s="326"/>
      <c r="B23" s="31"/>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8"/>
      <c r="AC23" s="326"/>
      <c r="AD23" s="326"/>
    </row>
    <row r="24" spans="1:30" ht="15" customHeight="1" x14ac:dyDescent="0.25">
      <c r="A24" s="326"/>
      <c r="B24" s="31"/>
      <c r="C24" s="340" t="s">
        <v>128</v>
      </c>
      <c r="D24" s="340"/>
      <c r="E24" s="326"/>
      <c r="F24" s="326"/>
      <c r="G24" s="326"/>
      <c r="H24" s="326"/>
      <c r="I24" s="326"/>
      <c r="J24" s="339"/>
      <c r="K24" s="339"/>
      <c r="L24" s="339"/>
      <c r="M24" s="339"/>
      <c r="N24" s="339"/>
      <c r="O24" s="339"/>
      <c r="P24" s="339"/>
      <c r="Q24" s="339"/>
      <c r="R24" s="339" t="s">
        <v>129</v>
      </c>
      <c r="S24" s="339"/>
      <c r="T24" s="339"/>
      <c r="U24" s="339"/>
      <c r="V24" s="339"/>
      <c r="W24" s="339"/>
      <c r="X24" s="339"/>
      <c r="Y24" s="339"/>
      <c r="Z24" s="339"/>
      <c r="AA24" s="339"/>
      <c r="AB24" s="338"/>
      <c r="AC24" s="326"/>
      <c r="AD24" s="326"/>
    </row>
    <row r="25" spans="1:30" ht="15" customHeight="1" x14ac:dyDescent="0.25">
      <c r="A25" s="326"/>
      <c r="B25" s="31"/>
      <c r="C25" s="1091" t="s">
        <v>1025</v>
      </c>
      <c r="D25" s="617"/>
      <c r="E25" s="617"/>
      <c r="F25" s="617"/>
      <c r="G25" s="617"/>
      <c r="H25" s="617"/>
      <c r="I25" s="617"/>
      <c r="J25" s="617"/>
      <c r="K25" s="617"/>
      <c r="L25" s="617"/>
      <c r="M25" s="617"/>
      <c r="N25" s="617"/>
      <c r="O25" s="617"/>
      <c r="P25" s="618"/>
      <c r="Q25" s="326"/>
      <c r="R25" s="602"/>
      <c r="S25" s="603"/>
      <c r="T25" s="603"/>
      <c r="U25" s="603"/>
      <c r="V25" s="603"/>
      <c r="W25" s="603"/>
      <c r="X25" s="603"/>
      <c r="Y25" s="603"/>
      <c r="Z25" s="603"/>
      <c r="AA25" s="591"/>
      <c r="AB25" s="334"/>
      <c r="AC25" s="326"/>
      <c r="AD25" s="326"/>
    </row>
    <row r="26" spans="1:30" ht="15" customHeight="1" x14ac:dyDescent="0.25">
      <c r="A26" s="326"/>
      <c r="B26" s="31"/>
      <c r="C26" s="619"/>
      <c r="D26" s="573"/>
      <c r="E26" s="573"/>
      <c r="F26" s="573"/>
      <c r="G26" s="573"/>
      <c r="H26" s="573"/>
      <c r="I26" s="573"/>
      <c r="J26" s="573"/>
      <c r="K26" s="573"/>
      <c r="L26" s="573"/>
      <c r="M26" s="573"/>
      <c r="N26" s="573"/>
      <c r="O26" s="573"/>
      <c r="P26" s="611"/>
      <c r="Q26" s="326"/>
      <c r="R26" s="326"/>
      <c r="S26" s="326"/>
      <c r="T26" s="326"/>
      <c r="U26" s="326"/>
      <c r="V26" s="326"/>
      <c r="W26" s="326"/>
      <c r="X26" s="326"/>
      <c r="Y26" s="326"/>
      <c r="Z26" s="326"/>
      <c r="AA26" s="326"/>
      <c r="AB26" s="334"/>
      <c r="AC26" s="326"/>
      <c r="AD26" s="326"/>
    </row>
    <row r="27" spans="1:30" ht="15" customHeight="1" x14ac:dyDescent="0.25">
      <c r="A27" s="326"/>
      <c r="B27" s="31"/>
      <c r="C27" s="619"/>
      <c r="D27" s="573"/>
      <c r="E27" s="573"/>
      <c r="F27" s="573"/>
      <c r="G27" s="573"/>
      <c r="H27" s="573"/>
      <c r="I27" s="573"/>
      <c r="J27" s="573"/>
      <c r="K27" s="573"/>
      <c r="L27" s="573"/>
      <c r="M27" s="573"/>
      <c r="N27" s="573"/>
      <c r="O27" s="573"/>
      <c r="P27" s="611"/>
      <c r="Q27" s="336"/>
      <c r="R27" s="339" t="s">
        <v>130</v>
      </c>
      <c r="S27" s="339"/>
      <c r="T27" s="339"/>
      <c r="U27" s="339"/>
      <c r="V27" s="339"/>
      <c r="W27" s="336"/>
      <c r="X27" s="336"/>
      <c r="Y27" s="336"/>
      <c r="Z27" s="326"/>
      <c r="AA27" s="336"/>
      <c r="AB27" s="334"/>
      <c r="AC27" s="326"/>
      <c r="AD27" s="326"/>
    </row>
    <row r="28" spans="1:30" ht="15" customHeight="1" x14ac:dyDescent="0.25">
      <c r="A28" s="326"/>
      <c r="B28" s="31"/>
      <c r="C28" s="619"/>
      <c r="D28" s="573"/>
      <c r="E28" s="573"/>
      <c r="F28" s="573"/>
      <c r="G28" s="573"/>
      <c r="H28" s="573"/>
      <c r="I28" s="573"/>
      <c r="J28" s="573"/>
      <c r="K28" s="573"/>
      <c r="L28" s="573"/>
      <c r="M28" s="573"/>
      <c r="N28" s="573"/>
      <c r="O28" s="573"/>
      <c r="P28" s="611"/>
      <c r="Q28" s="326"/>
      <c r="R28" s="37"/>
      <c r="S28" s="326" t="s">
        <v>15</v>
      </c>
      <c r="T28" s="326"/>
      <c r="U28" s="37"/>
      <c r="V28" s="326" t="s">
        <v>27</v>
      </c>
      <c r="W28" s="326"/>
      <c r="X28" s="37"/>
      <c r="Y28" s="341" t="s">
        <v>46</v>
      </c>
      <c r="Z28" s="326"/>
      <c r="AA28" s="326"/>
      <c r="AB28" s="334"/>
      <c r="AC28" s="326"/>
      <c r="AD28" s="326"/>
    </row>
    <row r="29" spans="1:30" ht="15" customHeight="1" x14ac:dyDescent="0.25">
      <c r="A29" s="326"/>
      <c r="B29" s="31"/>
      <c r="C29" s="619"/>
      <c r="D29" s="573"/>
      <c r="E29" s="573"/>
      <c r="F29" s="573"/>
      <c r="G29" s="573"/>
      <c r="H29" s="573"/>
      <c r="I29" s="573"/>
      <c r="J29" s="573"/>
      <c r="K29" s="573"/>
      <c r="L29" s="573"/>
      <c r="M29" s="573"/>
      <c r="N29" s="573"/>
      <c r="O29" s="573"/>
      <c r="P29" s="611"/>
      <c r="Q29" s="326"/>
      <c r="R29" s="326"/>
      <c r="S29" s="326"/>
      <c r="T29" s="326"/>
      <c r="U29" s="326"/>
      <c r="V29" s="326"/>
      <c r="W29" s="326"/>
      <c r="X29" s="326"/>
      <c r="Y29" s="326"/>
      <c r="Z29" s="326"/>
      <c r="AA29" s="326"/>
      <c r="AB29" s="334"/>
      <c r="AC29" s="326"/>
      <c r="AD29" s="326"/>
    </row>
    <row r="30" spans="1:30" ht="15" customHeight="1" x14ac:dyDescent="0.25">
      <c r="A30" s="326"/>
      <c r="B30" s="31"/>
      <c r="C30" s="620"/>
      <c r="D30" s="621"/>
      <c r="E30" s="621"/>
      <c r="F30" s="621"/>
      <c r="G30" s="621"/>
      <c r="H30" s="621"/>
      <c r="I30" s="621"/>
      <c r="J30" s="621"/>
      <c r="K30" s="621"/>
      <c r="L30" s="621"/>
      <c r="M30" s="621"/>
      <c r="N30" s="621"/>
      <c r="O30" s="621"/>
      <c r="P30" s="622"/>
      <c r="Q30" s="326"/>
      <c r="R30" s="339" t="s">
        <v>131</v>
      </c>
      <c r="S30" s="326"/>
      <c r="T30" s="326"/>
      <c r="U30" s="326"/>
      <c r="V30" s="326"/>
      <c r="W30" s="609" t="s">
        <v>23</v>
      </c>
      <c r="X30" s="603"/>
      <c r="Y30" s="603"/>
      <c r="Z30" s="603"/>
      <c r="AA30" s="591"/>
      <c r="AB30" s="334"/>
      <c r="AC30" s="326"/>
      <c r="AD30" s="326"/>
    </row>
    <row r="31" spans="1:30" ht="15" customHeight="1" x14ac:dyDescent="0.25">
      <c r="A31" s="326"/>
      <c r="B31" s="31"/>
      <c r="C31" s="336"/>
      <c r="D31" s="336"/>
      <c r="E31" s="336"/>
      <c r="F31" s="336"/>
      <c r="G31" s="336"/>
      <c r="H31" s="326"/>
      <c r="I31" s="326"/>
      <c r="J31" s="326"/>
      <c r="K31" s="326"/>
      <c r="L31" s="326"/>
      <c r="M31" s="326"/>
      <c r="N31" s="326"/>
      <c r="O31" s="326"/>
      <c r="P31" s="326"/>
      <c r="Q31" s="326"/>
      <c r="R31" s="339"/>
      <c r="S31" s="326"/>
      <c r="T31" s="326"/>
      <c r="U31" s="326"/>
      <c r="V31" s="326"/>
      <c r="W31" s="326"/>
      <c r="X31" s="326"/>
      <c r="Y31" s="326"/>
      <c r="Z31" s="326"/>
      <c r="AA31" s="326"/>
      <c r="AB31" s="334"/>
      <c r="AC31" s="326"/>
      <c r="AD31" s="326"/>
    </row>
    <row r="32" spans="1:30" ht="15" customHeight="1" x14ac:dyDescent="0.25">
      <c r="A32" s="326"/>
      <c r="B32" s="31"/>
      <c r="C32" s="339" t="s">
        <v>132</v>
      </c>
      <c r="D32" s="336"/>
      <c r="E32" s="336"/>
      <c r="F32" s="336"/>
      <c r="G32" s="336"/>
      <c r="H32" s="336"/>
      <c r="I32" s="326"/>
      <c r="J32" s="326"/>
      <c r="K32" s="326"/>
      <c r="L32" s="326"/>
      <c r="M32" s="326"/>
      <c r="N32" s="326"/>
      <c r="O32" s="326"/>
      <c r="P32" s="326"/>
      <c r="Q32" s="326"/>
      <c r="R32" s="326"/>
      <c r="S32" s="326"/>
      <c r="T32" s="326"/>
      <c r="U32" s="326"/>
      <c r="V32" s="326"/>
      <c r="W32" s="326"/>
      <c r="X32" s="326"/>
      <c r="Y32" s="326"/>
      <c r="Z32" s="326"/>
      <c r="AA32" s="326"/>
      <c r="AB32" s="334"/>
      <c r="AC32" s="326"/>
      <c r="AD32" s="326"/>
    </row>
    <row r="33" spans="1:30" ht="39.75" customHeight="1" x14ac:dyDescent="0.25">
      <c r="A33" s="326"/>
      <c r="B33" s="31"/>
      <c r="C33" s="1093" t="s">
        <v>1030</v>
      </c>
      <c r="D33" s="603"/>
      <c r="E33" s="603"/>
      <c r="F33" s="603"/>
      <c r="G33" s="603"/>
      <c r="H33" s="603"/>
      <c r="I33" s="603"/>
      <c r="J33" s="603"/>
      <c r="K33" s="603"/>
      <c r="L33" s="603"/>
      <c r="M33" s="603"/>
      <c r="N33" s="603"/>
      <c r="O33" s="603"/>
      <c r="P33" s="603"/>
      <c r="Q33" s="603"/>
      <c r="R33" s="603"/>
      <c r="S33" s="603"/>
      <c r="T33" s="603"/>
      <c r="U33" s="603"/>
      <c r="V33" s="603"/>
      <c r="W33" s="603"/>
      <c r="X33" s="603"/>
      <c r="Y33" s="603"/>
      <c r="Z33" s="603"/>
      <c r="AA33" s="591"/>
      <c r="AB33" s="334"/>
      <c r="AC33" s="326"/>
      <c r="AD33" s="326"/>
    </row>
    <row r="34" spans="1:30" ht="15" customHeight="1" x14ac:dyDescent="0.25">
      <c r="A34" s="326"/>
      <c r="B34" s="31"/>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42"/>
      <c r="AC34" s="326"/>
      <c r="AD34" s="326"/>
    </row>
    <row r="35" spans="1:30" ht="15" customHeight="1" x14ac:dyDescent="0.25">
      <c r="A35" s="326"/>
      <c r="B35" s="31"/>
      <c r="C35" s="330" t="s">
        <v>134</v>
      </c>
      <c r="D35" s="336"/>
      <c r="E35" s="336"/>
      <c r="F35" s="336"/>
      <c r="G35" s="336"/>
      <c r="H35" s="336"/>
      <c r="I35" s="336"/>
      <c r="J35" s="336"/>
      <c r="K35" s="336"/>
      <c r="L35" s="336"/>
      <c r="M35" s="330" t="s">
        <v>134</v>
      </c>
      <c r="N35" s="336"/>
      <c r="O35" s="336"/>
      <c r="P35" s="336"/>
      <c r="Q35" s="336"/>
      <c r="R35" s="336"/>
      <c r="S35" s="336"/>
      <c r="T35" s="336"/>
      <c r="U35" s="336"/>
      <c r="V35" s="336"/>
      <c r="W35" s="336"/>
      <c r="X35" s="336"/>
      <c r="Y35" s="336"/>
      <c r="Z35" s="336"/>
      <c r="AA35" s="336"/>
      <c r="AB35" s="342"/>
      <c r="AC35" s="326"/>
      <c r="AD35" s="326"/>
    </row>
    <row r="36" spans="1:30" ht="29.25" customHeight="1" x14ac:dyDescent="0.25">
      <c r="A36" s="326"/>
      <c r="B36" s="31"/>
      <c r="C36" s="609" t="s">
        <v>1031</v>
      </c>
      <c r="D36" s="603"/>
      <c r="E36" s="603"/>
      <c r="F36" s="603"/>
      <c r="G36" s="603"/>
      <c r="H36" s="603"/>
      <c r="I36" s="603"/>
      <c r="J36" s="603"/>
      <c r="K36" s="591"/>
      <c r="L36" s="336"/>
      <c r="M36" s="609"/>
      <c r="N36" s="603"/>
      <c r="O36" s="603"/>
      <c r="P36" s="603"/>
      <c r="Q36" s="603"/>
      <c r="R36" s="603"/>
      <c r="S36" s="603"/>
      <c r="T36" s="603"/>
      <c r="U36" s="603"/>
      <c r="V36" s="603"/>
      <c r="W36" s="603"/>
      <c r="X36" s="603"/>
      <c r="Y36" s="603"/>
      <c r="Z36" s="603"/>
      <c r="AA36" s="591"/>
      <c r="AB36" s="342"/>
      <c r="AC36" s="326"/>
      <c r="AD36" s="326"/>
    </row>
    <row r="37" spans="1:30" ht="15" customHeight="1" x14ac:dyDescent="0.25">
      <c r="A37" s="326"/>
      <c r="B37" s="31"/>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34"/>
      <c r="AC37" s="326"/>
      <c r="AD37" s="326"/>
    </row>
    <row r="38" spans="1:30" ht="15" customHeight="1" x14ac:dyDescent="0.25">
      <c r="A38" s="326"/>
      <c r="B38" s="31"/>
      <c r="C38" s="343" t="s">
        <v>137</v>
      </c>
      <c r="D38" s="343"/>
      <c r="E38" s="343"/>
      <c r="F38" s="343"/>
      <c r="G38" s="344"/>
      <c r="H38" s="345"/>
      <c r="I38" s="345"/>
      <c r="J38" s="345"/>
      <c r="K38" s="345"/>
      <c r="L38" s="345"/>
      <c r="M38" s="345"/>
      <c r="N38" s="345"/>
      <c r="O38" s="345"/>
      <c r="P38" s="345"/>
      <c r="Q38" s="345"/>
      <c r="R38" s="345"/>
      <c r="S38" s="345"/>
      <c r="T38" s="345"/>
      <c r="U38" s="345"/>
      <c r="V38" s="345"/>
      <c r="W38" s="345"/>
      <c r="X38" s="345"/>
      <c r="Y38" s="345"/>
      <c r="Z38" s="345"/>
      <c r="AA38" s="345"/>
      <c r="AB38" s="334"/>
      <c r="AC38" s="326"/>
      <c r="AD38" s="326"/>
    </row>
    <row r="39" spans="1:30" ht="90" customHeight="1" x14ac:dyDescent="0.25">
      <c r="A39" s="326"/>
      <c r="B39" s="31"/>
      <c r="C39" s="608" t="s">
        <v>1032</v>
      </c>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591"/>
      <c r="AB39" s="334"/>
      <c r="AC39" s="326"/>
      <c r="AD39" s="326"/>
    </row>
    <row r="40" spans="1:30" ht="15" customHeight="1" x14ac:dyDescent="0.25">
      <c r="A40" s="326"/>
      <c r="B40" s="31"/>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34"/>
      <c r="AC40" s="326"/>
      <c r="AD40" s="326"/>
    </row>
    <row r="41" spans="1:30" ht="15.75" customHeight="1" x14ac:dyDescent="0.25">
      <c r="A41" s="326"/>
      <c r="B41" s="31"/>
      <c r="C41" s="607" t="s">
        <v>139</v>
      </c>
      <c r="D41" s="599"/>
      <c r="E41" s="339"/>
      <c r="F41" s="601" t="s">
        <v>22</v>
      </c>
      <c r="G41" s="591"/>
      <c r="H41" s="339"/>
      <c r="I41" s="326"/>
      <c r="J41" s="346" t="s">
        <v>140</v>
      </c>
      <c r="K41" s="601">
        <v>40</v>
      </c>
      <c r="L41" s="603"/>
      <c r="M41" s="603"/>
      <c r="N41" s="591"/>
      <c r="O41" s="339"/>
      <c r="P41" s="339"/>
      <c r="Q41" s="330" t="s">
        <v>141</v>
      </c>
      <c r="R41" s="326"/>
      <c r="S41" s="339"/>
      <c r="T41" s="339"/>
      <c r="U41" s="339"/>
      <c r="V41" s="339"/>
      <c r="W41" s="601" t="s">
        <v>20</v>
      </c>
      <c r="X41" s="603"/>
      <c r="Y41" s="603"/>
      <c r="Z41" s="603"/>
      <c r="AA41" s="591"/>
      <c r="AB41" s="338"/>
      <c r="AC41" s="326"/>
      <c r="AD41" s="326"/>
    </row>
    <row r="42" spans="1:30" ht="15.75" customHeight="1" x14ac:dyDescent="0.25">
      <c r="A42" s="326"/>
      <c r="B42" s="31"/>
      <c r="C42" s="326"/>
      <c r="D42" s="326"/>
      <c r="E42" s="326"/>
      <c r="F42" s="341"/>
      <c r="G42" s="341"/>
      <c r="H42" s="341"/>
      <c r="I42" s="341"/>
      <c r="J42" s="341"/>
      <c r="K42" s="341"/>
      <c r="L42" s="341"/>
      <c r="M42" s="326"/>
      <c r="N42" s="326"/>
      <c r="O42" s="326"/>
      <c r="P42" s="326"/>
      <c r="Q42" s="326"/>
      <c r="R42" s="326"/>
      <c r="S42" s="326"/>
      <c r="T42" s="326"/>
      <c r="U42" s="326"/>
      <c r="V42" s="326"/>
      <c r="W42" s="326"/>
      <c r="X42" s="326"/>
      <c r="Y42" s="326"/>
      <c r="Z42" s="326"/>
      <c r="AA42" s="326"/>
      <c r="AB42" s="334"/>
      <c r="AC42" s="326"/>
      <c r="AD42" s="326"/>
    </row>
    <row r="43" spans="1:30" ht="32.25" customHeight="1" x14ac:dyDescent="0.25">
      <c r="A43" s="326"/>
      <c r="B43" s="31"/>
      <c r="C43" s="326"/>
      <c r="D43" s="346" t="s">
        <v>142</v>
      </c>
      <c r="E43" s="339"/>
      <c r="F43" s="608"/>
      <c r="G43" s="603"/>
      <c r="H43" s="603"/>
      <c r="I43" s="603"/>
      <c r="J43" s="603"/>
      <c r="K43" s="603"/>
      <c r="L43" s="603"/>
      <c r="M43" s="591"/>
      <c r="N43" s="326"/>
      <c r="O43" s="346" t="s">
        <v>144</v>
      </c>
      <c r="P43" s="609">
        <v>0</v>
      </c>
      <c r="Q43" s="603"/>
      <c r="R43" s="603"/>
      <c r="S43" s="603"/>
      <c r="T43" s="603"/>
      <c r="U43" s="603"/>
      <c r="V43" s="603"/>
      <c r="W43" s="603"/>
      <c r="X43" s="603"/>
      <c r="Y43" s="603"/>
      <c r="Z43" s="603"/>
      <c r="AA43" s="591"/>
      <c r="AB43" s="334"/>
      <c r="AC43" s="326"/>
      <c r="AD43" s="326"/>
    </row>
    <row r="44" spans="1:30" ht="15.75" customHeight="1" x14ac:dyDescent="0.25">
      <c r="A44" s="326"/>
      <c r="B44" s="31"/>
      <c r="C44" s="339"/>
      <c r="D44" s="339"/>
      <c r="E44" s="339"/>
      <c r="F44" s="341"/>
      <c r="G44" s="341"/>
      <c r="H44" s="341"/>
      <c r="I44" s="341"/>
      <c r="J44" s="341"/>
      <c r="K44" s="341"/>
      <c r="L44" s="341"/>
      <c r="M44" s="339"/>
      <c r="N44" s="339"/>
      <c r="O44" s="339"/>
      <c r="P44" s="339"/>
      <c r="Q44" s="339"/>
      <c r="R44" s="339"/>
      <c r="S44" s="339"/>
      <c r="T44" s="339"/>
      <c r="U44" s="339"/>
      <c r="V44" s="339"/>
      <c r="W44" s="339"/>
      <c r="X44" s="339"/>
      <c r="Y44" s="339"/>
      <c r="Z44" s="339"/>
      <c r="AA44" s="339"/>
      <c r="AB44" s="338"/>
      <c r="AC44" s="326"/>
      <c r="AD44" s="326"/>
    </row>
    <row r="45" spans="1:30" ht="15.75" customHeight="1" x14ac:dyDescent="0.25">
      <c r="A45" s="326"/>
      <c r="B45" s="31"/>
      <c r="C45" s="326"/>
      <c r="D45" s="346" t="s">
        <v>145</v>
      </c>
      <c r="E45" s="326"/>
      <c r="F45" s="602" t="s">
        <v>146</v>
      </c>
      <c r="G45" s="591"/>
      <c r="H45" s="326"/>
      <c r="I45" s="326"/>
      <c r="J45" s="339" t="s">
        <v>147</v>
      </c>
      <c r="K45" s="326"/>
      <c r="L45" s="602" t="s">
        <v>148</v>
      </c>
      <c r="M45" s="603"/>
      <c r="N45" s="591"/>
      <c r="O45" s="339"/>
      <c r="P45" s="339"/>
      <c r="Q45" s="326"/>
      <c r="R45" s="339" t="s">
        <v>149</v>
      </c>
      <c r="S45" s="339"/>
      <c r="T45" s="339"/>
      <c r="U45" s="339"/>
      <c r="V45" s="339"/>
      <c r="W45" s="610"/>
      <c r="X45" s="603"/>
      <c r="Y45" s="603"/>
      <c r="Z45" s="603"/>
      <c r="AA45" s="591"/>
      <c r="AB45" s="338"/>
      <c r="AC45" s="326"/>
      <c r="AD45" s="326"/>
    </row>
    <row r="46" spans="1:30" ht="15.75" customHeight="1" x14ac:dyDescent="0.25">
      <c r="A46" s="326"/>
      <c r="B46" s="31"/>
      <c r="C46" s="326"/>
      <c r="D46" s="326"/>
      <c r="E46" s="326"/>
      <c r="F46" s="29"/>
      <c r="G46" s="326"/>
      <c r="H46" s="326"/>
      <c r="I46" s="330"/>
      <c r="J46" s="330"/>
      <c r="K46" s="330"/>
      <c r="L46" s="330"/>
      <c r="M46" s="330"/>
      <c r="N46" s="330"/>
      <c r="O46" s="330"/>
      <c r="P46" s="330"/>
      <c r="Q46" s="330"/>
      <c r="R46" s="330"/>
      <c r="S46" s="330"/>
      <c r="T46" s="330"/>
      <c r="U46" s="330"/>
      <c r="V46" s="330"/>
      <c r="W46" s="330"/>
      <c r="X46" s="330"/>
      <c r="Y46" s="330"/>
      <c r="Z46" s="330"/>
      <c r="AA46" s="330"/>
      <c r="AB46" s="331"/>
      <c r="AC46" s="326"/>
      <c r="AD46" s="326"/>
    </row>
    <row r="47" spans="1:30" ht="15.75" customHeight="1" x14ac:dyDescent="0.25">
      <c r="A47" s="326"/>
      <c r="B47" s="31"/>
      <c r="C47" s="347" t="s">
        <v>150</v>
      </c>
      <c r="D47" s="604">
        <v>2024</v>
      </c>
      <c r="E47" s="605"/>
      <c r="F47" s="606"/>
      <c r="G47" s="35"/>
      <c r="H47" s="330"/>
      <c r="I47" s="330"/>
      <c r="J47" s="330"/>
      <c r="K47" s="330"/>
      <c r="L47" s="330"/>
      <c r="M47" s="330"/>
      <c r="N47" s="330"/>
      <c r="O47" s="330"/>
      <c r="P47" s="330"/>
      <c r="Q47" s="598"/>
      <c r="R47" s="599"/>
      <c r="S47" s="599"/>
      <c r="T47" s="599"/>
      <c r="U47" s="599"/>
      <c r="V47" s="330"/>
      <c r="W47" s="330"/>
      <c r="X47" s="600"/>
      <c r="Y47" s="599"/>
      <c r="Z47" s="599"/>
      <c r="AA47" s="599"/>
      <c r="AB47" s="338"/>
      <c r="AC47" s="326"/>
      <c r="AD47" s="326"/>
    </row>
    <row r="48" spans="1:30" ht="5.25" customHeight="1" x14ac:dyDescent="0.25">
      <c r="A48" s="326"/>
      <c r="B48" s="31"/>
      <c r="C48" s="339"/>
      <c r="D48" s="38"/>
      <c r="E48" s="38"/>
      <c r="F48" s="38"/>
      <c r="G48" s="326"/>
      <c r="H48" s="330"/>
      <c r="I48" s="330"/>
      <c r="J48" s="330"/>
      <c r="K48" s="330"/>
      <c r="L48" s="330"/>
      <c r="M48" s="330"/>
      <c r="N48" s="330"/>
      <c r="O48" s="330"/>
      <c r="P48" s="330"/>
      <c r="Q48" s="336"/>
      <c r="R48" s="336"/>
      <c r="S48" s="336"/>
      <c r="T48" s="336"/>
      <c r="U48" s="336"/>
      <c r="V48" s="330"/>
      <c r="W48" s="330"/>
      <c r="X48" s="332"/>
      <c r="Y48" s="332"/>
      <c r="Z48" s="332"/>
      <c r="AA48" s="332"/>
      <c r="AB48" s="338"/>
      <c r="AC48" s="326"/>
      <c r="AD48" s="326"/>
    </row>
    <row r="49" spans="1:30" ht="15.75" customHeight="1" x14ac:dyDescent="0.25">
      <c r="A49" s="326"/>
      <c r="B49" s="31"/>
      <c r="C49" s="339" t="s">
        <v>140</v>
      </c>
      <c r="D49" s="609">
        <v>40</v>
      </c>
      <c r="E49" s="603"/>
      <c r="F49" s="591"/>
      <c r="G49" s="326"/>
      <c r="H49" s="330"/>
      <c r="I49" s="330"/>
      <c r="J49" s="330"/>
      <c r="K49" s="330"/>
      <c r="L49" s="330"/>
      <c r="M49" s="330"/>
      <c r="N49" s="330"/>
      <c r="O49" s="330"/>
      <c r="P49" s="330"/>
      <c r="Q49" s="598"/>
      <c r="R49" s="599"/>
      <c r="S49" s="599"/>
      <c r="T49" s="599"/>
      <c r="U49" s="599"/>
      <c r="V49" s="330"/>
      <c r="W49" s="330"/>
      <c r="X49" s="600"/>
      <c r="Y49" s="599"/>
      <c r="Z49" s="599"/>
      <c r="AA49" s="599"/>
      <c r="AB49" s="331"/>
      <c r="AC49" s="326"/>
      <c r="AD49" s="326"/>
    </row>
    <row r="50" spans="1:30" ht="15.75" customHeight="1" x14ac:dyDescent="0.25">
      <c r="A50" s="326"/>
      <c r="B50" s="31"/>
      <c r="C50" s="326"/>
      <c r="D50" s="326"/>
      <c r="E50" s="326"/>
      <c r="F50" s="326"/>
      <c r="G50" s="326"/>
      <c r="H50" s="326"/>
      <c r="I50" s="330"/>
      <c r="J50" s="330"/>
      <c r="K50" s="339"/>
      <c r="L50" s="339"/>
      <c r="M50" s="339"/>
      <c r="N50" s="339"/>
      <c r="O50" s="339"/>
      <c r="P50" s="339"/>
      <c r="Q50" s="339"/>
      <c r="R50" s="339"/>
      <c r="S50" s="339"/>
      <c r="T50" s="339"/>
      <c r="U50" s="339"/>
      <c r="V50" s="339"/>
      <c r="W50" s="339"/>
      <c r="X50" s="339"/>
      <c r="Y50" s="339"/>
      <c r="Z50" s="339"/>
      <c r="AA50" s="339"/>
      <c r="AB50" s="331"/>
      <c r="AC50" s="326"/>
      <c r="AD50" s="326"/>
    </row>
    <row r="51" spans="1:30" ht="15.75" customHeight="1" x14ac:dyDescent="0.25">
      <c r="A51" s="326"/>
      <c r="B51" s="31"/>
      <c r="C51" s="339"/>
      <c r="D51" s="601" t="s">
        <v>151</v>
      </c>
      <c r="E51" s="603"/>
      <c r="F51" s="603"/>
      <c r="G51" s="603"/>
      <c r="H51" s="603"/>
      <c r="I51" s="603"/>
      <c r="J51" s="603"/>
      <c r="K51" s="603"/>
      <c r="L51" s="603"/>
      <c r="M51" s="603"/>
      <c r="N51" s="603"/>
      <c r="O51" s="603"/>
      <c r="P51" s="603"/>
      <c r="Q51" s="603"/>
      <c r="R51" s="603"/>
      <c r="S51" s="603"/>
      <c r="T51" s="603"/>
      <c r="U51" s="603"/>
      <c r="V51" s="603"/>
      <c r="W51" s="603"/>
      <c r="X51" s="603"/>
      <c r="Y51" s="591"/>
      <c r="Z51" s="340"/>
      <c r="AA51" s="340"/>
      <c r="AB51" s="348"/>
      <c r="AC51" s="326"/>
      <c r="AD51" s="326"/>
    </row>
    <row r="52" spans="1:30" ht="15.75" customHeight="1" x14ac:dyDescent="0.25">
      <c r="A52" s="326"/>
      <c r="B52" s="31"/>
      <c r="C52" s="326"/>
      <c r="D52" s="640" t="s">
        <v>152</v>
      </c>
      <c r="E52" s="603"/>
      <c r="F52" s="603"/>
      <c r="G52" s="603"/>
      <c r="H52" s="591"/>
      <c r="I52" s="636" t="s">
        <v>153</v>
      </c>
      <c r="J52" s="603"/>
      <c r="K52" s="603"/>
      <c r="L52" s="603"/>
      <c r="M52" s="603"/>
      <c r="N52" s="603"/>
      <c r="O52" s="603"/>
      <c r="P52" s="591"/>
      <c r="Q52" s="637" t="s">
        <v>154</v>
      </c>
      <c r="R52" s="603"/>
      <c r="S52" s="603"/>
      <c r="T52" s="603"/>
      <c r="U52" s="603"/>
      <c r="V52" s="603"/>
      <c r="W52" s="603"/>
      <c r="X52" s="603"/>
      <c r="Y52" s="591"/>
      <c r="Z52" s="340"/>
      <c r="AA52" s="340"/>
      <c r="AB52" s="348"/>
      <c r="AC52" s="326"/>
      <c r="AD52" s="326"/>
    </row>
    <row r="53" spans="1:30" ht="15.75" customHeight="1" x14ac:dyDescent="0.25">
      <c r="A53" s="349"/>
      <c r="B53" s="39"/>
      <c r="C53" s="40"/>
      <c r="D53" s="641" t="s">
        <v>155</v>
      </c>
      <c r="E53" s="603"/>
      <c r="F53" s="603"/>
      <c r="G53" s="603"/>
      <c r="H53" s="591"/>
      <c r="I53" s="638" t="s">
        <v>156</v>
      </c>
      <c r="J53" s="603"/>
      <c r="K53" s="603"/>
      <c r="L53" s="603"/>
      <c r="M53" s="603"/>
      <c r="N53" s="603"/>
      <c r="O53" s="603"/>
      <c r="P53" s="591"/>
      <c r="Q53" s="639" t="s">
        <v>157</v>
      </c>
      <c r="R53" s="603"/>
      <c r="S53" s="603"/>
      <c r="T53" s="603"/>
      <c r="U53" s="603"/>
      <c r="V53" s="603"/>
      <c r="W53" s="603"/>
      <c r="X53" s="603"/>
      <c r="Y53" s="591"/>
      <c r="Z53" s="349"/>
      <c r="AA53" s="349"/>
      <c r="AB53" s="350"/>
      <c r="AC53" s="349"/>
      <c r="AD53" s="349"/>
    </row>
    <row r="54" spans="1:30" ht="15.75" customHeight="1" x14ac:dyDescent="0.25">
      <c r="A54" s="326"/>
      <c r="B54" s="31"/>
      <c r="C54" s="351"/>
      <c r="D54" s="351"/>
      <c r="E54" s="351"/>
      <c r="F54" s="351"/>
      <c r="G54" s="352"/>
      <c r="H54" s="352"/>
      <c r="I54" s="352"/>
      <c r="J54" s="352"/>
      <c r="K54" s="352"/>
      <c r="L54" s="352"/>
      <c r="M54" s="352"/>
      <c r="N54" s="352"/>
      <c r="O54" s="352"/>
      <c r="P54" s="352"/>
      <c r="Q54" s="352"/>
      <c r="R54" s="352"/>
      <c r="S54" s="352"/>
      <c r="T54" s="352"/>
      <c r="U54" s="352"/>
      <c r="V54" s="352"/>
      <c r="W54" s="352"/>
      <c r="X54" s="352"/>
      <c r="Y54" s="352"/>
      <c r="Z54" s="351"/>
      <c r="AA54" s="351"/>
      <c r="AB54" s="335"/>
      <c r="AC54" s="326"/>
      <c r="AD54" s="326"/>
    </row>
    <row r="55" spans="1:30" ht="15.75" customHeight="1" x14ac:dyDescent="0.25">
      <c r="A55" s="353"/>
      <c r="B55" s="41"/>
      <c r="C55" s="629" t="s">
        <v>158</v>
      </c>
      <c r="D55" s="603"/>
      <c r="E55" s="603"/>
      <c r="F55" s="591"/>
      <c r="G55" s="634" t="s">
        <v>159</v>
      </c>
      <c r="H55" s="635" t="s">
        <v>160</v>
      </c>
      <c r="I55" s="617"/>
      <c r="J55" s="617"/>
      <c r="K55" s="617"/>
      <c r="L55" s="617"/>
      <c r="M55" s="617"/>
      <c r="N55" s="617"/>
      <c r="O55" s="617"/>
      <c r="P55" s="617"/>
      <c r="Q55" s="617"/>
      <c r="R55" s="617"/>
      <c r="S55" s="617"/>
      <c r="T55" s="617"/>
      <c r="U55" s="617"/>
      <c r="V55" s="617"/>
      <c r="W55" s="617"/>
      <c r="X55" s="617"/>
      <c r="Y55" s="617"/>
      <c r="Z55" s="617"/>
      <c r="AA55" s="618"/>
      <c r="AB55" s="348"/>
      <c r="AC55" s="353"/>
      <c r="AD55" s="353"/>
    </row>
    <row r="56" spans="1:30" ht="15.75" customHeight="1" x14ac:dyDescent="0.25">
      <c r="A56" s="353"/>
      <c r="B56" s="41"/>
      <c r="C56" s="42" t="s">
        <v>161</v>
      </c>
      <c r="D56" s="43" t="s">
        <v>992</v>
      </c>
      <c r="E56" s="629" t="s">
        <v>162</v>
      </c>
      <c r="F56" s="591"/>
      <c r="G56" s="575"/>
      <c r="H56" s="620"/>
      <c r="I56" s="621"/>
      <c r="J56" s="621"/>
      <c r="K56" s="621"/>
      <c r="L56" s="621"/>
      <c r="M56" s="621"/>
      <c r="N56" s="621"/>
      <c r="O56" s="621"/>
      <c r="P56" s="621"/>
      <c r="Q56" s="621"/>
      <c r="R56" s="621"/>
      <c r="S56" s="621"/>
      <c r="T56" s="621"/>
      <c r="U56" s="621"/>
      <c r="V56" s="621"/>
      <c r="W56" s="621"/>
      <c r="X56" s="621"/>
      <c r="Y56" s="621"/>
      <c r="Z56" s="621"/>
      <c r="AA56" s="622"/>
      <c r="AB56" s="348"/>
      <c r="AC56" s="353"/>
      <c r="AD56" s="353"/>
    </row>
    <row r="57" spans="1:30" ht="15.75" customHeight="1" x14ac:dyDescent="0.25">
      <c r="A57" s="353"/>
      <c r="B57" s="41"/>
      <c r="C57" s="44">
        <v>2024</v>
      </c>
      <c r="D57" s="45">
        <v>45474</v>
      </c>
      <c r="E57" s="628">
        <v>45656</v>
      </c>
      <c r="F57" s="591"/>
      <c r="G57" s="46">
        <v>40</v>
      </c>
      <c r="H57" s="633"/>
      <c r="I57" s="603"/>
      <c r="J57" s="603"/>
      <c r="K57" s="603"/>
      <c r="L57" s="603"/>
      <c r="M57" s="603"/>
      <c r="N57" s="603"/>
      <c r="O57" s="603"/>
      <c r="P57" s="603"/>
      <c r="Q57" s="603"/>
      <c r="R57" s="603"/>
      <c r="S57" s="603"/>
      <c r="T57" s="603"/>
      <c r="U57" s="603"/>
      <c r="V57" s="603"/>
      <c r="W57" s="603"/>
      <c r="X57" s="603"/>
      <c r="Y57" s="603"/>
      <c r="Z57" s="603"/>
      <c r="AA57" s="591"/>
      <c r="AB57" s="348"/>
      <c r="AC57" s="353"/>
      <c r="AD57" s="353"/>
    </row>
    <row r="58" spans="1:30" ht="15.75" customHeight="1" x14ac:dyDescent="0.25">
      <c r="A58" s="353"/>
      <c r="B58" s="41"/>
      <c r="C58" s="44">
        <v>2025</v>
      </c>
      <c r="D58" s="45">
        <v>45658</v>
      </c>
      <c r="E58" s="628">
        <v>46021</v>
      </c>
      <c r="F58" s="591"/>
      <c r="G58" s="46">
        <v>40</v>
      </c>
      <c r="H58" s="633"/>
      <c r="I58" s="603"/>
      <c r="J58" s="603"/>
      <c r="K58" s="603"/>
      <c r="L58" s="603"/>
      <c r="M58" s="603"/>
      <c r="N58" s="603"/>
      <c r="O58" s="603"/>
      <c r="P58" s="603"/>
      <c r="Q58" s="603"/>
      <c r="R58" s="603"/>
      <c r="S58" s="603"/>
      <c r="T58" s="603"/>
      <c r="U58" s="603"/>
      <c r="V58" s="603"/>
      <c r="W58" s="603"/>
      <c r="X58" s="603"/>
      <c r="Y58" s="603"/>
      <c r="Z58" s="603"/>
      <c r="AA58" s="591"/>
      <c r="AB58" s="348"/>
      <c r="AC58" s="353"/>
      <c r="AD58" s="353"/>
    </row>
    <row r="59" spans="1:30" ht="15.75" customHeight="1" x14ac:dyDescent="0.25">
      <c r="A59" s="353"/>
      <c r="B59" s="41"/>
      <c r="C59" s="44">
        <v>2026</v>
      </c>
      <c r="D59" s="45">
        <v>46023</v>
      </c>
      <c r="E59" s="628">
        <v>46386</v>
      </c>
      <c r="F59" s="591"/>
      <c r="G59" s="46">
        <v>40</v>
      </c>
      <c r="H59" s="633"/>
      <c r="I59" s="603"/>
      <c r="J59" s="603"/>
      <c r="K59" s="603"/>
      <c r="L59" s="603"/>
      <c r="M59" s="603"/>
      <c r="N59" s="603"/>
      <c r="O59" s="603"/>
      <c r="P59" s="603"/>
      <c r="Q59" s="603"/>
      <c r="R59" s="603"/>
      <c r="S59" s="603"/>
      <c r="T59" s="603"/>
      <c r="U59" s="603"/>
      <c r="V59" s="603"/>
      <c r="W59" s="603"/>
      <c r="X59" s="603"/>
      <c r="Y59" s="603"/>
      <c r="Z59" s="603"/>
      <c r="AA59" s="591"/>
      <c r="AB59" s="348"/>
      <c r="AC59" s="353"/>
      <c r="AD59" s="353"/>
    </row>
    <row r="60" spans="1:30" ht="15.75" customHeight="1" x14ac:dyDescent="0.25">
      <c r="A60" s="353"/>
      <c r="B60" s="41"/>
      <c r="C60" s="44">
        <v>2027</v>
      </c>
      <c r="D60" s="45">
        <v>46388</v>
      </c>
      <c r="E60" s="628">
        <v>46751</v>
      </c>
      <c r="F60" s="591"/>
      <c r="G60" s="46">
        <v>40</v>
      </c>
      <c r="H60" s="633"/>
      <c r="I60" s="603"/>
      <c r="J60" s="603"/>
      <c r="K60" s="603"/>
      <c r="L60" s="603"/>
      <c r="M60" s="603"/>
      <c r="N60" s="603"/>
      <c r="O60" s="603"/>
      <c r="P60" s="603"/>
      <c r="Q60" s="603"/>
      <c r="R60" s="603"/>
      <c r="S60" s="603"/>
      <c r="T60" s="603"/>
      <c r="U60" s="603"/>
      <c r="V60" s="603"/>
      <c r="W60" s="603"/>
      <c r="X60" s="603"/>
      <c r="Y60" s="603"/>
      <c r="Z60" s="603"/>
      <c r="AA60" s="591"/>
      <c r="AB60" s="348"/>
      <c r="AC60" s="353"/>
      <c r="AD60" s="353"/>
    </row>
    <row r="61" spans="1:30" ht="15.75" customHeight="1" x14ac:dyDescent="0.25">
      <c r="A61" s="353"/>
      <c r="B61" s="41"/>
      <c r="C61" s="44"/>
      <c r="D61" s="44"/>
      <c r="E61" s="629"/>
      <c r="F61" s="591"/>
      <c r="G61" s="43"/>
      <c r="H61" s="629"/>
      <c r="I61" s="603"/>
      <c r="J61" s="603"/>
      <c r="K61" s="603"/>
      <c r="L61" s="603"/>
      <c r="M61" s="603"/>
      <c r="N61" s="603"/>
      <c r="O61" s="603"/>
      <c r="P61" s="603"/>
      <c r="Q61" s="603"/>
      <c r="R61" s="603"/>
      <c r="S61" s="603"/>
      <c r="T61" s="603"/>
      <c r="U61" s="603"/>
      <c r="V61" s="603"/>
      <c r="W61" s="603"/>
      <c r="X61" s="603"/>
      <c r="Y61" s="603"/>
      <c r="Z61" s="603"/>
      <c r="AA61" s="591"/>
      <c r="AB61" s="348"/>
      <c r="AC61" s="353"/>
      <c r="AD61" s="353"/>
    </row>
    <row r="62" spans="1:30" ht="15.75" customHeight="1" x14ac:dyDescent="0.25">
      <c r="A62" s="326"/>
      <c r="B62" s="31"/>
      <c r="C62" s="326"/>
      <c r="D62" s="326"/>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34"/>
      <c r="AC62" s="326"/>
      <c r="AD62" s="326"/>
    </row>
    <row r="63" spans="1:30" ht="15.75" customHeight="1" x14ac:dyDescent="0.25">
      <c r="A63" s="326"/>
      <c r="B63" s="31"/>
      <c r="C63" s="607" t="s">
        <v>163</v>
      </c>
      <c r="D63" s="599"/>
      <c r="E63" s="339"/>
      <c r="F63" s="330" t="s">
        <v>164</v>
      </c>
      <c r="G63" s="47"/>
      <c r="H63" s="341"/>
      <c r="I63" s="330" t="s">
        <v>165</v>
      </c>
      <c r="J63" s="326"/>
      <c r="K63" s="602"/>
      <c r="L63" s="591"/>
      <c r="M63" s="339"/>
      <c r="N63" s="326"/>
      <c r="O63" s="326"/>
      <c r="P63" s="326"/>
      <c r="Q63" s="326"/>
      <c r="R63" s="326"/>
      <c r="S63" s="326"/>
      <c r="T63" s="326"/>
      <c r="U63" s="326"/>
      <c r="V63" s="326"/>
      <c r="W63" s="326"/>
      <c r="X63" s="326"/>
      <c r="Y63" s="326"/>
      <c r="Z63" s="326"/>
      <c r="AA63" s="326"/>
      <c r="AB63" s="334"/>
      <c r="AC63" s="326"/>
      <c r="AD63" s="326"/>
    </row>
    <row r="64" spans="1:30" ht="15.75" customHeight="1" x14ac:dyDescent="0.25">
      <c r="A64" s="326"/>
      <c r="B64" s="354"/>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345"/>
      <c r="AA64" s="345"/>
      <c r="AB64" s="355"/>
      <c r="AC64" s="326"/>
      <c r="AD64" s="326"/>
    </row>
    <row r="65" spans="1:30" ht="15.75" customHeight="1" x14ac:dyDescent="0.25">
      <c r="A65" s="326"/>
      <c r="B65" s="627" t="s">
        <v>166</v>
      </c>
      <c r="C65" s="603"/>
      <c r="D65" s="603"/>
      <c r="E65" s="603"/>
      <c r="F65" s="603"/>
      <c r="G65" s="603"/>
      <c r="H65" s="603"/>
      <c r="I65" s="603"/>
      <c r="J65" s="603"/>
      <c r="K65" s="603"/>
      <c r="L65" s="603"/>
      <c r="M65" s="603"/>
      <c r="N65" s="603"/>
      <c r="O65" s="603"/>
      <c r="P65" s="603"/>
      <c r="Q65" s="603"/>
      <c r="R65" s="603"/>
      <c r="S65" s="603"/>
      <c r="T65" s="603"/>
      <c r="U65" s="603"/>
      <c r="V65" s="603"/>
      <c r="W65" s="603"/>
      <c r="X65" s="603"/>
      <c r="Y65" s="603"/>
      <c r="Z65" s="603"/>
      <c r="AA65" s="603"/>
      <c r="AB65" s="591"/>
      <c r="AC65" s="326"/>
      <c r="AD65" s="326"/>
    </row>
    <row r="66" spans="1:30" ht="15.75" customHeight="1" x14ac:dyDescent="0.25">
      <c r="A66" s="326"/>
      <c r="B66" s="48"/>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49"/>
      <c r="AC66" s="326"/>
      <c r="AD66" s="326"/>
    </row>
    <row r="67" spans="1:30" ht="29.25" customHeight="1" x14ac:dyDescent="0.25">
      <c r="A67" s="326"/>
      <c r="B67" s="629" t="s">
        <v>161</v>
      </c>
      <c r="C67" s="591"/>
      <c r="D67" s="43"/>
      <c r="E67" s="629" t="s">
        <v>167</v>
      </c>
      <c r="F67" s="591"/>
      <c r="G67" s="43"/>
      <c r="H67" s="601" t="s">
        <v>168</v>
      </c>
      <c r="I67" s="591"/>
      <c r="J67" s="629"/>
      <c r="K67" s="591"/>
      <c r="L67" s="632"/>
      <c r="M67" s="599"/>
      <c r="N67" s="43" t="s">
        <v>169</v>
      </c>
      <c r="O67" s="629"/>
      <c r="P67" s="603"/>
      <c r="Q67" s="591"/>
      <c r="R67" s="629" t="s">
        <v>170</v>
      </c>
      <c r="S67" s="603"/>
      <c r="T67" s="591"/>
      <c r="U67" s="629"/>
      <c r="V67" s="603"/>
      <c r="W67" s="591"/>
      <c r="X67" s="629" t="s">
        <v>171</v>
      </c>
      <c r="Y67" s="591"/>
      <c r="Z67" s="629"/>
      <c r="AA67" s="603"/>
      <c r="AB67" s="591"/>
      <c r="AC67" s="326"/>
      <c r="AD67" s="326"/>
    </row>
    <row r="68" spans="1:30" ht="15.75" customHeight="1" x14ac:dyDescent="0.25">
      <c r="A68" s="326"/>
      <c r="B68" s="48"/>
      <c r="C68" s="356"/>
      <c r="D68" s="356"/>
      <c r="E68" s="356"/>
      <c r="F68" s="349"/>
      <c r="G68" s="357"/>
      <c r="H68" s="358"/>
      <c r="I68" s="358"/>
      <c r="J68" s="349"/>
      <c r="K68" s="349"/>
      <c r="L68" s="349"/>
      <c r="M68" s="349"/>
      <c r="N68" s="358"/>
      <c r="O68" s="349"/>
      <c r="P68" s="349"/>
      <c r="Q68" s="349"/>
      <c r="R68" s="349"/>
      <c r="S68" s="358"/>
      <c r="T68" s="336"/>
      <c r="U68" s="336"/>
      <c r="V68" s="326"/>
      <c r="W68" s="358"/>
      <c r="X68" s="346"/>
      <c r="Y68" s="346"/>
      <c r="Z68" s="50"/>
      <c r="AA68" s="28"/>
      <c r="AB68" s="51"/>
      <c r="AC68" s="326"/>
      <c r="AD68" s="326"/>
    </row>
    <row r="69" spans="1:30" ht="15.75" customHeight="1" x14ac:dyDescent="0.25">
      <c r="A69" s="326"/>
      <c r="B69" s="627" t="s">
        <v>172</v>
      </c>
      <c r="C69" s="591"/>
      <c r="D69" s="630"/>
      <c r="E69" s="621"/>
      <c r="F69" s="621"/>
      <c r="G69" s="621"/>
      <c r="H69" s="621"/>
      <c r="I69" s="621"/>
      <c r="J69" s="621"/>
      <c r="K69" s="621"/>
      <c r="L69" s="621"/>
      <c r="M69" s="621"/>
      <c r="N69" s="621"/>
      <c r="O69" s="621"/>
      <c r="P69" s="621"/>
      <c r="Q69" s="621"/>
      <c r="R69" s="621"/>
      <c r="S69" s="621"/>
      <c r="T69" s="621"/>
      <c r="U69" s="621"/>
      <c r="V69" s="621"/>
      <c r="W69" s="621"/>
      <c r="X69" s="621"/>
      <c r="Y69" s="621"/>
      <c r="Z69" s="621"/>
      <c r="AA69" s="621"/>
      <c r="AB69" s="622"/>
      <c r="AC69" s="326"/>
      <c r="AD69" s="326"/>
    </row>
    <row r="70" spans="1:30" ht="15.75" customHeight="1" x14ac:dyDescent="0.25">
      <c r="A70" s="326"/>
      <c r="B70" s="48"/>
      <c r="C70" s="356"/>
      <c r="D70" s="356"/>
      <c r="E70" s="356"/>
      <c r="F70" s="349"/>
      <c r="G70" s="357"/>
      <c r="H70" s="358"/>
      <c r="I70" s="358"/>
      <c r="J70" s="349"/>
      <c r="K70" s="349"/>
      <c r="L70" s="349"/>
      <c r="M70" s="349"/>
      <c r="N70" s="358"/>
      <c r="O70" s="349"/>
      <c r="P70" s="349"/>
      <c r="Q70" s="349"/>
      <c r="R70" s="349"/>
      <c r="S70" s="358"/>
      <c r="T70" s="336"/>
      <c r="U70" s="336"/>
      <c r="V70" s="326"/>
      <c r="W70" s="358"/>
      <c r="X70" s="346"/>
      <c r="Y70" s="346"/>
      <c r="Z70" s="50"/>
      <c r="AA70" s="28"/>
      <c r="AB70" s="51"/>
      <c r="AC70" s="326"/>
      <c r="AD70" s="326"/>
    </row>
    <row r="71" spans="1:30" ht="15.75" customHeight="1" x14ac:dyDescent="0.25">
      <c r="A71" s="326"/>
      <c r="B71" s="627" t="s">
        <v>173</v>
      </c>
      <c r="C71" s="591"/>
      <c r="D71" s="631"/>
      <c r="E71" s="621"/>
      <c r="F71" s="621"/>
      <c r="G71" s="621"/>
      <c r="H71" s="621"/>
      <c r="I71" s="621"/>
      <c r="J71" s="621"/>
      <c r="K71" s="621"/>
      <c r="L71" s="621"/>
      <c r="M71" s="621"/>
      <c r="N71" s="621"/>
      <c r="O71" s="621"/>
      <c r="P71" s="621"/>
      <c r="Q71" s="621"/>
      <c r="R71" s="621"/>
      <c r="S71" s="621"/>
      <c r="T71" s="621"/>
      <c r="U71" s="621"/>
      <c r="V71" s="621"/>
      <c r="W71" s="621"/>
      <c r="X71" s="621"/>
      <c r="Y71" s="621"/>
      <c r="Z71" s="621"/>
      <c r="AA71" s="621"/>
      <c r="AB71" s="622"/>
      <c r="AC71" s="326"/>
      <c r="AD71" s="326"/>
    </row>
    <row r="72" spans="1:30" ht="15.75" customHeight="1" x14ac:dyDescent="0.25">
      <c r="A72" s="326"/>
      <c r="B72" s="48"/>
      <c r="C72" s="356"/>
      <c r="D72" s="356"/>
      <c r="E72" s="356"/>
      <c r="F72" s="349"/>
      <c r="G72" s="357"/>
      <c r="H72" s="358"/>
      <c r="I72" s="358"/>
      <c r="J72" s="349"/>
      <c r="K72" s="349"/>
      <c r="L72" s="349"/>
      <c r="M72" s="349"/>
      <c r="N72" s="358"/>
      <c r="O72" s="349"/>
      <c r="P72" s="349"/>
      <c r="Q72" s="349"/>
      <c r="R72" s="349"/>
      <c r="S72" s="358"/>
      <c r="T72" s="336"/>
      <c r="U72" s="336"/>
      <c r="V72" s="326"/>
      <c r="W72" s="358"/>
      <c r="X72" s="346"/>
      <c r="Y72" s="346"/>
      <c r="Z72" s="346"/>
      <c r="AA72" s="336"/>
      <c r="AB72" s="342"/>
      <c r="AC72" s="326"/>
      <c r="AD72" s="326"/>
    </row>
    <row r="73" spans="1:30" ht="15.75" customHeight="1" x14ac:dyDescent="0.25">
      <c r="A73" s="326"/>
      <c r="B73" s="627" t="s">
        <v>174</v>
      </c>
      <c r="C73" s="591"/>
      <c r="D73" s="631"/>
      <c r="E73" s="621"/>
      <c r="F73" s="621"/>
      <c r="G73" s="621"/>
      <c r="H73" s="621"/>
      <c r="I73" s="621"/>
      <c r="J73" s="621"/>
      <c r="K73" s="621"/>
      <c r="L73" s="621"/>
      <c r="M73" s="621"/>
      <c r="N73" s="621"/>
      <c r="O73" s="621"/>
      <c r="P73" s="621"/>
      <c r="Q73" s="621"/>
      <c r="R73" s="621"/>
      <c r="S73" s="621"/>
      <c r="T73" s="621"/>
      <c r="U73" s="621"/>
      <c r="V73" s="621"/>
      <c r="W73" s="621"/>
      <c r="X73" s="621"/>
      <c r="Y73" s="621"/>
      <c r="Z73" s="621"/>
      <c r="AA73" s="621"/>
      <c r="AB73" s="622"/>
      <c r="AC73" s="326"/>
      <c r="AD73" s="326"/>
    </row>
    <row r="74" spans="1:30" ht="15.75" customHeight="1" x14ac:dyDescent="0.25">
      <c r="A74" s="326"/>
      <c r="B74" s="48"/>
      <c r="C74" s="356"/>
      <c r="D74" s="356"/>
      <c r="E74" s="356"/>
      <c r="F74" s="349"/>
      <c r="G74" s="357"/>
      <c r="H74" s="358"/>
      <c r="I74" s="358"/>
      <c r="J74" s="349"/>
      <c r="K74" s="349"/>
      <c r="L74" s="349"/>
      <c r="M74" s="349"/>
      <c r="N74" s="358"/>
      <c r="O74" s="349"/>
      <c r="P74" s="349"/>
      <c r="Q74" s="349"/>
      <c r="R74" s="349"/>
      <c r="S74" s="358"/>
      <c r="T74" s="336"/>
      <c r="U74" s="336"/>
      <c r="V74" s="326"/>
      <c r="W74" s="358"/>
      <c r="X74" s="346"/>
      <c r="Y74" s="346"/>
      <c r="Z74" s="50"/>
      <c r="AA74" s="28"/>
      <c r="AB74" s="51"/>
      <c r="AC74" s="326"/>
      <c r="AD74" s="326"/>
    </row>
    <row r="75" spans="1:30" ht="15.75" customHeight="1" x14ac:dyDescent="0.25">
      <c r="A75" s="326"/>
      <c r="B75" s="627" t="s">
        <v>175</v>
      </c>
      <c r="C75" s="591"/>
      <c r="D75" s="631"/>
      <c r="E75" s="621"/>
      <c r="F75" s="621"/>
      <c r="G75" s="621"/>
      <c r="H75" s="621"/>
      <c r="I75" s="621"/>
      <c r="J75" s="621"/>
      <c r="K75" s="621"/>
      <c r="L75" s="621"/>
      <c r="M75" s="621"/>
      <c r="N75" s="621"/>
      <c r="O75" s="621"/>
      <c r="P75" s="621"/>
      <c r="Q75" s="621"/>
      <c r="R75" s="621"/>
      <c r="S75" s="621"/>
      <c r="T75" s="621"/>
      <c r="U75" s="621"/>
      <c r="V75" s="621"/>
      <c r="W75" s="621"/>
      <c r="X75" s="621"/>
      <c r="Y75" s="621"/>
      <c r="Z75" s="621"/>
      <c r="AA75" s="621"/>
      <c r="AB75" s="622"/>
      <c r="AC75" s="326"/>
      <c r="AD75" s="326"/>
    </row>
    <row r="76" spans="1:30" ht="15.75" customHeight="1" x14ac:dyDescent="0.25">
      <c r="A76" s="326"/>
      <c r="B76" s="48"/>
      <c r="C76" s="356"/>
      <c r="D76" s="356"/>
      <c r="E76" s="356"/>
      <c r="F76" s="349"/>
      <c r="G76" s="357"/>
      <c r="H76" s="358"/>
      <c r="I76" s="358"/>
      <c r="J76" s="349"/>
      <c r="K76" s="349"/>
      <c r="L76" s="349"/>
      <c r="M76" s="349"/>
      <c r="N76" s="358"/>
      <c r="O76" s="349"/>
      <c r="P76" s="349"/>
      <c r="Q76" s="349"/>
      <c r="R76" s="349"/>
      <c r="S76" s="358"/>
      <c r="T76" s="336"/>
      <c r="U76" s="336"/>
      <c r="V76" s="326"/>
      <c r="W76" s="358"/>
      <c r="X76" s="346"/>
      <c r="Y76" s="346"/>
      <c r="Z76" s="50"/>
      <c r="AA76" s="28"/>
      <c r="AB76" s="51"/>
      <c r="AC76" s="326"/>
      <c r="AD76" s="326"/>
    </row>
    <row r="77" spans="1:30" ht="15.75" customHeight="1" x14ac:dyDescent="0.25">
      <c r="A77" s="326"/>
      <c r="B77" s="627" t="s">
        <v>176</v>
      </c>
      <c r="C77" s="591"/>
      <c r="D77" s="631"/>
      <c r="E77" s="621"/>
      <c r="F77" s="621"/>
      <c r="G77" s="621"/>
      <c r="H77" s="621"/>
      <c r="I77" s="621"/>
      <c r="J77" s="621"/>
      <c r="K77" s="621"/>
      <c r="L77" s="621"/>
      <c r="M77" s="621"/>
      <c r="N77" s="621"/>
      <c r="O77" s="621"/>
      <c r="P77" s="621"/>
      <c r="Q77" s="621"/>
      <c r="R77" s="621"/>
      <c r="S77" s="621"/>
      <c r="T77" s="621"/>
      <c r="U77" s="621"/>
      <c r="V77" s="621"/>
      <c r="W77" s="621"/>
      <c r="X77" s="621"/>
      <c r="Y77" s="621"/>
      <c r="Z77" s="621"/>
      <c r="AA77" s="621"/>
      <c r="AB77" s="622"/>
      <c r="AC77" s="326"/>
      <c r="AD77" s="326"/>
    </row>
    <row r="78" spans="1:30" ht="15.75" customHeight="1" x14ac:dyDescent="0.25">
      <c r="A78" s="326"/>
      <c r="B78" s="48"/>
      <c r="C78" s="356"/>
      <c r="D78" s="356"/>
      <c r="E78" s="356"/>
      <c r="F78" s="349"/>
      <c r="G78" s="357"/>
      <c r="H78" s="358"/>
      <c r="I78" s="358"/>
      <c r="J78" s="349"/>
      <c r="K78" s="349"/>
      <c r="L78" s="349"/>
      <c r="M78" s="349"/>
      <c r="N78" s="358"/>
      <c r="O78" s="349"/>
      <c r="P78" s="349"/>
      <c r="Q78" s="349"/>
      <c r="R78" s="349"/>
      <c r="S78" s="358"/>
      <c r="T78" s="336"/>
      <c r="U78" s="336"/>
      <c r="V78" s="326"/>
      <c r="W78" s="358"/>
      <c r="X78" s="346"/>
      <c r="Y78" s="346"/>
      <c r="Z78" s="50"/>
      <c r="AA78" s="28"/>
      <c r="AB78" s="51"/>
      <c r="AC78" s="326"/>
      <c r="AD78" s="326"/>
    </row>
    <row r="79" spans="1:30" ht="15.75" customHeight="1" x14ac:dyDescent="0.25">
      <c r="A79" s="326"/>
      <c r="B79" s="627" t="s">
        <v>177</v>
      </c>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591"/>
      <c r="AC79" s="326"/>
      <c r="AD79" s="326"/>
    </row>
    <row r="80" spans="1:30" ht="15.75" customHeight="1" x14ac:dyDescent="0.25">
      <c r="A80" s="326"/>
      <c r="B80" s="601" t="s">
        <v>122</v>
      </c>
      <c r="C80" s="591"/>
      <c r="D80" s="52" t="s">
        <v>178</v>
      </c>
      <c r="E80" s="601" t="s">
        <v>179</v>
      </c>
      <c r="F80" s="591"/>
      <c r="G80" s="601" t="s">
        <v>177</v>
      </c>
      <c r="H80" s="603"/>
      <c r="I80" s="603"/>
      <c r="J80" s="603"/>
      <c r="K80" s="603"/>
      <c r="L80" s="603"/>
      <c r="M80" s="603"/>
      <c r="N80" s="603"/>
      <c r="O80" s="591"/>
      <c r="P80" s="601" t="s">
        <v>180</v>
      </c>
      <c r="Q80" s="603"/>
      <c r="R80" s="603"/>
      <c r="S80" s="603"/>
      <c r="T80" s="603"/>
      <c r="U80" s="603"/>
      <c r="V80" s="603"/>
      <c r="W80" s="603"/>
      <c r="X80" s="603"/>
      <c r="Y80" s="603"/>
      <c r="Z80" s="603"/>
      <c r="AA80" s="603"/>
      <c r="AB80" s="591"/>
      <c r="AC80" s="326"/>
      <c r="AD80" s="326"/>
    </row>
    <row r="81" spans="1:30" ht="15.75" customHeight="1" x14ac:dyDescent="0.25">
      <c r="A81" s="326"/>
      <c r="B81" s="601"/>
      <c r="C81" s="591"/>
      <c r="D81" s="37"/>
      <c r="E81" s="601"/>
      <c r="F81" s="591"/>
      <c r="G81" s="626"/>
      <c r="H81" s="603"/>
      <c r="I81" s="603"/>
      <c r="J81" s="603"/>
      <c r="K81" s="603"/>
      <c r="L81" s="603"/>
      <c r="M81" s="603"/>
      <c r="N81" s="603"/>
      <c r="O81" s="591"/>
      <c r="P81" s="626"/>
      <c r="Q81" s="603"/>
      <c r="R81" s="603"/>
      <c r="S81" s="603"/>
      <c r="T81" s="603"/>
      <c r="U81" s="603"/>
      <c r="V81" s="603"/>
      <c r="W81" s="603"/>
      <c r="X81" s="603"/>
      <c r="Y81" s="603"/>
      <c r="Z81" s="603"/>
      <c r="AA81" s="603"/>
      <c r="AB81" s="591"/>
      <c r="AC81" s="326"/>
      <c r="AD81" s="326"/>
    </row>
    <row r="82" spans="1:30" ht="15.75" customHeight="1" x14ac:dyDescent="0.25">
      <c r="A82" s="326"/>
      <c r="B82" s="601"/>
      <c r="C82" s="591"/>
      <c r="D82" s="37"/>
      <c r="E82" s="601"/>
      <c r="F82" s="591"/>
      <c r="G82" s="626"/>
      <c r="H82" s="603"/>
      <c r="I82" s="603"/>
      <c r="J82" s="603"/>
      <c r="K82" s="603"/>
      <c r="L82" s="603"/>
      <c r="M82" s="603"/>
      <c r="N82" s="603"/>
      <c r="O82" s="591"/>
      <c r="P82" s="626"/>
      <c r="Q82" s="603"/>
      <c r="R82" s="603"/>
      <c r="S82" s="603"/>
      <c r="T82" s="603"/>
      <c r="U82" s="603"/>
      <c r="V82" s="603"/>
      <c r="W82" s="603"/>
      <c r="X82" s="603"/>
      <c r="Y82" s="603"/>
      <c r="Z82" s="603"/>
      <c r="AA82" s="603"/>
      <c r="AB82" s="591"/>
      <c r="AC82" s="326"/>
      <c r="AD82" s="326"/>
    </row>
    <row r="83" spans="1:30" ht="26.25" customHeight="1" x14ac:dyDescent="0.25">
      <c r="A83" s="326"/>
      <c r="B83" s="625" t="s">
        <v>181</v>
      </c>
      <c r="C83" s="603"/>
      <c r="D83" s="603"/>
      <c r="E83" s="603"/>
      <c r="F83" s="603"/>
      <c r="G83" s="603"/>
      <c r="H83" s="603"/>
      <c r="I83" s="603"/>
      <c r="J83" s="603"/>
      <c r="K83" s="603"/>
      <c r="L83" s="603"/>
      <c r="M83" s="603"/>
      <c r="N83" s="603"/>
      <c r="O83" s="603"/>
      <c r="P83" s="603"/>
      <c r="Q83" s="603"/>
      <c r="R83" s="603"/>
      <c r="S83" s="603"/>
      <c r="T83" s="603"/>
      <c r="U83" s="603"/>
      <c r="V83" s="603"/>
      <c r="W83" s="603"/>
      <c r="X83" s="603"/>
      <c r="Y83" s="603"/>
      <c r="Z83" s="603"/>
      <c r="AA83" s="603"/>
      <c r="AB83" s="591"/>
      <c r="AC83" s="326"/>
      <c r="AD83" s="359"/>
    </row>
    <row r="84" spans="1:30" ht="12.75" customHeight="1" x14ac:dyDescent="0.25">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row>
    <row r="85" spans="1:30" ht="12.75" customHeight="1" x14ac:dyDescent="0.25">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row>
    <row r="86" spans="1:30" ht="12.75" customHeight="1" x14ac:dyDescent="0.25">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row>
    <row r="87" spans="1:30" ht="12.75" customHeight="1" x14ac:dyDescent="0.25">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row>
    <row r="88" spans="1:30" ht="12.75" customHeight="1" x14ac:dyDescent="0.25">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row>
    <row r="89" spans="1:30" ht="12.75" customHeight="1" x14ac:dyDescent="0.25">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row>
    <row r="90" spans="1:30" ht="12.75" customHeight="1" x14ac:dyDescent="0.25">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row>
    <row r="91" spans="1:30" ht="12.75" customHeight="1" x14ac:dyDescent="0.25">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row>
    <row r="92" spans="1:30" ht="12.75" customHeight="1" x14ac:dyDescent="0.25">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row>
    <row r="93" spans="1:30" ht="12.75" customHeight="1" x14ac:dyDescent="0.25">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row>
    <row r="94" spans="1:30" ht="12.75" customHeight="1" x14ac:dyDescent="0.25">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row>
    <row r="95" spans="1:30" ht="12.75" customHeight="1" x14ac:dyDescent="0.25">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row>
    <row r="96" spans="1:30" ht="12.75" customHeight="1" x14ac:dyDescent="0.25">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row>
    <row r="97" spans="1:30" ht="12.75" customHeight="1" x14ac:dyDescent="0.25">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row>
    <row r="98" spans="1:30" ht="12.75" customHeight="1" x14ac:dyDescent="0.25">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row>
    <row r="99" spans="1:30" ht="12.75" customHeight="1" x14ac:dyDescent="0.25">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row>
    <row r="100" spans="1:30" ht="12.75" customHeight="1" x14ac:dyDescent="0.25">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row>
    <row r="101" spans="1:30" ht="12.75" customHeight="1" x14ac:dyDescent="0.25">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row>
    <row r="102" spans="1:30" ht="12.75" customHeight="1" x14ac:dyDescent="0.25">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row>
    <row r="103" spans="1:30" ht="12.75" customHeight="1" x14ac:dyDescent="0.25">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row>
    <row r="104" spans="1:30" ht="12.75" customHeight="1" x14ac:dyDescent="0.25">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row>
    <row r="105" spans="1:30" ht="12.75" customHeight="1" x14ac:dyDescent="0.25">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row>
    <row r="106" spans="1:30" ht="12.75" customHeight="1" x14ac:dyDescent="0.25">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row>
    <row r="107" spans="1:30" ht="12.75" customHeight="1" x14ac:dyDescent="0.25">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row>
    <row r="108" spans="1:30" ht="12.75" customHeight="1" x14ac:dyDescent="0.25">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row>
    <row r="109" spans="1:30" ht="12.75" customHeight="1" x14ac:dyDescent="0.25">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row>
    <row r="110" spans="1:30" ht="12.75" customHeight="1" x14ac:dyDescent="0.25">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row>
    <row r="111" spans="1:30" ht="12.75" customHeight="1" x14ac:dyDescent="0.25">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row>
    <row r="112" spans="1:30" ht="12.75" customHeight="1" x14ac:dyDescent="0.25">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row>
    <row r="113" spans="1:30" ht="12.75" customHeight="1" x14ac:dyDescent="0.25">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row>
    <row r="114" spans="1:30" ht="12.75" customHeight="1" x14ac:dyDescent="0.25">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row>
    <row r="115" spans="1:30" ht="12.75" customHeight="1" x14ac:dyDescent="0.25">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row>
    <row r="116" spans="1:30" ht="12.75" customHeight="1" x14ac:dyDescent="0.25">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row>
    <row r="117" spans="1:30" ht="12.75" customHeight="1" x14ac:dyDescent="0.25">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row>
    <row r="118" spans="1:30" ht="12.75" customHeight="1" x14ac:dyDescent="0.25">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row>
    <row r="119" spans="1:30" ht="12.75" customHeight="1" x14ac:dyDescent="0.25">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row>
    <row r="120" spans="1:30" ht="12.75" customHeight="1" x14ac:dyDescent="0.25">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row>
    <row r="121" spans="1:30" ht="12.75" customHeight="1" x14ac:dyDescent="0.25">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row>
    <row r="122" spans="1:30" ht="12.75" customHeight="1" x14ac:dyDescent="0.25">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row>
    <row r="123" spans="1:30" ht="12.75" customHeight="1" x14ac:dyDescent="0.25">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row>
    <row r="124" spans="1:30" ht="12.75" customHeight="1" x14ac:dyDescent="0.25">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row>
    <row r="125" spans="1:30" ht="12.75" customHeight="1" x14ac:dyDescent="0.25">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row>
    <row r="126" spans="1:30" ht="12.75" customHeight="1" x14ac:dyDescent="0.25">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row>
    <row r="127" spans="1:30" ht="12.75" customHeight="1" x14ac:dyDescent="0.25">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row>
    <row r="128" spans="1:30" ht="12.75" customHeight="1" x14ac:dyDescent="0.25">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row>
    <row r="129" spans="1:30" ht="12.75" customHeight="1" x14ac:dyDescent="0.25">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row>
    <row r="130" spans="1:30" ht="12.75" customHeight="1" x14ac:dyDescent="0.25">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row>
    <row r="131" spans="1:30" ht="12.75" customHeight="1" x14ac:dyDescent="0.25">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row>
    <row r="132" spans="1:30" ht="12.75" customHeight="1" x14ac:dyDescent="0.25">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row>
    <row r="133" spans="1:30" ht="12.75" customHeight="1" x14ac:dyDescent="0.25">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row>
    <row r="134" spans="1:30" ht="12.75" customHeight="1" x14ac:dyDescent="0.25">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row>
    <row r="135" spans="1:30" ht="12.75" customHeight="1" x14ac:dyDescent="0.25">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row>
    <row r="136" spans="1:30" ht="12.75" customHeight="1" x14ac:dyDescent="0.25">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row>
    <row r="137" spans="1:30" ht="12.75" customHeight="1" x14ac:dyDescent="0.25">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row>
    <row r="138" spans="1:30" ht="12.75" customHeight="1" x14ac:dyDescent="0.25">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row>
    <row r="139" spans="1:30" ht="12.75" customHeight="1" x14ac:dyDescent="0.25">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row>
    <row r="140" spans="1:30" ht="12.75" customHeight="1" x14ac:dyDescent="0.25">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row>
    <row r="141" spans="1:30" ht="12.75" customHeight="1" x14ac:dyDescent="0.25">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row>
    <row r="142" spans="1:30" ht="12.75" customHeight="1" x14ac:dyDescent="0.25">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row>
    <row r="143" spans="1:30" ht="12.75" customHeight="1" x14ac:dyDescent="0.25">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row>
    <row r="144" spans="1:30" ht="12.75" customHeight="1" x14ac:dyDescent="0.25">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row>
    <row r="145" spans="1:30" ht="12.75" customHeight="1" x14ac:dyDescent="0.25">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row>
    <row r="146" spans="1:30" ht="12.75" customHeight="1" x14ac:dyDescent="0.25">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row>
    <row r="147" spans="1:30" ht="12.75" customHeight="1" x14ac:dyDescent="0.25">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row>
    <row r="148" spans="1:30" ht="12.75" customHeight="1" x14ac:dyDescent="0.25">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row>
    <row r="149" spans="1:30" ht="12.75" customHeight="1" x14ac:dyDescent="0.25">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row>
    <row r="150" spans="1:30" ht="12.75" customHeight="1" x14ac:dyDescent="0.25">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row>
    <row r="151" spans="1:30" ht="12.75" customHeight="1" x14ac:dyDescent="0.25">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row>
    <row r="152" spans="1:30" ht="12.75" customHeight="1" x14ac:dyDescent="0.25">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row>
    <row r="153" spans="1:30" ht="12.75" customHeight="1" x14ac:dyDescent="0.25">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row>
    <row r="154" spans="1:30" ht="12.75" customHeight="1" x14ac:dyDescent="0.25">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row>
    <row r="155" spans="1:30" ht="12.75" customHeight="1" x14ac:dyDescent="0.25">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row>
    <row r="156" spans="1:30" ht="12.75" customHeight="1" x14ac:dyDescent="0.25">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row>
    <row r="157" spans="1:30" ht="12.75" customHeight="1" x14ac:dyDescent="0.25">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row>
    <row r="158" spans="1:30" ht="12.75" customHeight="1" x14ac:dyDescent="0.25">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row>
    <row r="159" spans="1:30" ht="12.75" customHeight="1" x14ac:dyDescent="0.25">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row>
    <row r="160" spans="1:30" ht="12.75" customHeight="1" x14ac:dyDescent="0.25">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row>
    <row r="161" spans="1:30" ht="12.75" customHeight="1" x14ac:dyDescent="0.25">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row>
    <row r="162" spans="1:30" ht="12.75" customHeight="1" x14ac:dyDescent="0.25">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row>
    <row r="163" spans="1:30" ht="12.75" customHeight="1" x14ac:dyDescent="0.25">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row>
    <row r="164" spans="1:30" ht="12.75" customHeight="1" x14ac:dyDescent="0.25">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row>
    <row r="165" spans="1:30" ht="12.75" customHeight="1" x14ac:dyDescent="0.25">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row>
    <row r="166" spans="1:30" ht="12.75" customHeight="1" x14ac:dyDescent="0.25">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row>
    <row r="167" spans="1:30" ht="12.75" customHeight="1" x14ac:dyDescent="0.25">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row>
    <row r="168" spans="1:30" ht="12.75" customHeight="1" x14ac:dyDescent="0.25">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row>
    <row r="169" spans="1:30" ht="12.75" customHeight="1" x14ac:dyDescent="0.25">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row>
    <row r="170" spans="1:30" ht="12.75" customHeight="1" x14ac:dyDescent="0.25">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row>
    <row r="171" spans="1:30" ht="12.75" customHeight="1" x14ac:dyDescent="0.25">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row>
    <row r="172" spans="1:30" ht="12.75" customHeight="1" x14ac:dyDescent="0.25">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row>
    <row r="173" spans="1:30" ht="12.75" customHeight="1" x14ac:dyDescent="0.25">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row>
    <row r="174" spans="1:30" ht="12.75" customHeight="1" x14ac:dyDescent="0.25">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row>
    <row r="175" spans="1:30" ht="12.75" customHeight="1" x14ac:dyDescent="0.25">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row>
    <row r="176" spans="1:30" ht="12.75" customHeight="1" x14ac:dyDescent="0.25">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row>
    <row r="177" spans="1:30" ht="12.75" customHeight="1" x14ac:dyDescent="0.25">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row>
    <row r="178" spans="1:30" ht="12.75" customHeight="1" x14ac:dyDescent="0.25">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row>
    <row r="179" spans="1:30" ht="12.75" customHeight="1" x14ac:dyDescent="0.25">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row>
    <row r="180" spans="1:30" ht="12.75" customHeight="1" x14ac:dyDescent="0.25">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row>
    <row r="181" spans="1:30" ht="12.75" customHeight="1" x14ac:dyDescent="0.25">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row>
    <row r="182" spans="1:30" ht="12.75" customHeight="1" x14ac:dyDescent="0.25">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row>
    <row r="183" spans="1:30" ht="12.75" customHeight="1" x14ac:dyDescent="0.25">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row>
    <row r="184" spans="1:30" ht="12.75" customHeight="1" x14ac:dyDescent="0.25">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row>
    <row r="185" spans="1:30" ht="12.75" customHeight="1" x14ac:dyDescent="0.25">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row>
    <row r="186" spans="1:30" ht="12.75" customHeight="1" x14ac:dyDescent="0.25">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row>
    <row r="187" spans="1:30" ht="12.75" customHeight="1" x14ac:dyDescent="0.25">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row>
    <row r="188" spans="1:30" ht="12.75" customHeight="1" x14ac:dyDescent="0.25">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row>
    <row r="189" spans="1:30" ht="12.75" customHeight="1" x14ac:dyDescent="0.25">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row>
    <row r="190" spans="1:30" ht="12.75" customHeight="1" x14ac:dyDescent="0.25">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row>
    <row r="191" spans="1:30" ht="12.75" customHeight="1" x14ac:dyDescent="0.25">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row>
    <row r="192" spans="1:30" ht="12.75" customHeight="1" x14ac:dyDescent="0.25">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row>
    <row r="193" spans="1:30" ht="12.75" customHeight="1" x14ac:dyDescent="0.25">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row>
    <row r="194" spans="1:30" ht="12.75" customHeight="1" x14ac:dyDescent="0.25">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row>
    <row r="195" spans="1:30" ht="12.75" customHeight="1" x14ac:dyDescent="0.25">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row>
    <row r="196" spans="1:30" ht="12.75" customHeight="1" x14ac:dyDescent="0.25">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row>
    <row r="197" spans="1:30" ht="12.75" customHeight="1" x14ac:dyDescent="0.25">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row>
    <row r="198" spans="1:30" ht="12.75" customHeight="1" x14ac:dyDescent="0.25">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row>
    <row r="199" spans="1:30" ht="12.75" customHeight="1" x14ac:dyDescent="0.25">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row>
    <row r="200" spans="1:30" ht="12.75" customHeight="1" x14ac:dyDescent="0.25">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row>
    <row r="201" spans="1:30" ht="12.75" customHeight="1" x14ac:dyDescent="0.25">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row>
    <row r="202" spans="1:30" ht="12.75" customHeight="1" x14ac:dyDescent="0.25">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row>
    <row r="203" spans="1:30" ht="12.75" customHeight="1" x14ac:dyDescent="0.25">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row>
    <row r="204" spans="1:30" ht="12.75" customHeight="1" x14ac:dyDescent="0.25">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row>
    <row r="205" spans="1:30" ht="12.75" customHeight="1" x14ac:dyDescent="0.25">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row>
    <row r="206" spans="1:30" ht="12.75" customHeight="1" x14ac:dyDescent="0.25">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row>
    <row r="207" spans="1:30" ht="12.75" customHeight="1" x14ac:dyDescent="0.25">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row>
    <row r="208" spans="1:30" ht="12.75" customHeight="1" x14ac:dyDescent="0.25">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row>
    <row r="209" spans="1:30" ht="12.75" customHeight="1" x14ac:dyDescent="0.25">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row>
    <row r="210" spans="1:30" ht="12.75" customHeight="1" x14ac:dyDescent="0.25">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row>
    <row r="211" spans="1:30" ht="12.75" customHeight="1" x14ac:dyDescent="0.25">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row>
    <row r="212" spans="1:30" ht="12.75" customHeight="1" x14ac:dyDescent="0.25">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row>
    <row r="213" spans="1:30" ht="12.75" customHeight="1" x14ac:dyDescent="0.25">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row>
    <row r="214" spans="1:30" ht="12.75" customHeight="1" x14ac:dyDescent="0.25">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row>
    <row r="215" spans="1:30" ht="12.75" customHeight="1" x14ac:dyDescent="0.25">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row>
    <row r="216" spans="1:30" ht="12.75" customHeight="1" x14ac:dyDescent="0.25">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row>
    <row r="217" spans="1:30" ht="12.75" customHeight="1" x14ac:dyDescent="0.25">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row>
    <row r="218" spans="1:30" ht="12.75" customHeight="1" x14ac:dyDescent="0.25">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row>
    <row r="219" spans="1:30" ht="12.75" customHeight="1" x14ac:dyDescent="0.25">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row>
    <row r="220" spans="1:30" ht="12.75" customHeight="1" x14ac:dyDescent="0.25">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row>
    <row r="221" spans="1:30" ht="12.75" customHeight="1" x14ac:dyDescent="0.25">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row>
    <row r="222" spans="1:30" ht="12.75" customHeight="1" x14ac:dyDescent="0.25">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row>
    <row r="223" spans="1:30" ht="12.75" customHeight="1" x14ac:dyDescent="0.25">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row>
    <row r="224" spans="1:30" ht="12.75" customHeight="1" x14ac:dyDescent="0.25">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row>
    <row r="225" spans="1:30" ht="12.75" customHeight="1" x14ac:dyDescent="0.25">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row>
    <row r="226" spans="1:30" ht="12.75" customHeight="1" x14ac:dyDescent="0.25">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row>
    <row r="227" spans="1:30" ht="12.75" customHeight="1" x14ac:dyDescent="0.25">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row>
    <row r="228" spans="1:30" ht="12.75" customHeight="1" x14ac:dyDescent="0.25">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row>
    <row r="229" spans="1:30" ht="12.75" customHeight="1" x14ac:dyDescent="0.25">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row>
    <row r="230" spans="1:30" ht="12.75" customHeight="1" x14ac:dyDescent="0.25">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row>
    <row r="231" spans="1:30" ht="12.75" customHeight="1" x14ac:dyDescent="0.25">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row>
    <row r="232" spans="1:30" ht="12.75" customHeight="1" x14ac:dyDescent="0.25">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row>
    <row r="233" spans="1:30" ht="12.75" customHeight="1" x14ac:dyDescent="0.25">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row>
    <row r="234" spans="1:30" ht="12.75" customHeight="1" x14ac:dyDescent="0.25">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row>
    <row r="235" spans="1:30" ht="12.75" customHeight="1" x14ac:dyDescent="0.25">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row>
    <row r="236" spans="1:30" ht="12.75" customHeight="1" x14ac:dyDescent="0.25">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row>
    <row r="237" spans="1:30" ht="12.75" customHeight="1" x14ac:dyDescent="0.25">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row>
    <row r="238" spans="1:30" ht="12.75" customHeight="1" x14ac:dyDescent="0.25">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row>
    <row r="239" spans="1:30" ht="12.75" customHeight="1" x14ac:dyDescent="0.25">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row>
    <row r="240" spans="1:30" ht="12.75" customHeight="1" x14ac:dyDescent="0.25">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row>
    <row r="241" spans="1:30" ht="12.75" customHeight="1" x14ac:dyDescent="0.25">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row>
    <row r="242" spans="1:30" ht="12.75" customHeight="1" x14ac:dyDescent="0.25">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row>
    <row r="243" spans="1:30" ht="12.75" customHeight="1" x14ac:dyDescent="0.25">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row>
    <row r="244" spans="1:30" ht="12.75" customHeight="1" x14ac:dyDescent="0.25">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row>
    <row r="245" spans="1:30" ht="12.75" customHeight="1" x14ac:dyDescent="0.25">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row>
    <row r="246" spans="1:30" ht="12.75" customHeight="1" x14ac:dyDescent="0.25">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row>
    <row r="247" spans="1:30" ht="12.75" customHeight="1" x14ac:dyDescent="0.25">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row>
    <row r="248" spans="1:30" ht="12.75" customHeight="1" x14ac:dyDescent="0.25">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row>
    <row r="249" spans="1:30" ht="12.75" customHeight="1" x14ac:dyDescent="0.25">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row>
    <row r="250" spans="1:30" ht="12.75" customHeight="1" x14ac:dyDescent="0.25">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row>
    <row r="251" spans="1:30" ht="12.75" customHeight="1" x14ac:dyDescent="0.25">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row>
    <row r="252" spans="1:30" ht="12.75" customHeight="1" x14ac:dyDescent="0.25">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row>
    <row r="253" spans="1:30" ht="12.75" customHeight="1" x14ac:dyDescent="0.25">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row>
    <row r="254" spans="1:30" ht="12.75" customHeight="1" x14ac:dyDescent="0.25">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row>
    <row r="255" spans="1:30" ht="12.75" customHeight="1" x14ac:dyDescent="0.25">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row>
    <row r="256" spans="1:30" ht="12.75" customHeight="1" x14ac:dyDescent="0.25">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row>
    <row r="257" spans="1:30" ht="12.75" customHeight="1" x14ac:dyDescent="0.25">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row>
    <row r="258" spans="1:30" ht="12.75" customHeight="1" x14ac:dyDescent="0.25">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row>
    <row r="259" spans="1:30" ht="12.75" customHeight="1" x14ac:dyDescent="0.25">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row>
    <row r="260" spans="1:30" ht="12.75" customHeight="1" x14ac:dyDescent="0.25">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row>
    <row r="261" spans="1:30" ht="12.75" customHeight="1" x14ac:dyDescent="0.25">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row>
    <row r="262" spans="1:30" ht="12.75" customHeight="1" x14ac:dyDescent="0.25">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row>
    <row r="263" spans="1:30" ht="12.75" customHeight="1" x14ac:dyDescent="0.25">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row>
    <row r="264" spans="1:30" ht="12.75" customHeight="1" x14ac:dyDescent="0.25">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row>
    <row r="265" spans="1:30" ht="12.75" customHeight="1" x14ac:dyDescent="0.25">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row>
    <row r="266" spans="1:30" ht="12.75" customHeight="1" x14ac:dyDescent="0.25">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row>
    <row r="267" spans="1:30" ht="12.75" customHeight="1" x14ac:dyDescent="0.25">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row>
    <row r="268" spans="1:30" ht="12.75" customHeight="1" x14ac:dyDescent="0.25">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row>
    <row r="269" spans="1:30" ht="12.75" customHeight="1" x14ac:dyDescent="0.25">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row>
    <row r="270" spans="1:30" ht="12.75" customHeight="1" x14ac:dyDescent="0.25">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row>
    <row r="271" spans="1:30" ht="12.75" customHeight="1" x14ac:dyDescent="0.25">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row>
    <row r="272" spans="1:30" ht="12.75" customHeight="1" x14ac:dyDescent="0.25">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row>
    <row r="273" spans="1:30" ht="12.75" customHeight="1" x14ac:dyDescent="0.25">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row>
    <row r="274" spans="1:30" ht="12.75" customHeight="1" x14ac:dyDescent="0.25">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row>
    <row r="275" spans="1:30" ht="12.75" customHeight="1" x14ac:dyDescent="0.25">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row>
    <row r="276" spans="1:30" ht="12.75" customHeight="1" x14ac:dyDescent="0.25">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row>
    <row r="277" spans="1:30" ht="12.75" customHeight="1" x14ac:dyDescent="0.25">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row>
    <row r="278" spans="1:30" ht="12.75" customHeight="1" x14ac:dyDescent="0.25">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row>
    <row r="279" spans="1:30" ht="12.75" customHeight="1" x14ac:dyDescent="0.25">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row>
    <row r="280" spans="1:30" ht="12.75" customHeight="1" x14ac:dyDescent="0.25">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row>
    <row r="281" spans="1:30" ht="12.75" customHeight="1" x14ac:dyDescent="0.25">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row>
    <row r="282" spans="1:30" ht="12.75" customHeight="1" x14ac:dyDescent="0.25">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row>
    <row r="283" spans="1:30" ht="12.75" customHeight="1" x14ac:dyDescent="0.25">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row>
    <row r="284" spans="1:30" ht="12.75" customHeight="1" x14ac:dyDescent="0.25">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row>
    <row r="285" spans="1:30" ht="12.75" customHeight="1" x14ac:dyDescent="0.25">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row>
    <row r="286" spans="1:30" ht="12.75" customHeight="1" x14ac:dyDescent="0.25">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row>
    <row r="287" spans="1:30" ht="12.75" customHeight="1" x14ac:dyDescent="0.25">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row>
    <row r="288" spans="1:30" ht="12.75" customHeight="1" x14ac:dyDescent="0.25">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row>
    <row r="289" spans="1:30" ht="12.75" customHeight="1" x14ac:dyDescent="0.25">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row>
    <row r="290" spans="1:30" ht="12.75" customHeight="1" x14ac:dyDescent="0.25">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row>
    <row r="291" spans="1:30" ht="12.75" customHeight="1" x14ac:dyDescent="0.25">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row>
    <row r="292" spans="1:30" ht="12.75" customHeight="1" x14ac:dyDescent="0.25">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row>
    <row r="293" spans="1:30" ht="12.75" customHeight="1" x14ac:dyDescent="0.25">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row>
    <row r="294" spans="1:30" ht="12.75" customHeight="1" x14ac:dyDescent="0.25">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row>
    <row r="295" spans="1:30" ht="12.75" customHeight="1" x14ac:dyDescent="0.25">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row>
    <row r="296" spans="1:30" ht="12.75" customHeight="1" x14ac:dyDescent="0.25">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row>
    <row r="297" spans="1:30" ht="12.75" customHeight="1" x14ac:dyDescent="0.25">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row>
    <row r="298" spans="1:30" ht="12.75" customHeight="1" x14ac:dyDescent="0.25">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row>
    <row r="299" spans="1:30" ht="12.75" customHeight="1" x14ac:dyDescent="0.25">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row>
    <row r="300" spans="1:30" ht="12.75" customHeight="1" x14ac:dyDescent="0.25">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row>
    <row r="301" spans="1:30" ht="12.75" customHeight="1" x14ac:dyDescent="0.25">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row>
    <row r="302" spans="1:30" ht="12.75" customHeight="1" x14ac:dyDescent="0.25">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row>
    <row r="303" spans="1:30" ht="12.75" customHeight="1" x14ac:dyDescent="0.25">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row>
    <row r="304" spans="1:30" ht="12.75" customHeight="1" x14ac:dyDescent="0.25">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row>
    <row r="305" spans="1:30" ht="12.75" customHeight="1" x14ac:dyDescent="0.25">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row>
    <row r="306" spans="1:30" ht="12.75" customHeight="1" x14ac:dyDescent="0.25">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row>
    <row r="307" spans="1:30" ht="12.75" customHeight="1" x14ac:dyDescent="0.25">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row>
    <row r="308" spans="1:30" ht="12.75" customHeight="1" x14ac:dyDescent="0.25">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row>
    <row r="309" spans="1:30" ht="12.75" customHeight="1" x14ac:dyDescent="0.25">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row>
    <row r="310" spans="1:30" ht="12.75" customHeight="1" x14ac:dyDescent="0.25">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row>
    <row r="311" spans="1:30" ht="12.75" customHeight="1" x14ac:dyDescent="0.25">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row>
    <row r="312" spans="1:30" ht="12.75" customHeight="1" x14ac:dyDescent="0.25">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row>
    <row r="313" spans="1:30" ht="12.75" customHeight="1" x14ac:dyDescent="0.25">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row>
    <row r="314" spans="1:30" ht="12.75" customHeight="1" x14ac:dyDescent="0.25">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row>
    <row r="315" spans="1:30" ht="12.75" customHeight="1" x14ac:dyDescent="0.25">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row>
    <row r="316" spans="1:30" ht="12.75" customHeight="1" x14ac:dyDescent="0.25">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row>
    <row r="317" spans="1:30" ht="12.75" customHeight="1" x14ac:dyDescent="0.25">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row>
    <row r="318" spans="1:30" ht="12.75" customHeight="1" x14ac:dyDescent="0.25">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row>
    <row r="319" spans="1:30" ht="12.75" customHeight="1" x14ac:dyDescent="0.25">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row>
    <row r="320" spans="1:30" ht="12.75" customHeight="1" x14ac:dyDescent="0.25">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row>
    <row r="321" spans="1:30" ht="12.75" customHeight="1" x14ac:dyDescent="0.25">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row>
    <row r="322" spans="1:30" ht="12.75" customHeight="1" x14ac:dyDescent="0.25">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row>
    <row r="323" spans="1:30" ht="12.75" customHeight="1" x14ac:dyDescent="0.25">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row>
    <row r="324" spans="1:30" ht="12.75" customHeight="1" x14ac:dyDescent="0.25">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row>
    <row r="325" spans="1:30" ht="12.75" customHeight="1" x14ac:dyDescent="0.25">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row>
    <row r="326" spans="1:30" ht="12.75" customHeight="1" x14ac:dyDescent="0.25">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row>
    <row r="327" spans="1:30" ht="12.75" customHeight="1" x14ac:dyDescent="0.25">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row>
    <row r="328" spans="1:30" ht="12.75" customHeight="1" x14ac:dyDescent="0.25">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row>
    <row r="329" spans="1:30" ht="12.75" customHeight="1" x14ac:dyDescent="0.25">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row>
    <row r="330" spans="1:30" ht="12.75" customHeight="1" x14ac:dyDescent="0.25">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row>
    <row r="331" spans="1:30" ht="12.75" customHeight="1" x14ac:dyDescent="0.25">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row>
    <row r="332" spans="1:30" ht="12.75" customHeight="1" x14ac:dyDescent="0.25">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row>
    <row r="333" spans="1:30" ht="12.75" customHeight="1" x14ac:dyDescent="0.25">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row>
    <row r="334" spans="1:30" ht="12.75" customHeight="1" x14ac:dyDescent="0.25">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row>
    <row r="335" spans="1:30" ht="12.75" customHeight="1" x14ac:dyDescent="0.25">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row>
    <row r="336" spans="1:30" ht="12.75" customHeight="1" x14ac:dyDescent="0.25">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row>
    <row r="337" spans="1:30" ht="12.75" customHeight="1" x14ac:dyDescent="0.25">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row>
    <row r="338" spans="1:30" ht="12.75" customHeight="1" x14ac:dyDescent="0.25">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row>
    <row r="339" spans="1:30" ht="12.75" customHeight="1" x14ac:dyDescent="0.25">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row>
    <row r="340" spans="1:30" ht="12.75" customHeight="1" x14ac:dyDescent="0.25">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row>
    <row r="341" spans="1:30" ht="12.75" customHeight="1" x14ac:dyDescent="0.25">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row>
    <row r="342" spans="1:30" ht="12.75" customHeight="1" x14ac:dyDescent="0.25">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row>
    <row r="343" spans="1:30" ht="12.75" customHeight="1" x14ac:dyDescent="0.25">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row>
    <row r="344" spans="1:30" ht="12.75" customHeight="1" x14ac:dyDescent="0.25">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row>
    <row r="345" spans="1:30" ht="12.75" customHeight="1" x14ac:dyDescent="0.25">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row>
    <row r="346" spans="1:30" ht="12.75" customHeight="1" x14ac:dyDescent="0.25">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row>
    <row r="347" spans="1:30" ht="12.75" customHeight="1" x14ac:dyDescent="0.25">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row>
    <row r="348" spans="1:30" ht="12.75" customHeight="1" x14ac:dyDescent="0.25">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row>
    <row r="349" spans="1:30" ht="12.75" customHeight="1" x14ac:dyDescent="0.25">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row>
    <row r="350" spans="1:30" ht="12.75" customHeight="1" x14ac:dyDescent="0.25">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row>
    <row r="351" spans="1:30" ht="12.75" customHeight="1" x14ac:dyDescent="0.25">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row>
    <row r="352" spans="1:30" ht="12.75" customHeight="1" x14ac:dyDescent="0.25">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row>
    <row r="353" spans="1:30" ht="12.75" customHeight="1" x14ac:dyDescent="0.25">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row>
    <row r="354" spans="1:30" ht="12.75" customHeight="1" x14ac:dyDescent="0.25">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row>
    <row r="355" spans="1:30" ht="12.75" customHeight="1" x14ac:dyDescent="0.25">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row>
    <row r="356" spans="1:30" ht="12.75" customHeight="1" x14ac:dyDescent="0.25">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row>
    <row r="357" spans="1:30" ht="12.75" customHeight="1" x14ac:dyDescent="0.25">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row>
    <row r="358" spans="1:30" ht="12.75" customHeight="1" x14ac:dyDescent="0.25">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row>
    <row r="359" spans="1:30" ht="12.75" customHeight="1" x14ac:dyDescent="0.25">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row>
    <row r="360" spans="1:30" ht="12.75" customHeight="1" x14ac:dyDescent="0.25">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row>
    <row r="361" spans="1:30" ht="12.75" customHeight="1" x14ac:dyDescent="0.25">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row>
    <row r="362" spans="1:30" ht="12.75" customHeight="1" x14ac:dyDescent="0.25">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row>
    <row r="363" spans="1:30" ht="12.75" customHeight="1" x14ac:dyDescent="0.25">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row>
    <row r="364" spans="1:30" ht="12.75" customHeight="1" x14ac:dyDescent="0.25">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row>
    <row r="365" spans="1:30" ht="12.75" customHeight="1" x14ac:dyDescent="0.25">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row>
    <row r="366" spans="1:30" ht="12.75" customHeight="1" x14ac:dyDescent="0.25">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row>
    <row r="367" spans="1:30" ht="12.75" customHeight="1" x14ac:dyDescent="0.25">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row>
    <row r="368" spans="1:30" ht="12.75" customHeight="1" x14ac:dyDescent="0.25">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row>
    <row r="369" spans="1:30" ht="12.75" customHeight="1" x14ac:dyDescent="0.25">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row>
    <row r="370" spans="1:30" ht="12.75" customHeight="1" x14ac:dyDescent="0.25">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row>
    <row r="371" spans="1:30" ht="12.75" customHeight="1" x14ac:dyDescent="0.25">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row>
    <row r="372" spans="1:30" ht="12.75" customHeight="1" x14ac:dyDescent="0.25">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row>
    <row r="373" spans="1:30" ht="12.75" customHeight="1" x14ac:dyDescent="0.25">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row>
    <row r="374" spans="1:30" ht="12.75" customHeight="1" x14ac:dyDescent="0.25">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row>
    <row r="375" spans="1:30" ht="12.75" customHeight="1" x14ac:dyDescent="0.25">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row>
    <row r="376" spans="1:30" ht="12.75" customHeight="1" x14ac:dyDescent="0.25">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row>
    <row r="377" spans="1:30" ht="12.75" customHeight="1" x14ac:dyDescent="0.25">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row>
    <row r="378" spans="1:30" ht="12.75" customHeight="1" x14ac:dyDescent="0.25">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row>
    <row r="379" spans="1:30" ht="12.75" customHeight="1" x14ac:dyDescent="0.25">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row>
    <row r="380" spans="1:30" ht="12.75" customHeight="1" x14ac:dyDescent="0.25">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row>
    <row r="381" spans="1:30" ht="12.75" customHeight="1" x14ac:dyDescent="0.25">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row>
    <row r="382" spans="1:30" ht="12.75" customHeight="1" x14ac:dyDescent="0.25">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row>
    <row r="383" spans="1:30" ht="12.75" customHeight="1" x14ac:dyDescent="0.25">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row>
    <row r="384" spans="1:30" ht="12.75" customHeight="1" x14ac:dyDescent="0.25">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row>
    <row r="385" spans="1:30" ht="12.75" customHeight="1" x14ac:dyDescent="0.25">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row>
    <row r="386" spans="1:30" ht="12.75" customHeight="1" x14ac:dyDescent="0.25">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row>
    <row r="387" spans="1:30" ht="12.75" customHeight="1" x14ac:dyDescent="0.25">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row>
    <row r="388" spans="1:30" ht="12.75" customHeight="1" x14ac:dyDescent="0.25">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row>
    <row r="389" spans="1:30" ht="12.75" customHeight="1" x14ac:dyDescent="0.25">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row>
    <row r="390" spans="1:30" ht="12.75" customHeight="1" x14ac:dyDescent="0.25">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row>
    <row r="391" spans="1:30" ht="12.75" customHeight="1" x14ac:dyDescent="0.25">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row>
    <row r="392" spans="1:30" ht="12.75" customHeight="1" x14ac:dyDescent="0.25">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row>
    <row r="393" spans="1:30" ht="12.75" customHeight="1" x14ac:dyDescent="0.25">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row>
    <row r="394" spans="1:30" ht="12.75" customHeight="1" x14ac:dyDescent="0.25">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row>
    <row r="395" spans="1:30" ht="12.75" customHeight="1" x14ac:dyDescent="0.25">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row>
    <row r="396" spans="1:30" ht="12.75" customHeight="1" x14ac:dyDescent="0.25">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row>
    <row r="397" spans="1:30" ht="12.75" customHeight="1" x14ac:dyDescent="0.25">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row>
    <row r="398" spans="1:30" ht="12.75" customHeight="1" x14ac:dyDescent="0.25">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row>
    <row r="399" spans="1:30" ht="12.75" customHeight="1" x14ac:dyDescent="0.25">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row>
    <row r="400" spans="1:30" ht="12.75" customHeight="1" x14ac:dyDescent="0.25">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row>
    <row r="401" spans="1:30" ht="12.75" customHeight="1" x14ac:dyDescent="0.25">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row>
    <row r="402" spans="1:30" ht="12.75" customHeight="1" x14ac:dyDescent="0.25">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row>
    <row r="403" spans="1:30" ht="12.75" customHeight="1" x14ac:dyDescent="0.25">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row>
    <row r="404" spans="1:30" ht="12.75" customHeight="1" x14ac:dyDescent="0.25">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row>
    <row r="405" spans="1:30" ht="12.75" customHeight="1" x14ac:dyDescent="0.25">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row>
    <row r="406" spans="1:30" ht="12.75" customHeight="1" x14ac:dyDescent="0.25">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row>
    <row r="407" spans="1:30" ht="12.75" customHeight="1" x14ac:dyDescent="0.25">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row>
    <row r="408" spans="1:30" ht="12.75" customHeight="1" x14ac:dyDescent="0.25">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row>
    <row r="409" spans="1:30" ht="12.75" customHeight="1" x14ac:dyDescent="0.25">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row>
    <row r="410" spans="1:30" ht="12.75" customHeight="1" x14ac:dyDescent="0.25">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row>
    <row r="411" spans="1:30" ht="12.75" customHeight="1" x14ac:dyDescent="0.25">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row>
    <row r="412" spans="1:30" ht="12.75" customHeight="1" x14ac:dyDescent="0.25">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row>
    <row r="413" spans="1:30" ht="12.75" customHeight="1" x14ac:dyDescent="0.25">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row>
    <row r="414" spans="1:30" ht="12.75" customHeight="1" x14ac:dyDescent="0.25">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row>
    <row r="415" spans="1:30" ht="12.75" customHeight="1" x14ac:dyDescent="0.25">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row>
    <row r="416" spans="1:30" ht="12.75" customHeight="1" x14ac:dyDescent="0.25">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row>
    <row r="417" spans="1:30" ht="12.75" customHeight="1" x14ac:dyDescent="0.25">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row>
    <row r="418" spans="1:30" ht="12.75" customHeight="1" x14ac:dyDescent="0.25">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row>
    <row r="419" spans="1:30" ht="12.75" customHeight="1" x14ac:dyDescent="0.25">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row>
    <row r="420" spans="1:30" ht="12.75" customHeight="1" x14ac:dyDescent="0.25">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row>
    <row r="421" spans="1:30" ht="12.75" customHeight="1" x14ac:dyDescent="0.25">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row>
    <row r="422" spans="1:30" ht="12.75" customHeight="1" x14ac:dyDescent="0.25">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row>
    <row r="423" spans="1:30" ht="12.75" customHeight="1" x14ac:dyDescent="0.25">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row>
    <row r="424" spans="1:30" ht="12.75" customHeight="1" x14ac:dyDescent="0.25">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row>
    <row r="425" spans="1:30" ht="12.75" customHeight="1" x14ac:dyDescent="0.25">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row>
    <row r="426" spans="1:30" ht="12.75" customHeight="1" x14ac:dyDescent="0.25">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row>
    <row r="427" spans="1:30" ht="12.75" customHeight="1" x14ac:dyDescent="0.25">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row>
    <row r="428" spans="1:30" ht="12.75" customHeight="1" x14ac:dyDescent="0.25">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row>
    <row r="429" spans="1:30" ht="12.75" customHeight="1" x14ac:dyDescent="0.25">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row>
    <row r="430" spans="1:30" ht="12.75" customHeight="1" x14ac:dyDescent="0.25">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row>
    <row r="431" spans="1:30" ht="12.75" customHeight="1" x14ac:dyDescent="0.25">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row>
    <row r="432" spans="1:30" ht="12.75" customHeight="1" x14ac:dyDescent="0.25">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row>
    <row r="433" spans="1:30" ht="12.75" customHeight="1" x14ac:dyDescent="0.25">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row>
    <row r="434" spans="1:30" ht="12.75" customHeight="1" x14ac:dyDescent="0.25">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row>
    <row r="435" spans="1:30" ht="12.75" customHeight="1" x14ac:dyDescent="0.25">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row>
    <row r="436" spans="1:30" ht="12.75" customHeight="1" x14ac:dyDescent="0.25">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row>
    <row r="437" spans="1:30" ht="12.75" customHeight="1" x14ac:dyDescent="0.25">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row>
    <row r="438" spans="1:30" ht="12.75" customHeight="1" x14ac:dyDescent="0.25">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row>
    <row r="439" spans="1:30" ht="12.75" customHeight="1" x14ac:dyDescent="0.25">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row>
    <row r="440" spans="1:30" ht="12.75" customHeight="1" x14ac:dyDescent="0.25">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row>
    <row r="441" spans="1:30" ht="12.75" customHeight="1" x14ac:dyDescent="0.25">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row>
    <row r="442" spans="1:30" ht="12.75" customHeight="1" x14ac:dyDescent="0.25">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row>
    <row r="443" spans="1:30" ht="12.75" customHeight="1" x14ac:dyDescent="0.25">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row>
    <row r="444" spans="1:30" ht="12.75" customHeight="1" x14ac:dyDescent="0.25">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row>
    <row r="445" spans="1:30" ht="12.75" customHeight="1" x14ac:dyDescent="0.25">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row>
    <row r="446" spans="1:30" ht="12.75" customHeight="1" x14ac:dyDescent="0.25">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row>
    <row r="447" spans="1:30" ht="12.75" customHeight="1" x14ac:dyDescent="0.25">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row>
    <row r="448" spans="1:30" ht="12.75" customHeight="1" x14ac:dyDescent="0.25">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row>
    <row r="449" spans="1:30" ht="12.75" customHeight="1" x14ac:dyDescent="0.25">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row>
    <row r="450" spans="1:30" ht="12.75" customHeight="1" x14ac:dyDescent="0.25">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row>
    <row r="451" spans="1:30" ht="12.75" customHeight="1" x14ac:dyDescent="0.25">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row>
    <row r="452" spans="1:30" ht="12.75" customHeight="1" x14ac:dyDescent="0.25">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row>
    <row r="453" spans="1:30" ht="12.75" customHeight="1" x14ac:dyDescent="0.25">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row>
    <row r="454" spans="1:30" ht="12.75" customHeight="1" x14ac:dyDescent="0.25">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row>
    <row r="455" spans="1:30" ht="12.75" customHeight="1" x14ac:dyDescent="0.25">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row>
    <row r="456" spans="1:30" ht="12.75" customHeight="1" x14ac:dyDescent="0.25">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row>
    <row r="457" spans="1:30" ht="12.75" customHeight="1" x14ac:dyDescent="0.25">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row>
    <row r="458" spans="1:30" ht="12.75" customHeight="1" x14ac:dyDescent="0.25">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row>
    <row r="459" spans="1:30" ht="12.75" customHeight="1" x14ac:dyDescent="0.25">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row>
    <row r="460" spans="1:30" ht="12.75" customHeight="1" x14ac:dyDescent="0.25">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row>
    <row r="461" spans="1:30" ht="12.75" customHeight="1" x14ac:dyDescent="0.25">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row>
    <row r="462" spans="1:30" ht="12.75" customHeight="1" x14ac:dyDescent="0.25">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row>
    <row r="463" spans="1:30" ht="12.75" customHeight="1" x14ac:dyDescent="0.25">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row>
    <row r="464" spans="1:30" ht="12.75" customHeight="1" x14ac:dyDescent="0.25">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row>
    <row r="465" spans="1:30" ht="12.75" customHeight="1" x14ac:dyDescent="0.25">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row>
    <row r="466" spans="1:30" ht="12.75" customHeight="1" x14ac:dyDescent="0.25">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row>
    <row r="467" spans="1:30" ht="12.75" customHeight="1" x14ac:dyDescent="0.25">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row>
    <row r="468" spans="1:30" ht="12.75" customHeight="1" x14ac:dyDescent="0.25">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row>
    <row r="469" spans="1:30" ht="12.75" customHeight="1" x14ac:dyDescent="0.25">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row>
    <row r="470" spans="1:30" ht="12.75" customHeight="1" x14ac:dyDescent="0.25">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row>
    <row r="471" spans="1:30" ht="12.75" customHeight="1" x14ac:dyDescent="0.25">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row>
    <row r="472" spans="1:30" ht="12.75" customHeight="1" x14ac:dyDescent="0.25">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row>
    <row r="473" spans="1:30" ht="12.75" customHeight="1" x14ac:dyDescent="0.25">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row>
    <row r="474" spans="1:30" ht="12.75" customHeight="1" x14ac:dyDescent="0.25">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row>
    <row r="475" spans="1:30" ht="12.75" customHeight="1" x14ac:dyDescent="0.25">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row>
    <row r="476" spans="1:30" ht="12.75" customHeight="1" x14ac:dyDescent="0.25">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row>
    <row r="477" spans="1:30" ht="12.75" customHeight="1" x14ac:dyDescent="0.25">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row>
    <row r="478" spans="1:30" ht="12.75" customHeight="1" x14ac:dyDescent="0.25">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row>
    <row r="479" spans="1:30" ht="12.75" customHeight="1" x14ac:dyDescent="0.25">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row>
    <row r="480" spans="1:30" ht="12.75" customHeight="1" x14ac:dyDescent="0.25">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row>
    <row r="481" spans="1:30" ht="12.75" customHeight="1" x14ac:dyDescent="0.25">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row>
    <row r="482" spans="1:30" ht="12.75" customHeight="1" x14ac:dyDescent="0.25">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row>
    <row r="483" spans="1:30" ht="12.75" customHeight="1" x14ac:dyDescent="0.25">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row>
    <row r="484" spans="1:30" ht="12.75" customHeight="1" x14ac:dyDescent="0.25">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row>
    <row r="485" spans="1:30" ht="12.75" customHeight="1" x14ac:dyDescent="0.25">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row>
    <row r="486" spans="1:30" ht="12.75" customHeight="1" x14ac:dyDescent="0.25">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row>
    <row r="487" spans="1:30" ht="12.75" customHeight="1" x14ac:dyDescent="0.25">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row>
    <row r="488" spans="1:30" ht="12.75" customHeight="1" x14ac:dyDescent="0.25">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row>
    <row r="489" spans="1:30" ht="12.75" customHeight="1" x14ac:dyDescent="0.25">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row>
    <row r="490" spans="1:30" ht="12.75" customHeight="1" x14ac:dyDescent="0.25">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row>
    <row r="491" spans="1:30" ht="12.75" customHeight="1" x14ac:dyDescent="0.25">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row>
    <row r="492" spans="1:30" ht="12.75" customHeight="1" x14ac:dyDescent="0.25">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row>
    <row r="493" spans="1:30" ht="12.75" customHeight="1" x14ac:dyDescent="0.25">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row>
    <row r="494" spans="1:30" ht="12.75" customHeight="1" x14ac:dyDescent="0.25">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row>
    <row r="495" spans="1:30" ht="12.75" customHeight="1" x14ac:dyDescent="0.25">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row>
    <row r="496" spans="1:30" ht="12.75" customHeight="1" x14ac:dyDescent="0.25">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row>
    <row r="497" spans="1:30" ht="12.75" customHeight="1" x14ac:dyDescent="0.25">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row>
    <row r="498" spans="1:30" ht="12.75" customHeight="1" x14ac:dyDescent="0.25">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row>
    <row r="499" spans="1:30" ht="12.75" customHeight="1" x14ac:dyDescent="0.25">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row>
    <row r="500" spans="1:30" ht="12.75" customHeight="1" x14ac:dyDescent="0.25">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row>
    <row r="501" spans="1:30" ht="12.75" customHeight="1" x14ac:dyDescent="0.25">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row>
    <row r="502" spans="1:30" ht="12.75" customHeight="1" x14ac:dyDescent="0.25">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row>
    <row r="503" spans="1:30" ht="12.75" customHeight="1" x14ac:dyDescent="0.25">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row>
    <row r="504" spans="1:30" ht="12.75" customHeight="1" x14ac:dyDescent="0.25">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row>
    <row r="505" spans="1:30" ht="12.75" customHeight="1" x14ac:dyDescent="0.25">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row>
    <row r="506" spans="1:30" ht="12.75" customHeight="1" x14ac:dyDescent="0.25">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row>
    <row r="507" spans="1:30" ht="12.75" customHeight="1" x14ac:dyDescent="0.25">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row>
    <row r="508" spans="1:30" ht="12.75" customHeight="1" x14ac:dyDescent="0.25">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row>
    <row r="509" spans="1:30" ht="12.75" customHeight="1" x14ac:dyDescent="0.25">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row>
    <row r="510" spans="1:30" ht="12.75" customHeight="1" x14ac:dyDescent="0.25">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row>
    <row r="511" spans="1:30" ht="12.75" customHeight="1" x14ac:dyDescent="0.25">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row>
    <row r="512" spans="1:30" ht="12.75" customHeight="1" x14ac:dyDescent="0.25">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row>
    <row r="513" spans="1:30" ht="12.75" customHeight="1" x14ac:dyDescent="0.25">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row>
    <row r="514" spans="1:30" ht="12.75" customHeight="1" x14ac:dyDescent="0.25">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row>
    <row r="515" spans="1:30" ht="12.75" customHeight="1" x14ac:dyDescent="0.25">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row>
    <row r="516" spans="1:30" ht="12.75" customHeight="1" x14ac:dyDescent="0.25">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row>
    <row r="517" spans="1:30" ht="12.75" customHeight="1" x14ac:dyDescent="0.25">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row>
    <row r="518" spans="1:30" ht="12.75" customHeight="1" x14ac:dyDescent="0.25">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row>
    <row r="519" spans="1:30" ht="12.75" customHeight="1" x14ac:dyDescent="0.25">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row>
    <row r="520" spans="1:30" ht="12.75" customHeight="1" x14ac:dyDescent="0.25">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row>
    <row r="521" spans="1:30" ht="12.75" customHeight="1" x14ac:dyDescent="0.25">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row>
    <row r="522" spans="1:30" ht="12.75" customHeight="1" x14ac:dyDescent="0.25">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row>
    <row r="523" spans="1:30" ht="12.75" customHeight="1" x14ac:dyDescent="0.25">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row>
    <row r="524" spans="1:30" ht="12.75" customHeight="1" x14ac:dyDescent="0.25">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row>
    <row r="525" spans="1:30" ht="12.75" customHeight="1" x14ac:dyDescent="0.25">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row>
    <row r="526" spans="1:30" ht="12.75" customHeight="1" x14ac:dyDescent="0.25">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row>
    <row r="527" spans="1:30" ht="12.75" customHeight="1" x14ac:dyDescent="0.25">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row>
    <row r="528" spans="1:30" ht="12.75" customHeight="1" x14ac:dyDescent="0.25">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row>
    <row r="529" spans="1:30" ht="12.75" customHeight="1" x14ac:dyDescent="0.25">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row>
    <row r="530" spans="1:30" ht="12.75" customHeight="1" x14ac:dyDescent="0.25">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row>
    <row r="531" spans="1:30" ht="12.75" customHeight="1" x14ac:dyDescent="0.25">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row>
    <row r="532" spans="1:30" ht="12.75" customHeight="1" x14ac:dyDescent="0.25">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row>
    <row r="533" spans="1:30" ht="12.75" customHeight="1" x14ac:dyDescent="0.25">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row>
    <row r="534" spans="1:30" ht="12.75" customHeight="1" x14ac:dyDescent="0.25">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row>
    <row r="535" spans="1:30" ht="12.75" customHeight="1" x14ac:dyDescent="0.25">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row>
    <row r="536" spans="1:30" ht="12.75" customHeight="1" x14ac:dyDescent="0.25">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row>
    <row r="537" spans="1:30" ht="12.75" customHeight="1" x14ac:dyDescent="0.25">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row>
    <row r="538" spans="1:30" ht="12.75" customHeight="1" x14ac:dyDescent="0.25">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row>
    <row r="539" spans="1:30" ht="12.75" customHeight="1" x14ac:dyDescent="0.25">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row>
    <row r="540" spans="1:30" ht="12.75" customHeight="1" x14ac:dyDescent="0.25">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row>
    <row r="541" spans="1:30" ht="12.75" customHeight="1" x14ac:dyDescent="0.25">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row>
    <row r="542" spans="1:30" ht="12.75" customHeight="1" x14ac:dyDescent="0.25">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row>
    <row r="543" spans="1:30" ht="12.75" customHeight="1" x14ac:dyDescent="0.25">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row>
    <row r="544" spans="1:30" ht="12.75" customHeight="1" x14ac:dyDescent="0.25">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row>
    <row r="545" spans="1:30" ht="12.75" customHeight="1" x14ac:dyDescent="0.25">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row>
    <row r="546" spans="1:30" ht="12.75" customHeight="1" x14ac:dyDescent="0.25">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row>
    <row r="547" spans="1:30" ht="12.75" customHeight="1" x14ac:dyDescent="0.25">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row>
    <row r="548" spans="1:30" ht="12.75" customHeight="1" x14ac:dyDescent="0.25">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row>
    <row r="549" spans="1:30" ht="12.75" customHeight="1" x14ac:dyDescent="0.25">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row>
    <row r="550" spans="1:30" ht="12.75" customHeight="1" x14ac:dyDescent="0.25">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row>
    <row r="551" spans="1:30" ht="12.75" customHeight="1" x14ac:dyDescent="0.25">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row>
    <row r="552" spans="1:30" ht="12.75" customHeight="1" x14ac:dyDescent="0.25">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row>
    <row r="553" spans="1:30" ht="12.75" customHeight="1" x14ac:dyDescent="0.25">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row>
    <row r="554" spans="1:30" ht="12.75" customHeight="1" x14ac:dyDescent="0.25">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row>
    <row r="555" spans="1:30" ht="12.75" customHeight="1" x14ac:dyDescent="0.25">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row>
    <row r="556" spans="1:30" ht="12.75" customHeight="1" x14ac:dyDescent="0.25">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row>
    <row r="557" spans="1:30" ht="12.75" customHeight="1" x14ac:dyDescent="0.25">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row>
    <row r="558" spans="1:30" ht="12.75" customHeight="1" x14ac:dyDescent="0.25">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row>
    <row r="559" spans="1:30" ht="12.75" customHeight="1" x14ac:dyDescent="0.25">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row>
    <row r="560" spans="1:30" ht="12.75" customHeight="1" x14ac:dyDescent="0.25">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row>
    <row r="561" spans="1:30" ht="12.75" customHeight="1" x14ac:dyDescent="0.25">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row>
    <row r="562" spans="1:30" ht="12.75" customHeight="1" x14ac:dyDescent="0.25">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row>
    <row r="563" spans="1:30" ht="12.75" customHeight="1" x14ac:dyDescent="0.25">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row>
    <row r="564" spans="1:30" ht="12.75" customHeight="1" x14ac:dyDescent="0.25">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row>
    <row r="565" spans="1:30" ht="12.75" customHeight="1" x14ac:dyDescent="0.25">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row>
    <row r="566" spans="1:30" ht="12.75" customHeight="1" x14ac:dyDescent="0.25">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row>
    <row r="567" spans="1:30" ht="12.75" customHeight="1" x14ac:dyDescent="0.25">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row>
    <row r="568" spans="1:30" ht="12.75" customHeight="1" x14ac:dyDescent="0.25">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row>
    <row r="569" spans="1:30" ht="12.75" customHeight="1" x14ac:dyDescent="0.25">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row>
    <row r="570" spans="1:30" ht="12.75" customHeight="1" x14ac:dyDescent="0.25">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row>
    <row r="571" spans="1:30" ht="12.75" customHeight="1" x14ac:dyDescent="0.25">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row>
    <row r="572" spans="1:30" ht="12.75" customHeight="1" x14ac:dyDescent="0.25">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row>
    <row r="573" spans="1:30" ht="12.75" customHeight="1" x14ac:dyDescent="0.25">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row>
    <row r="574" spans="1:30" ht="12.75" customHeight="1" x14ac:dyDescent="0.25">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row>
    <row r="575" spans="1:30" ht="12.75" customHeight="1" x14ac:dyDescent="0.25">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row>
    <row r="576" spans="1:30" ht="12.75" customHeight="1" x14ac:dyDescent="0.25">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row>
    <row r="577" spans="1:30" ht="12.75" customHeight="1" x14ac:dyDescent="0.25">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row>
    <row r="578" spans="1:30" ht="12.75" customHeight="1" x14ac:dyDescent="0.25">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row>
    <row r="579" spans="1:30" ht="12.75" customHeight="1" x14ac:dyDescent="0.25">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row>
    <row r="580" spans="1:30" ht="12.75" customHeight="1" x14ac:dyDescent="0.25">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row>
    <row r="581" spans="1:30" ht="12.75" customHeight="1" x14ac:dyDescent="0.25">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row>
    <row r="582" spans="1:30" ht="12.75" customHeight="1" x14ac:dyDescent="0.25">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row>
    <row r="583" spans="1:30" ht="12.75" customHeight="1" x14ac:dyDescent="0.25">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row>
    <row r="584" spans="1:30" ht="12.75" customHeight="1" x14ac:dyDescent="0.25">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row>
    <row r="585" spans="1:30" ht="12.75" customHeight="1" x14ac:dyDescent="0.25">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row>
    <row r="586" spans="1:30" ht="12.75" customHeight="1" x14ac:dyDescent="0.25">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row>
    <row r="587" spans="1:30" ht="12.75" customHeight="1" x14ac:dyDescent="0.25">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row>
    <row r="588" spans="1:30" ht="12.75" customHeight="1" x14ac:dyDescent="0.25">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row>
    <row r="589" spans="1:30" ht="12.75" customHeight="1" x14ac:dyDescent="0.25">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row>
    <row r="590" spans="1:30" ht="12.75" customHeight="1" x14ac:dyDescent="0.25">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row>
    <row r="591" spans="1:30" ht="12.75" customHeight="1" x14ac:dyDescent="0.25">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row>
    <row r="592" spans="1:30" ht="12.75" customHeight="1" x14ac:dyDescent="0.25">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row>
    <row r="593" spans="1:30" ht="12.75" customHeight="1" x14ac:dyDescent="0.25">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row>
    <row r="594" spans="1:30" ht="12.75" customHeight="1" x14ac:dyDescent="0.25">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row>
    <row r="595" spans="1:30" ht="12.75" customHeight="1" x14ac:dyDescent="0.25">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row>
    <row r="596" spans="1:30" ht="12.75" customHeight="1" x14ac:dyDescent="0.25">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row>
    <row r="597" spans="1:30" ht="12.75" customHeight="1" x14ac:dyDescent="0.25">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row>
    <row r="598" spans="1:30" ht="12.75" customHeight="1" x14ac:dyDescent="0.25">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row>
    <row r="599" spans="1:30" ht="12.75" customHeight="1" x14ac:dyDescent="0.25">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row>
    <row r="600" spans="1:30" ht="12.75" customHeight="1" x14ac:dyDescent="0.25">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row>
    <row r="601" spans="1:30" ht="12.75" customHeight="1" x14ac:dyDescent="0.25">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row>
    <row r="602" spans="1:30" ht="12.75" customHeight="1" x14ac:dyDescent="0.25">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row>
    <row r="603" spans="1:30" ht="12.75" customHeight="1" x14ac:dyDescent="0.25">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row>
    <row r="604" spans="1:30" ht="12.75" customHeight="1" x14ac:dyDescent="0.25">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row>
    <row r="605" spans="1:30" ht="12.75" customHeight="1" x14ac:dyDescent="0.25">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row>
    <row r="606" spans="1:30" ht="12.75" customHeight="1" x14ac:dyDescent="0.25">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row>
    <row r="607" spans="1:30" ht="12.75" customHeight="1" x14ac:dyDescent="0.25">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row>
    <row r="608" spans="1:30" ht="12.75" customHeight="1" x14ac:dyDescent="0.25">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row>
    <row r="609" spans="1:30" ht="12.75" customHeight="1" x14ac:dyDescent="0.25">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row>
    <row r="610" spans="1:30" ht="12.75" customHeight="1" x14ac:dyDescent="0.25">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row>
    <row r="611" spans="1:30" ht="12.75" customHeight="1" x14ac:dyDescent="0.25">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row>
    <row r="612" spans="1:30" ht="12.75" customHeight="1" x14ac:dyDescent="0.25">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row>
    <row r="613" spans="1:30" ht="12.75" customHeight="1" x14ac:dyDescent="0.25">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row>
    <row r="614" spans="1:30" ht="12.75" customHeight="1" x14ac:dyDescent="0.25">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row>
    <row r="615" spans="1:30" ht="12.75" customHeight="1" x14ac:dyDescent="0.25">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row>
    <row r="616" spans="1:30" ht="12.75" customHeight="1" x14ac:dyDescent="0.25">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row>
    <row r="617" spans="1:30" ht="12.75" customHeight="1" x14ac:dyDescent="0.25">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row>
    <row r="618" spans="1:30" ht="12.75" customHeight="1" x14ac:dyDescent="0.25">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row>
    <row r="619" spans="1:30" ht="12.75" customHeight="1" x14ac:dyDescent="0.25">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row>
    <row r="620" spans="1:30" ht="12.75" customHeight="1" x14ac:dyDescent="0.25">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row>
    <row r="621" spans="1:30" ht="12.75" customHeight="1" x14ac:dyDescent="0.25">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row>
    <row r="622" spans="1:30" ht="12.75" customHeight="1" x14ac:dyDescent="0.25">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row>
    <row r="623" spans="1:30" ht="12.75" customHeight="1" x14ac:dyDescent="0.25">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row>
    <row r="624" spans="1:30" ht="12.75" customHeight="1" x14ac:dyDescent="0.25">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row>
    <row r="625" spans="1:30" ht="12.75" customHeight="1" x14ac:dyDescent="0.25">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row>
    <row r="626" spans="1:30" ht="12.75" customHeight="1" x14ac:dyDescent="0.25">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row>
    <row r="627" spans="1:30" ht="12.75" customHeight="1" x14ac:dyDescent="0.25">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row>
    <row r="628" spans="1:30" ht="12.75" customHeight="1" x14ac:dyDescent="0.25">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row>
    <row r="629" spans="1:30" ht="12.75" customHeight="1" x14ac:dyDescent="0.25">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row>
    <row r="630" spans="1:30" ht="12.75" customHeight="1" x14ac:dyDescent="0.25">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row>
    <row r="631" spans="1:30" ht="12.75" customHeight="1" x14ac:dyDescent="0.25">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row>
    <row r="632" spans="1:30" ht="12.75" customHeight="1" x14ac:dyDescent="0.25">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row>
    <row r="633" spans="1:30" ht="12.75" customHeight="1" x14ac:dyDescent="0.25">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row>
    <row r="634" spans="1:30" ht="12.75" customHeight="1" x14ac:dyDescent="0.25">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row>
    <row r="635" spans="1:30" ht="12.75" customHeight="1" x14ac:dyDescent="0.25">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row>
    <row r="636" spans="1:30" ht="12.75" customHeight="1" x14ac:dyDescent="0.25">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row>
    <row r="637" spans="1:30" ht="12.75" customHeight="1" x14ac:dyDescent="0.25">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row>
    <row r="638" spans="1:30" ht="12.75" customHeight="1" x14ac:dyDescent="0.25">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row>
    <row r="639" spans="1:30" ht="12.75" customHeight="1" x14ac:dyDescent="0.25">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row>
    <row r="640" spans="1:30" ht="12.75" customHeight="1" x14ac:dyDescent="0.25">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row>
    <row r="641" spans="1:30" ht="12.75" customHeight="1" x14ac:dyDescent="0.25">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row>
    <row r="642" spans="1:30" ht="12.75" customHeight="1" x14ac:dyDescent="0.25">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row>
    <row r="643" spans="1:30" ht="12.75" customHeight="1" x14ac:dyDescent="0.25">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row>
    <row r="644" spans="1:30" ht="12.75" customHeight="1" x14ac:dyDescent="0.25">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row>
    <row r="645" spans="1:30" ht="12.75" customHeight="1" x14ac:dyDescent="0.25">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row>
    <row r="646" spans="1:30" ht="12.75" customHeight="1" x14ac:dyDescent="0.25">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row>
    <row r="647" spans="1:30" ht="12.75" customHeight="1" x14ac:dyDescent="0.25">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row>
    <row r="648" spans="1:30" ht="12.75" customHeight="1" x14ac:dyDescent="0.25">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row>
    <row r="649" spans="1:30" ht="12.75" customHeight="1" x14ac:dyDescent="0.25">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row>
    <row r="650" spans="1:30" ht="12.75" customHeight="1" x14ac:dyDescent="0.25">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row>
    <row r="651" spans="1:30" ht="12.75" customHeight="1" x14ac:dyDescent="0.25">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row>
    <row r="652" spans="1:30" ht="12.75" customHeight="1" x14ac:dyDescent="0.25">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row>
    <row r="653" spans="1:30" ht="12.75" customHeight="1" x14ac:dyDescent="0.25">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row>
    <row r="654" spans="1:30" ht="12.75" customHeight="1" x14ac:dyDescent="0.25">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row>
    <row r="655" spans="1:30" ht="12.75" customHeight="1" x14ac:dyDescent="0.25">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row>
    <row r="656" spans="1:30" ht="12.75" customHeight="1" x14ac:dyDescent="0.25">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row>
    <row r="657" spans="1:30" ht="12.75" customHeight="1" x14ac:dyDescent="0.25">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row>
    <row r="658" spans="1:30" ht="12.75" customHeight="1" x14ac:dyDescent="0.25">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row>
    <row r="659" spans="1:30" ht="12.75" customHeight="1" x14ac:dyDescent="0.25">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row>
    <row r="660" spans="1:30" ht="12.75" customHeight="1" x14ac:dyDescent="0.25">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row>
    <row r="661" spans="1:30" ht="12.75" customHeight="1" x14ac:dyDescent="0.25">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row>
    <row r="662" spans="1:30" ht="12.75" customHeight="1" x14ac:dyDescent="0.25">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row>
    <row r="663" spans="1:30" ht="12.75" customHeight="1" x14ac:dyDescent="0.25">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row>
    <row r="664" spans="1:30" ht="12.75" customHeight="1" x14ac:dyDescent="0.25">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row>
    <row r="665" spans="1:30" ht="12.75" customHeight="1" x14ac:dyDescent="0.25">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row>
    <row r="666" spans="1:30" ht="12.75" customHeight="1" x14ac:dyDescent="0.25">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row>
    <row r="667" spans="1:30" ht="12.75" customHeight="1" x14ac:dyDescent="0.25">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row>
    <row r="668" spans="1:30" ht="12.75" customHeight="1" x14ac:dyDescent="0.25">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row>
    <row r="669" spans="1:30" ht="12.75" customHeight="1" x14ac:dyDescent="0.25">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row>
    <row r="670" spans="1:30" ht="12.75" customHeight="1" x14ac:dyDescent="0.25">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row>
    <row r="671" spans="1:30" ht="12.75" customHeight="1" x14ac:dyDescent="0.25">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row>
    <row r="672" spans="1:30" ht="12.75" customHeight="1" x14ac:dyDescent="0.25">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row>
    <row r="673" spans="1:30" ht="12.75" customHeight="1" x14ac:dyDescent="0.25">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row>
    <row r="674" spans="1:30" ht="12.75" customHeight="1" x14ac:dyDescent="0.25">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row>
    <row r="675" spans="1:30" ht="12.75" customHeight="1" x14ac:dyDescent="0.25">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row>
    <row r="676" spans="1:30" ht="12.75" customHeight="1" x14ac:dyDescent="0.25">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row>
    <row r="677" spans="1:30" ht="12.75" customHeight="1" x14ac:dyDescent="0.25">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row>
    <row r="678" spans="1:30" ht="12.75" customHeight="1" x14ac:dyDescent="0.25">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row>
    <row r="679" spans="1:30" ht="12.75" customHeight="1" x14ac:dyDescent="0.25">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row>
    <row r="680" spans="1:30" ht="12.75" customHeight="1" x14ac:dyDescent="0.25">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row>
    <row r="681" spans="1:30" ht="12.75" customHeight="1" x14ac:dyDescent="0.25">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row>
    <row r="682" spans="1:30" ht="12.75" customHeight="1" x14ac:dyDescent="0.25">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row>
    <row r="683" spans="1:30" ht="12.75" customHeight="1" x14ac:dyDescent="0.25">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row>
    <row r="684" spans="1:30" ht="12.75" customHeight="1" x14ac:dyDescent="0.25">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row>
    <row r="685" spans="1:30" ht="12.75" customHeight="1" x14ac:dyDescent="0.25">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row>
    <row r="686" spans="1:30" ht="12.75" customHeight="1" x14ac:dyDescent="0.25">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row>
    <row r="687" spans="1:30" ht="12.75" customHeight="1" x14ac:dyDescent="0.25">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row>
    <row r="688" spans="1:30" ht="12.75" customHeight="1" x14ac:dyDescent="0.25">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row>
    <row r="689" spans="1:30" ht="12.75" customHeight="1" x14ac:dyDescent="0.25">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row>
    <row r="690" spans="1:30" ht="12.75" customHeight="1" x14ac:dyDescent="0.25">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row>
    <row r="691" spans="1:30" ht="12.75" customHeight="1" x14ac:dyDescent="0.25">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row>
    <row r="692" spans="1:30" ht="12.75" customHeight="1" x14ac:dyDescent="0.25">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row>
    <row r="693" spans="1:30" ht="12.75" customHeight="1" x14ac:dyDescent="0.25">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row>
    <row r="694" spans="1:30" ht="12.75" customHeight="1" x14ac:dyDescent="0.25">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row>
    <row r="695" spans="1:30" ht="12.75" customHeight="1" x14ac:dyDescent="0.25">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row>
    <row r="696" spans="1:30" ht="12.75" customHeight="1" x14ac:dyDescent="0.25">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row>
    <row r="697" spans="1:30" ht="12.75" customHeight="1" x14ac:dyDescent="0.25">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row>
    <row r="698" spans="1:30" ht="12.75" customHeight="1" x14ac:dyDescent="0.25">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row>
    <row r="699" spans="1:30" ht="12.75" customHeight="1" x14ac:dyDescent="0.25">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row>
    <row r="700" spans="1:30" ht="12.75" customHeight="1" x14ac:dyDescent="0.25">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row>
    <row r="701" spans="1:30" ht="12.75" customHeight="1" x14ac:dyDescent="0.25">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row>
    <row r="702" spans="1:30" ht="12.75" customHeight="1" x14ac:dyDescent="0.25">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row>
    <row r="703" spans="1:30" ht="12.75" customHeight="1" x14ac:dyDescent="0.25">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row>
    <row r="704" spans="1:30" ht="12.75" customHeight="1" x14ac:dyDescent="0.25">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row>
    <row r="705" spans="1:30" ht="12.75" customHeight="1" x14ac:dyDescent="0.25">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row>
    <row r="706" spans="1:30" ht="12.75" customHeight="1" x14ac:dyDescent="0.25">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row>
    <row r="707" spans="1:30" ht="12.75" customHeight="1" x14ac:dyDescent="0.25">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row>
    <row r="708" spans="1:30" ht="12.75" customHeight="1" x14ac:dyDescent="0.25">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row>
    <row r="709" spans="1:30" ht="12.75" customHeight="1" x14ac:dyDescent="0.25">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row>
    <row r="710" spans="1:30" ht="12.75" customHeight="1" x14ac:dyDescent="0.25">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row>
    <row r="711" spans="1:30" ht="12.75" customHeight="1" x14ac:dyDescent="0.25">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row>
    <row r="712" spans="1:30" ht="12.75" customHeight="1" x14ac:dyDescent="0.25">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row>
    <row r="713" spans="1:30" ht="12.75" customHeight="1" x14ac:dyDescent="0.25">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row>
    <row r="714" spans="1:30" ht="12.75" customHeight="1" x14ac:dyDescent="0.25">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row>
    <row r="715" spans="1:30" ht="12.75" customHeight="1" x14ac:dyDescent="0.25">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row>
    <row r="716" spans="1:30" ht="12.75" customHeight="1" x14ac:dyDescent="0.25">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row>
    <row r="717" spans="1:30" ht="12.75" customHeight="1" x14ac:dyDescent="0.25">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row>
    <row r="718" spans="1:30" ht="12.75" customHeight="1" x14ac:dyDescent="0.25">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row>
    <row r="719" spans="1:30" ht="12.75" customHeight="1" x14ac:dyDescent="0.25">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row>
    <row r="720" spans="1:30" ht="12.75" customHeight="1" x14ac:dyDescent="0.25">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row>
    <row r="721" spans="1:30" ht="12.75" customHeight="1" x14ac:dyDescent="0.25">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row>
    <row r="722" spans="1:30" ht="12.75" customHeight="1" x14ac:dyDescent="0.25">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row>
    <row r="723" spans="1:30" ht="12.75" customHeight="1" x14ac:dyDescent="0.25">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row>
    <row r="724" spans="1:30" ht="12.75" customHeight="1" x14ac:dyDescent="0.25">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row>
    <row r="725" spans="1:30" ht="12.75" customHeight="1" x14ac:dyDescent="0.25">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row>
    <row r="726" spans="1:30" ht="12.75" customHeight="1" x14ac:dyDescent="0.25">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row>
    <row r="727" spans="1:30" ht="12.75" customHeight="1" x14ac:dyDescent="0.25">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row>
    <row r="728" spans="1:30" ht="12.75" customHeight="1" x14ac:dyDescent="0.25">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row>
    <row r="729" spans="1:30" ht="12.75" customHeight="1" x14ac:dyDescent="0.25">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row>
    <row r="730" spans="1:30" ht="12.75" customHeight="1" x14ac:dyDescent="0.25">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row>
    <row r="731" spans="1:30" ht="12.75" customHeight="1" x14ac:dyDescent="0.25">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row>
    <row r="732" spans="1:30" ht="12.75" customHeight="1" x14ac:dyDescent="0.25">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row>
    <row r="733" spans="1:30" ht="12.75" customHeight="1" x14ac:dyDescent="0.25">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row>
    <row r="734" spans="1:30" ht="12.75" customHeight="1" x14ac:dyDescent="0.25">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row>
    <row r="735" spans="1:30" ht="12.75" customHeight="1" x14ac:dyDescent="0.25">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row>
    <row r="736" spans="1:30" ht="12.75" customHeight="1" x14ac:dyDescent="0.25">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row>
    <row r="737" spans="1:30" ht="12.75" customHeight="1" x14ac:dyDescent="0.25">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row>
    <row r="738" spans="1:30" ht="12.75" customHeight="1" x14ac:dyDescent="0.25">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row>
    <row r="739" spans="1:30" ht="12.75" customHeight="1" x14ac:dyDescent="0.25">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row>
    <row r="740" spans="1:30" ht="12.75" customHeight="1" x14ac:dyDescent="0.25">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row>
    <row r="741" spans="1:30" ht="12.75" customHeight="1" x14ac:dyDescent="0.25">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row>
    <row r="742" spans="1:30" ht="12.75" customHeight="1" x14ac:dyDescent="0.25">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row>
    <row r="743" spans="1:30" ht="12.75" customHeight="1" x14ac:dyDescent="0.25">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row>
    <row r="744" spans="1:30" ht="12.75" customHeight="1" x14ac:dyDescent="0.25">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row>
    <row r="745" spans="1:30" ht="12.75" customHeight="1" x14ac:dyDescent="0.25">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row>
    <row r="746" spans="1:30" ht="12.75" customHeight="1" x14ac:dyDescent="0.25">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row>
    <row r="747" spans="1:30" ht="12.75" customHeight="1" x14ac:dyDescent="0.25">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row>
    <row r="748" spans="1:30" ht="12.75" customHeight="1" x14ac:dyDescent="0.25">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row>
    <row r="749" spans="1:30" ht="12.75" customHeight="1" x14ac:dyDescent="0.25">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row>
    <row r="750" spans="1:30" ht="12.75" customHeight="1" x14ac:dyDescent="0.25">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row>
    <row r="751" spans="1:30" ht="12.75" customHeight="1" x14ac:dyDescent="0.25">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row>
    <row r="752" spans="1:30" ht="12.75" customHeight="1" x14ac:dyDescent="0.25">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row>
    <row r="753" spans="1:30" ht="12.75" customHeight="1" x14ac:dyDescent="0.25">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row>
    <row r="754" spans="1:30" ht="12.75" customHeight="1" x14ac:dyDescent="0.25">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row>
    <row r="755" spans="1:30" ht="12.75" customHeight="1" x14ac:dyDescent="0.25">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row>
    <row r="756" spans="1:30" ht="12.75" customHeight="1" x14ac:dyDescent="0.25">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row>
    <row r="757" spans="1:30" ht="12.75" customHeight="1" x14ac:dyDescent="0.25">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row>
    <row r="758" spans="1:30" ht="12.75" customHeight="1" x14ac:dyDescent="0.25">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row>
    <row r="759" spans="1:30" ht="12.75" customHeight="1" x14ac:dyDescent="0.25">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row>
    <row r="760" spans="1:30" ht="12.75" customHeight="1" x14ac:dyDescent="0.25">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row>
    <row r="761" spans="1:30" ht="12.75" customHeight="1" x14ac:dyDescent="0.25">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row>
    <row r="762" spans="1:30" ht="12.75" customHeight="1" x14ac:dyDescent="0.25">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row>
    <row r="763" spans="1:30" ht="12.75" customHeight="1" x14ac:dyDescent="0.25">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row>
    <row r="764" spans="1:30" ht="12.75" customHeight="1" x14ac:dyDescent="0.25">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row>
    <row r="765" spans="1:30" ht="12.75" customHeight="1" x14ac:dyDescent="0.25">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row>
    <row r="766" spans="1:30" ht="12.75" customHeight="1" x14ac:dyDescent="0.25">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row>
    <row r="767" spans="1:30" ht="12.75" customHeight="1" x14ac:dyDescent="0.25">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row>
    <row r="768" spans="1:30" ht="12.75" customHeight="1" x14ac:dyDescent="0.25">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row>
    <row r="769" spans="1:30" ht="12.75" customHeight="1" x14ac:dyDescent="0.25">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row>
    <row r="770" spans="1:30" ht="12.75" customHeight="1" x14ac:dyDescent="0.25">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row>
    <row r="771" spans="1:30" ht="12.75" customHeight="1" x14ac:dyDescent="0.25">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row>
    <row r="772" spans="1:30" ht="12.75" customHeight="1" x14ac:dyDescent="0.25">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row>
    <row r="773" spans="1:30" ht="12.75" customHeight="1" x14ac:dyDescent="0.25">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row>
    <row r="774" spans="1:30" ht="12.75" customHeight="1" x14ac:dyDescent="0.25">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row>
    <row r="775" spans="1:30" ht="12.75" customHeight="1" x14ac:dyDescent="0.25">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row>
    <row r="776" spans="1:30" ht="12.75" customHeight="1" x14ac:dyDescent="0.25">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row>
    <row r="777" spans="1:30" ht="12.75" customHeight="1" x14ac:dyDescent="0.25">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row>
    <row r="778" spans="1:30" ht="12.75" customHeight="1" x14ac:dyDescent="0.25">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row>
    <row r="779" spans="1:30" ht="12.75" customHeight="1" x14ac:dyDescent="0.25">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row>
    <row r="780" spans="1:30" ht="12.75" customHeight="1" x14ac:dyDescent="0.25">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row>
    <row r="781" spans="1:30" ht="12.75" customHeight="1" x14ac:dyDescent="0.25">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row>
    <row r="782" spans="1:30" ht="12.75" customHeight="1" x14ac:dyDescent="0.25">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row>
    <row r="783" spans="1:30" ht="12.75" customHeight="1" x14ac:dyDescent="0.25">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row>
    <row r="784" spans="1:30" ht="12.75" customHeight="1" x14ac:dyDescent="0.25">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row>
    <row r="785" spans="1:30" ht="12.75" customHeight="1" x14ac:dyDescent="0.25">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row>
    <row r="786" spans="1:30" ht="12.75" customHeight="1" x14ac:dyDescent="0.25">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row>
    <row r="787" spans="1:30" ht="12.75" customHeight="1" x14ac:dyDescent="0.25">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row>
    <row r="788" spans="1:30" ht="12.75" customHeight="1" x14ac:dyDescent="0.25">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row>
    <row r="789" spans="1:30" ht="12.75" customHeight="1" x14ac:dyDescent="0.25">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row>
    <row r="790" spans="1:30" ht="12.75" customHeight="1" x14ac:dyDescent="0.25">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row>
    <row r="791" spans="1:30" ht="12.75" customHeight="1" x14ac:dyDescent="0.25">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row>
    <row r="792" spans="1:30" ht="12.75" customHeight="1" x14ac:dyDescent="0.25">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row>
    <row r="793" spans="1:30" ht="12.75" customHeight="1" x14ac:dyDescent="0.25">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row>
    <row r="794" spans="1:30" ht="12.75" customHeight="1" x14ac:dyDescent="0.25">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row>
    <row r="795" spans="1:30" ht="12.75" customHeight="1" x14ac:dyDescent="0.25">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row>
    <row r="796" spans="1:30" ht="12.75" customHeight="1" x14ac:dyDescent="0.25">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row>
    <row r="797" spans="1:30" ht="12.75" customHeight="1" x14ac:dyDescent="0.25">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row>
    <row r="798" spans="1:30" ht="12.75" customHeight="1" x14ac:dyDescent="0.25">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row>
    <row r="799" spans="1:30" ht="12.75" customHeight="1" x14ac:dyDescent="0.25">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row>
    <row r="800" spans="1:30" ht="12.75" customHeight="1" x14ac:dyDescent="0.25">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row>
    <row r="801" spans="1:30" ht="12.75" customHeight="1" x14ac:dyDescent="0.25">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row>
    <row r="802" spans="1:30" ht="12.75" customHeight="1" x14ac:dyDescent="0.25">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row>
    <row r="803" spans="1:30" ht="12.75" customHeight="1" x14ac:dyDescent="0.25">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row>
    <row r="804" spans="1:30" ht="12.75" customHeight="1" x14ac:dyDescent="0.25">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row>
    <row r="805" spans="1:30" ht="12.75" customHeight="1" x14ac:dyDescent="0.25">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row>
    <row r="806" spans="1:30" ht="12.75" customHeight="1" x14ac:dyDescent="0.25">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row>
    <row r="807" spans="1:30" ht="12.75" customHeight="1" x14ac:dyDescent="0.25">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row>
    <row r="808" spans="1:30" ht="12.75" customHeight="1" x14ac:dyDescent="0.25">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row>
    <row r="809" spans="1:30" ht="12.75" customHeight="1" x14ac:dyDescent="0.25">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row>
    <row r="810" spans="1:30" ht="12.75" customHeight="1" x14ac:dyDescent="0.25">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row>
    <row r="811" spans="1:30" ht="12.75" customHeight="1" x14ac:dyDescent="0.25">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row>
    <row r="812" spans="1:30" ht="12.75" customHeight="1" x14ac:dyDescent="0.25">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row>
    <row r="813" spans="1:30" ht="12.75" customHeight="1" x14ac:dyDescent="0.25">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row>
    <row r="814" spans="1:30" ht="12.75" customHeight="1" x14ac:dyDescent="0.25">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row>
    <row r="815" spans="1:30" ht="12.75" customHeight="1" x14ac:dyDescent="0.25">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row>
    <row r="816" spans="1:30" ht="12.75" customHeight="1" x14ac:dyDescent="0.25">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row>
    <row r="817" spans="1:30" ht="12.75" customHeight="1" x14ac:dyDescent="0.25">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row>
    <row r="818" spans="1:30" ht="12.75" customHeight="1" x14ac:dyDescent="0.25">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row>
    <row r="819" spans="1:30" ht="12.75" customHeight="1" x14ac:dyDescent="0.25">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row>
    <row r="820" spans="1:30" ht="12.75" customHeight="1" x14ac:dyDescent="0.25">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row>
    <row r="821" spans="1:30" ht="12.75" customHeight="1" x14ac:dyDescent="0.25">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row>
    <row r="822" spans="1:30" ht="12.75" customHeight="1" x14ac:dyDescent="0.25">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row>
    <row r="823" spans="1:30" ht="12.75" customHeight="1" x14ac:dyDescent="0.25">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row>
    <row r="824" spans="1:30" ht="12.75" customHeight="1" x14ac:dyDescent="0.25">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row>
    <row r="825" spans="1:30" ht="12.75" customHeight="1" x14ac:dyDescent="0.25">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row>
    <row r="826" spans="1:30" ht="12.75" customHeight="1" x14ac:dyDescent="0.25">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row>
    <row r="827" spans="1:30" ht="12.75" customHeight="1" x14ac:dyDescent="0.25">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row>
    <row r="828" spans="1:30" ht="12.75" customHeight="1" x14ac:dyDescent="0.25">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row>
    <row r="829" spans="1:30" ht="12.75" customHeight="1" x14ac:dyDescent="0.25">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row>
    <row r="830" spans="1:30" ht="12.75" customHeight="1" x14ac:dyDescent="0.25">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row>
    <row r="831" spans="1:30" ht="12.75" customHeight="1" x14ac:dyDescent="0.25">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row>
    <row r="832" spans="1:30" ht="12.75" customHeight="1" x14ac:dyDescent="0.25">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row>
    <row r="833" spans="1:30" ht="12.75" customHeight="1" x14ac:dyDescent="0.25">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row>
    <row r="834" spans="1:30" ht="12.75" customHeight="1" x14ac:dyDescent="0.25">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row>
    <row r="835" spans="1:30" ht="12.75" customHeight="1" x14ac:dyDescent="0.25">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row>
    <row r="836" spans="1:30" ht="12.75" customHeight="1" x14ac:dyDescent="0.25">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row>
    <row r="837" spans="1:30" ht="12.75" customHeight="1" x14ac:dyDescent="0.25">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row>
    <row r="838" spans="1:30" ht="12.75" customHeight="1" x14ac:dyDescent="0.25">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row>
    <row r="839" spans="1:30" ht="12.75" customHeight="1" x14ac:dyDescent="0.25">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row>
    <row r="840" spans="1:30" ht="12.75" customHeight="1" x14ac:dyDescent="0.25">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row>
    <row r="841" spans="1:30" ht="12.75" customHeight="1" x14ac:dyDescent="0.25">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row>
    <row r="842" spans="1:30" ht="12.75" customHeight="1" x14ac:dyDescent="0.25">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row>
    <row r="843" spans="1:30" ht="12.75" customHeight="1" x14ac:dyDescent="0.25">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row>
    <row r="844" spans="1:30" ht="12.75" customHeight="1" x14ac:dyDescent="0.25">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row>
    <row r="845" spans="1:30" ht="12.75" customHeight="1" x14ac:dyDescent="0.25">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row>
    <row r="846" spans="1:30" ht="12.75" customHeight="1" x14ac:dyDescent="0.25">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row>
    <row r="847" spans="1:30" ht="12.75" customHeight="1" x14ac:dyDescent="0.25">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row>
    <row r="848" spans="1:30" ht="12.75" customHeight="1" x14ac:dyDescent="0.25">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row>
    <row r="849" spans="1:30" ht="12.75" customHeight="1" x14ac:dyDescent="0.25">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row>
    <row r="850" spans="1:30" ht="12.75" customHeight="1" x14ac:dyDescent="0.25">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row>
    <row r="851" spans="1:30" ht="12.75" customHeight="1" x14ac:dyDescent="0.25">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row>
    <row r="852" spans="1:30" ht="12.75" customHeight="1" x14ac:dyDescent="0.25">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row>
    <row r="853" spans="1:30" ht="12.75" customHeight="1" x14ac:dyDescent="0.25">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row>
    <row r="854" spans="1:30" ht="12.75" customHeight="1" x14ac:dyDescent="0.25">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row>
    <row r="855" spans="1:30" ht="12.75" customHeight="1" x14ac:dyDescent="0.25">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row>
    <row r="856" spans="1:30" ht="12.75" customHeight="1" x14ac:dyDescent="0.25">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row>
    <row r="857" spans="1:30" ht="12.75" customHeight="1" x14ac:dyDescent="0.25">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row>
    <row r="858" spans="1:30" ht="12.75" customHeight="1" x14ac:dyDescent="0.25">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row>
    <row r="859" spans="1:30" ht="12.75" customHeight="1" x14ac:dyDescent="0.25">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row>
    <row r="860" spans="1:30" ht="12.75" customHeight="1" x14ac:dyDescent="0.25">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row>
    <row r="861" spans="1:30" ht="12.75" customHeight="1" x14ac:dyDescent="0.25">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row>
    <row r="862" spans="1:30" ht="12.75" customHeight="1" x14ac:dyDescent="0.25">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row>
    <row r="863" spans="1:30" ht="12.75" customHeight="1" x14ac:dyDescent="0.25">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row>
    <row r="864" spans="1:30" ht="12.75" customHeight="1" x14ac:dyDescent="0.25">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row>
    <row r="865" spans="1:30" ht="12.75" customHeight="1" x14ac:dyDescent="0.25">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row>
    <row r="866" spans="1:30" ht="12.75" customHeight="1" x14ac:dyDescent="0.25">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row>
    <row r="867" spans="1:30" ht="12.75" customHeight="1" x14ac:dyDescent="0.25">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row>
    <row r="868" spans="1:30" ht="12.75" customHeight="1" x14ac:dyDescent="0.25">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row>
    <row r="869" spans="1:30" ht="12.75" customHeight="1" x14ac:dyDescent="0.25">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row>
    <row r="870" spans="1:30" ht="12.75" customHeight="1" x14ac:dyDescent="0.25">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row>
    <row r="871" spans="1:30" ht="12.75" customHeight="1" x14ac:dyDescent="0.25">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row>
    <row r="872" spans="1:30" ht="12.75" customHeight="1" x14ac:dyDescent="0.25">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row>
    <row r="873" spans="1:30" ht="12.75" customHeight="1" x14ac:dyDescent="0.25">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row>
    <row r="874" spans="1:30" ht="12.75" customHeight="1" x14ac:dyDescent="0.25">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row>
    <row r="875" spans="1:30" ht="12.75" customHeight="1" x14ac:dyDescent="0.25">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row>
    <row r="876" spans="1:30" ht="12.75" customHeight="1" x14ac:dyDescent="0.25">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row>
    <row r="877" spans="1:30" ht="12.75" customHeight="1" x14ac:dyDescent="0.25">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row>
    <row r="878" spans="1:30" ht="12.75" customHeight="1" x14ac:dyDescent="0.25">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row>
    <row r="879" spans="1:30" ht="12.75" customHeight="1" x14ac:dyDescent="0.25">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row>
    <row r="880" spans="1:30" ht="12.75" customHeight="1" x14ac:dyDescent="0.25">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row>
    <row r="881" spans="1:30" ht="12.75" customHeight="1" x14ac:dyDescent="0.25">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row>
    <row r="882" spans="1:30" ht="12.75" customHeight="1" x14ac:dyDescent="0.25">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row>
    <row r="883" spans="1:30" ht="12.75" customHeight="1" x14ac:dyDescent="0.25">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row>
    <row r="884" spans="1:30" ht="12.75" customHeight="1" x14ac:dyDescent="0.25">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row>
    <row r="885" spans="1:30" ht="12.75" customHeight="1" x14ac:dyDescent="0.25">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row>
    <row r="886" spans="1:30" ht="12.75" customHeight="1" x14ac:dyDescent="0.25">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row>
    <row r="887" spans="1:30" ht="12.75" customHeight="1" x14ac:dyDescent="0.25">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row>
    <row r="888" spans="1:30" ht="12.75" customHeight="1" x14ac:dyDescent="0.25">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row>
    <row r="889" spans="1:30" ht="12.75" customHeight="1" x14ac:dyDescent="0.25">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row>
    <row r="890" spans="1:30" ht="12.75" customHeight="1" x14ac:dyDescent="0.25">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row>
    <row r="891" spans="1:30" ht="12.75" customHeight="1" x14ac:dyDescent="0.25">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row>
    <row r="892" spans="1:30" ht="12.75" customHeight="1" x14ac:dyDescent="0.25">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row>
    <row r="893" spans="1:30" ht="12.75" customHeight="1" x14ac:dyDescent="0.25">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row>
    <row r="894" spans="1:30" ht="12.75" customHeight="1" x14ac:dyDescent="0.25">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row>
    <row r="895" spans="1:30" ht="12.75" customHeight="1" x14ac:dyDescent="0.25">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row>
    <row r="896" spans="1:30" ht="12.75" customHeight="1" x14ac:dyDescent="0.25">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row>
    <row r="897" spans="1:30" ht="12.75" customHeight="1" x14ac:dyDescent="0.25">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row>
    <row r="898" spans="1:30" ht="12.75" customHeight="1" x14ac:dyDescent="0.25">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row>
    <row r="899" spans="1:30" ht="12.75" customHeight="1" x14ac:dyDescent="0.25">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row>
    <row r="900" spans="1:30" ht="12.75" customHeight="1" x14ac:dyDescent="0.25">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row>
    <row r="901" spans="1:30" ht="12.75" customHeight="1" x14ac:dyDescent="0.25">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row>
    <row r="902" spans="1:30" ht="12.75" customHeight="1" x14ac:dyDescent="0.25">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row>
    <row r="903" spans="1:30" ht="12.75" customHeight="1" x14ac:dyDescent="0.25">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row>
    <row r="904" spans="1:30" ht="12.75" customHeight="1" x14ac:dyDescent="0.25">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row>
    <row r="905" spans="1:30" ht="12.75" customHeight="1" x14ac:dyDescent="0.25">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row>
    <row r="906" spans="1:30" ht="12.75" customHeight="1" x14ac:dyDescent="0.25">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row>
    <row r="907" spans="1:30" ht="12.75" customHeight="1" x14ac:dyDescent="0.25">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row>
    <row r="908" spans="1:30" ht="12.75" customHeight="1" x14ac:dyDescent="0.25">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row>
    <row r="909" spans="1:30" ht="12.75" customHeight="1" x14ac:dyDescent="0.25">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row>
    <row r="910" spans="1:30" ht="12.75" customHeight="1" x14ac:dyDescent="0.25">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row>
    <row r="911" spans="1:30" ht="12.75" customHeight="1" x14ac:dyDescent="0.25">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row>
    <row r="912" spans="1:30" ht="12.75" customHeight="1" x14ac:dyDescent="0.25">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row>
    <row r="913" spans="1:30" ht="12.75" customHeight="1" x14ac:dyDescent="0.25">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row>
    <row r="914" spans="1:30" ht="12.75" customHeight="1" x14ac:dyDescent="0.25">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row>
    <row r="915" spans="1:30" ht="12.75" customHeight="1" x14ac:dyDescent="0.25">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row>
    <row r="916" spans="1:30" ht="12.75" customHeight="1" x14ac:dyDescent="0.25">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row>
    <row r="917" spans="1:30" ht="12.75" customHeight="1" x14ac:dyDescent="0.25">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row>
    <row r="918" spans="1:30" ht="12.75" customHeight="1" x14ac:dyDescent="0.25">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row>
    <row r="919" spans="1:30" ht="12.75" customHeight="1" x14ac:dyDescent="0.25">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row>
    <row r="920" spans="1:30" ht="12.75" customHeight="1" x14ac:dyDescent="0.25">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row>
    <row r="921" spans="1:30" ht="12.75" customHeight="1" x14ac:dyDescent="0.25">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row>
    <row r="922" spans="1:30" ht="12.75" customHeight="1" x14ac:dyDescent="0.25">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row>
    <row r="923" spans="1:30" ht="12.75" customHeight="1" x14ac:dyDescent="0.25">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row>
    <row r="924" spans="1:30" ht="12.75" customHeight="1" x14ac:dyDescent="0.25">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row>
    <row r="925" spans="1:30" ht="12.75" customHeight="1" x14ac:dyDescent="0.25">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row>
    <row r="926" spans="1:30" ht="12.75" customHeight="1" x14ac:dyDescent="0.25">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row>
    <row r="927" spans="1:30" ht="12.75" customHeight="1" x14ac:dyDescent="0.25">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row>
    <row r="928" spans="1:30" ht="12.75" customHeight="1" x14ac:dyDescent="0.25">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row>
    <row r="929" spans="1:30" ht="12.75" customHeight="1" x14ac:dyDescent="0.25">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row>
    <row r="930" spans="1:30" ht="12.75" customHeight="1" x14ac:dyDescent="0.25">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row>
    <row r="931" spans="1:30" ht="12.75" customHeight="1" x14ac:dyDescent="0.25">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row>
    <row r="932" spans="1:30" ht="12.75" customHeight="1" x14ac:dyDescent="0.25">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row>
    <row r="933" spans="1:30" ht="12.75" customHeight="1" x14ac:dyDescent="0.25">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row>
    <row r="934" spans="1:30" ht="12.75" customHeight="1" x14ac:dyDescent="0.25">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row>
    <row r="935" spans="1:30" ht="12.75" customHeight="1" x14ac:dyDescent="0.25">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row>
    <row r="936" spans="1:30" ht="12.75" customHeight="1" x14ac:dyDescent="0.25">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row>
    <row r="937" spans="1:30" ht="12.75" customHeight="1" x14ac:dyDescent="0.25">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row>
    <row r="938" spans="1:30" ht="12.75" customHeight="1" x14ac:dyDescent="0.25">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row>
    <row r="939" spans="1:30" ht="12.75" customHeight="1" x14ac:dyDescent="0.25">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row>
    <row r="940" spans="1:30" ht="12.75" customHeight="1" x14ac:dyDescent="0.25">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row>
    <row r="941" spans="1:30" ht="12.75" customHeight="1" x14ac:dyDescent="0.25">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row>
    <row r="942" spans="1:30" ht="12.75" customHeight="1" x14ac:dyDescent="0.25">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row>
    <row r="943" spans="1:30" ht="12.75" customHeight="1" x14ac:dyDescent="0.25">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row>
    <row r="944" spans="1:30" ht="12.75" customHeight="1" x14ac:dyDescent="0.25">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row>
    <row r="945" spans="1:30" ht="12.75" customHeight="1" x14ac:dyDescent="0.25">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row>
    <row r="946" spans="1:30" ht="12.75" customHeight="1" x14ac:dyDescent="0.25">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row>
    <row r="947" spans="1:30" ht="12.75" customHeight="1" x14ac:dyDescent="0.25">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row>
    <row r="948" spans="1:30" ht="12.75" customHeight="1" x14ac:dyDescent="0.25">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row>
    <row r="949" spans="1:30" ht="12.75" customHeight="1" x14ac:dyDescent="0.25">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row>
    <row r="950" spans="1:30" ht="12.75" customHeight="1" x14ac:dyDescent="0.25">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row>
    <row r="951" spans="1:30" ht="12.75" customHeight="1" x14ac:dyDescent="0.25">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row>
    <row r="952" spans="1:30" ht="12.75" customHeight="1" x14ac:dyDescent="0.25">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row>
    <row r="953" spans="1:30" ht="12.75" customHeight="1" x14ac:dyDescent="0.25">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row>
    <row r="954" spans="1:30" ht="12.75" customHeight="1" x14ac:dyDescent="0.25">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row>
    <row r="955" spans="1:30" ht="12.75" customHeight="1" x14ac:dyDescent="0.25">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row>
    <row r="956" spans="1:30" ht="12.75" customHeight="1" x14ac:dyDescent="0.25">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row>
    <row r="957" spans="1:30" ht="12.75" customHeight="1" x14ac:dyDescent="0.25">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row>
    <row r="958" spans="1:30" ht="12.75" customHeight="1" x14ac:dyDescent="0.25">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row>
    <row r="959" spans="1:30" ht="12.75" customHeight="1" x14ac:dyDescent="0.25">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row>
    <row r="960" spans="1:30" ht="12.75" customHeight="1" x14ac:dyDescent="0.25">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row>
    <row r="961" spans="1:30" ht="12.75" customHeight="1" x14ac:dyDescent="0.25">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row>
    <row r="962" spans="1:30" ht="12.75" customHeight="1" x14ac:dyDescent="0.25">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row>
    <row r="963" spans="1:30" ht="12.75" customHeight="1" x14ac:dyDescent="0.25">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row>
    <row r="964" spans="1:30" ht="12.75" customHeight="1" x14ac:dyDescent="0.25">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row>
    <row r="965" spans="1:30" ht="12.75" customHeight="1" x14ac:dyDescent="0.25">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row>
    <row r="966" spans="1:30" ht="12.75" customHeight="1" x14ac:dyDescent="0.25">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row>
    <row r="967" spans="1:30" ht="12.75" customHeight="1" x14ac:dyDescent="0.25">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row>
    <row r="968" spans="1:30" ht="12.75" customHeight="1" x14ac:dyDescent="0.25">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row>
    <row r="969" spans="1:30" ht="12.75" customHeight="1" x14ac:dyDescent="0.25">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row>
    <row r="970" spans="1:30" ht="12.75" customHeight="1" x14ac:dyDescent="0.25">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row>
    <row r="971" spans="1:30" ht="12.75" customHeight="1" x14ac:dyDescent="0.25">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row>
    <row r="972" spans="1:30" ht="12.75" customHeight="1" x14ac:dyDescent="0.25">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row>
    <row r="973" spans="1:30" ht="12.75" customHeight="1" x14ac:dyDescent="0.25">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row>
    <row r="974" spans="1:30" ht="12.75" customHeight="1" x14ac:dyDescent="0.25">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row>
    <row r="975" spans="1:30" ht="12.75" customHeight="1" x14ac:dyDescent="0.25">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row>
    <row r="976" spans="1:30" ht="12.75" customHeight="1" x14ac:dyDescent="0.25">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row>
    <row r="977" spans="1:30" ht="12.75" customHeight="1" x14ac:dyDescent="0.25">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row>
    <row r="978" spans="1:30" ht="12.75" customHeight="1" x14ac:dyDescent="0.25">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row>
    <row r="979" spans="1:30" ht="12.75" customHeight="1" x14ac:dyDescent="0.25">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row>
    <row r="980" spans="1:30" ht="12.75" customHeight="1" x14ac:dyDescent="0.25">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row>
    <row r="981" spans="1:30" ht="12.75" customHeight="1" x14ac:dyDescent="0.25">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row>
    <row r="982" spans="1:30" ht="12.75" customHeight="1" x14ac:dyDescent="0.25">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row>
    <row r="983" spans="1:30" ht="12.75" customHeight="1" x14ac:dyDescent="0.25">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row>
    <row r="984" spans="1:30" ht="12.75" customHeight="1" x14ac:dyDescent="0.25">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row>
    <row r="985" spans="1:30" ht="12.75" customHeight="1" x14ac:dyDescent="0.25">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row>
    <row r="986" spans="1:30" ht="12.75" customHeight="1" x14ac:dyDescent="0.25">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row>
    <row r="987" spans="1:30" ht="12.75" customHeight="1" x14ac:dyDescent="0.25">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row>
    <row r="988" spans="1:30" ht="12.75" customHeight="1" x14ac:dyDescent="0.25">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row>
    <row r="989" spans="1:30" ht="12.75" customHeight="1" x14ac:dyDescent="0.25">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row>
    <row r="990" spans="1:30" ht="12.75" customHeight="1" x14ac:dyDescent="0.25">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row>
    <row r="991" spans="1:30" ht="12.75" customHeight="1" x14ac:dyDescent="0.25">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row>
    <row r="992" spans="1:30" ht="12.75" customHeight="1" x14ac:dyDescent="0.25">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row>
    <row r="993" spans="1:30" ht="12.75" customHeight="1" x14ac:dyDescent="0.25">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row>
    <row r="994" spans="1:30" ht="12.75" customHeight="1" x14ac:dyDescent="0.25">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row>
    <row r="995" spans="1:30" ht="12.75" customHeight="1" x14ac:dyDescent="0.25">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row>
    <row r="996" spans="1:30" ht="12.75" customHeight="1" x14ac:dyDescent="0.25">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row>
    <row r="997" spans="1:30" ht="12.75" customHeight="1" x14ac:dyDescent="0.25">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row>
    <row r="998" spans="1:30" ht="12.75" customHeight="1" x14ac:dyDescent="0.25">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row>
    <row r="999" spans="1:30" ht="12.75" customHeight="1" x14ac:dyDescent="0.25">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row>
    <row r="1000" spans="1:30" ht="12.75" customHeight="1" x14ac:dyDescent="0.25">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x14ac:dyDescent="0.25">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row>
    <row r="2" spans="1:34" ht="12.75" customHeight="1" x14ac:dyDescent="0.25">
      <c r="A2" s="326"/>
      <c r="B2" s="616"/>
      <c r="C2" s="617"/>
      <c r="D2" s="618"/>
      <c r="E2" s="25"/>
      <c r="F2" s="623" t="s">
        <v>120</v>
      </c>
      <c r="G2" s="617"/>
      <c r="H2" s="617"/>
      <c r="I2" s="617"/>
      <c r="J2" s="617"/>
      <c r="K2" s="617"/>
      <c r="L2" s="617"/>
      <c r="M2" s="617"/>
      <c r="N2" s="617"/>
      <c r="O2" s="617"/>
      <c r="P2" s="617"/>
      <c r="Q2" s="617"/>
      <c r="R2" s="617"/>
      <c r="S2" s="617"/>
      <c r="T2" s="617"/>
      <c r="U2" s="617"/>
      <c r="V2" s="617"/>
      <c r="W2" s="617"/>
      <c r="X2" s="617"/>
      <c r="Y2" s="617"/>
      <c r="Z2" s="617"/>
      <c r="AA2" s="617"/>
      <c r="AB2" s="618"/>
      <c r="AC2" s="326"/>
      <c r="AD2" s="326"/>
      <c r="AE2" s="326"/>
      <c r="AF2" s="326"/>
      <c r="AG2" s="326"/>
      <c r="AH2" s="326"/>
    </row>
    <row r="3" spans="1:34" ht="12.75" customHeight="1" x14ac:dyDescent="0.25">
      <c r="A3" s="326"/>
      <c r="B3" s="619"/>
      <c r="C3" s="573"/>
      <c r="D3" s="611"/>
      <c r="E3" s="26"/>
      <c r="F3" s="599"/>
      <c r="G3" s="573"/>
      <c r="H3" s="573"/>
      <c r="I3" s="573"/>
      <c r="J3" s="573"/>
      <c r="K3" s="573"/>
      <c r="L3" s="573"/>
      <c r="M3" s="573"/>
      <c r="N3" s="573"/>
      <c r="O3" s="573"/>
      <c r="P3" s="573"/>
      <c r="Q3" s="573"/>
      <c r="R3" s="573"/>
      <c r="S3" s="573"/>
      <c r="T3" s="573"/>
      <c r="U3" s="573"/>
      <c r="V3" s="573"/>
      <c r="W3" s="573"/>
      <c r="X3" s="573"/>
      <c r="Y3" s="573"/>
      <c r="Z3" s="573"/>
      <c r="AA3" s="573"/>
      <c r="AB3" s="611"/>
      <c r="AC3" s="326"/>
      <c r="AD3" s="326"/>
      <c r="AE3" s="326"/>
      <c r="AF3" s="326"/>
      <c r="AG3" s="326"/>
      <c r="AH3" s="326"/>
    </row>
    <row r="4" spans="1:34" ht="12.75" customHeight="1" x14ac:dyDescent="0.25">
      <c r="A4" s="326"/>
      <c r="B4" s="619"/>
      <c r="C4" s="573"/>
      <c r="D4" s="611"/>
      <c r="E4" s="26"/>
      <c r="F4" s="599"/>
      <c r="G4" s="573"/>
      <c r="H4" s="573"/>
      <c r="I4" s="573"/>
      <c r="J4" s="573"/>
      <c r="K4" s="573"/>
      <c r="L4" s="573"/>
      <c r="M4" s="573"/>
      <c r="N4" s="573"/>
      <c r="O4" s="573"/>
      <c r="P4" s="573"/>
      <c r="Q4" s="573"/>
      <c r="R4" s="573"/>
      <c r="S4" s="573"/>
      <c r="T4" s="573"/>
      <c r="U4" s="573"/>
      <c r="V4" s="573"/>
      <c r="W4" s="573"/>
      <c r="X4" s="573"/>
      <c r="Y4" s="573"/>
      <c r="Z4" s="573"/>
      <c r="AA4" s="573"/>
      <c r="AB4" s="611"/>
      <c r="AC4" s="326"/>
      <c r="AD4" s="326"/>
      <c r="AE4" s="326"/>
      <c r="AF4" s="326"/>
      <c r="AG4" s="326"/>
      <c r="AH4" s="326"/>
    </row>
    <row r="5" spans="1:34" ht="12.75" customHeight="1" x14ac:dyDescent="0.25">
      <c r="A5" s="326"/>
      <c r="B5" s="619"/>
      <c r="C5" s="573"/>
      <c r="D5" s="611"/>
      <c r="E5" s="26"/>
      <c r="F5" s="599"/>
      <c r="G5" s="573"/>
      <c r="H5" s="573"/>
      <c r="I5" s="573"/>
      <c r="J5" s="573"/>
      <c r="K5" s="573"/>
      <c r="L5" s="573"/>
      <c r="M5" s="573"/>
      <c r="N5" s="573"/>
      <c r="O5" s="573"/>
      <c r="P5" s="573"/>
      <c r="Q5" s="573"/>
      <c r="R5" s="573"/>
      <c r="S5" s="573"/>
      <c r="T5" s="573"/>
      <c r="U5" s="573"/>
      <c r="V5" s="573"/>
      <c r="W5" s="573"/>
      <c r="X5" s="573"/>
      <c r="Y5" s="573"/>
      <c r="Z5" s="573"/>
      <c r="AA5" s="573"/>
      <c r="AB5" s="611"/>
      <c r="AC5" s="326"/>
      <c r="AD5" s="326"/>
      <c r="AE5" s="326"/>
      <c r="AF5" s="326"/>
      <c r="AG5" s="326"/>
      <c r="AH5" s="326"/>
    </row>
    <row r="6" spans="1:34" ht="37.5" customHeight="1" x14ac:dyDescent="0.25">
      <c r="A6" s="326"/>
      <c r="B6" s="620"/>
      <c r="C6" s="621"/>
      <c r="D6" s="622"/>
      <c r="E6" s="327"/>
      <c r="F6" s="621"/>
      <c r="G6" s="621"/>
      <c r="H6" s="621"/>
      <c r="I6" s="621"/>
      <c r="J6" s="621"/>
      <c r="K6" s="621"/>
      <c r="L6" s="621"/>
      <c r="M6" s="621"/>
      <c r="N6" s="621"/>
      <c r="O6" s="621"/>
      <c r="P6" s="621"/>
      <c r="Q6" s="621"/>
      <c r="R6" s="621"/>
      <c r="S6" s="621"/>
      <c r="T6" s="621"/>
      <c r="U6" s="621"/>
      <c r="V6" s="621"/>
      <c r="W6" s="621"/>
      <c r="X6" s="621"/>
      <c r="Y6" s="621"/>
      <c r="Z6" s="621"/>
      <c r="AA6" s="621"/>
      <c r="AB6" s="622"/>
      <c r="AC6" s="326"/>
      <c r="AD6" s="326"/>
      <c r="AE6" s="326"/>
      <c r="AF6" s="326"/>
      <c r="AG6" s="326"/>
      <c r="AH6" s="326"/>
    </row>
    <row r="7" spans="1:34" ht="15" customHeight="1" x14ac:dyDescent="0.25">
      <c r="A7" s="326"/>
      <c r="B7" s="27"/>
      <c r="C7" s="624"/>
      <c r="D7" s="617"/>
      <c r="E7" s="28"/>
      <c r="F7" s="29"/>
      <c r="G7" s="29"/>
      <c r="H7" s="29"/>
      <c r="I7" s="29"/>
      <c r="J7" s="29"/>
      <c r="K7" s="29"/>
      <c r="L7" s="29"/>
      <c r="M7" s="29"/>
      <c r="N7" s="29"/>
      <c r="O7" s="29"/>
      <c r="P7" s="29"/>
      <c r="Q7" s="29"/>
      <c r="R7" s="29"/>
      <c r="S7" s="29"/>
      <c r="T7" s="29"/>
      <c r="U7" s="29"/>
      <c r="V7" s="29"/>
      <c r="W7" s="29"/>
      <c r="X7" s="29"/>
      <c r="Y7" s="29"/>
      <c r="Z7" s="29"/>
      <c r="AA7" s="29"/>
      <c r="AB7" s="30"/>
      <c r="AC7" s="326"/>
      <c r="AD7" s="326"/>
      <c r="AE7" s="326"/>
      <c r="AF7" s="326"/>
      <c r="AG7" s="326"/>
      <c r="AH7" s="326"/>
    </row>
    <row r="8" spans="1:34" ht="15" customHeight="1" x14ac:dyDescent="0.25">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c r="AE8" s="326"/>
      <c r="AF8" s="326"/>
      <c r="AG8" s="326"/>
      <c r="AH8" s="326"/>
    </row>
    <row r="9" spans="1:34" ht="15" customHeight="1" x14ac:dyDescent="0.25">
      <c r="A9" s="326"/>
      <c r="B9" s="31"/>
      <c r="C9" s="600"/>
      <c r="D9" s="599"/>
      <c r="E9" s="599"/>
      <c r="F9" s="599"/>
      <c r="G9" s="333"/>
      <c r="H9" s="326"/>
      <c r="I9" s="326"/>
      <c r="J9" s="326"/>
      <c r="K9" s="326"/>
      <c r="L9" s="326"/>
      <c r="M9" s="326"/>
      <c r="N9" s="326"/>
      <c r="O9" s="326"/>
      <c r="P9" s="326"/>
      <c r="Q9" s="326"/>
      <c r="R9" s="326"/>
      <c r="S9" s="326"/>
      <c r="T9" s="326"/>
      <c r="U9" s="326"/>
      <c r="V9" s="326"/>
      <c r="W9" s="326"/>
      <c r="X9" s="326"/>
      <c r="Y9" s="326"/>
      <c r="Z9" s="326"/>
      <c r="AA9" s="326"/>
      <c r="AB9" s="334"/>
      <c r="AC9" s="326"/>
      <c r="AD9" s="326"/>
      <c r="AE9" s="326"/>
      <c r="AF9" s="326"/>
      <c r="AG9" s="326"/>
      <c r="AH9" s="326"/>
    </row>
    <row r="10" spans="1:34" ht="30" customHeight="1" x14ac:dyDescent="0.25">
      <c r="A10" s="326"/>
      <c r="B10" s="31"/>
      <c r="C10" s="600" t="s">
        <v>123</v>
      </c>
      <c r="D10" s="599"/>
      <c r="E10" s="601" t="s">
        <v>1033</v>
      </c>
      <c r="F10" s="603"/>
      <c r="G10" s="603"/>
      <c r="H10" s="603"/>
      <c r="I10" s="603"/>
      <c r="J10" s="603"/>
      <c r="K10" s="603"/>
      <c r="L10" s="603"/>
      <c r="M10" s="603"/>
      <c r="N10" s="603"/>
      <c r="O10" s="603"/>
      <c r="P10" s="603"/>
      <c r="Q10" s="603"/>
      <c r="R10" s="603"/>
      <c r="S10" s="603"/>
      <c r="T10" s="603"/>
      <c r="U10" s="603"/>
      <c r="V10" s="603"/>
      <c r="W10" s="603"/>
      <c r="X10" s="603"/>
      <c r="Y10" s="603"/>
      <c r="Z10" s="603"/>
      <c r="AA10" s="591"/>
      <c r="AB10" s="335"/>
      <c r="AC10" s="326"/>
      <c r="AD10" s="326"/>
      <c r="AE10" s="326"/>
      <c r="AF10" s="326"/>
      <c r="AG10" s="1090" t="s">
        <v>962</v>
      </c>
      <c r="AH10" s="599"/>
    </row>
    <row r="11" spans="1:34" ht="15" customHeight="1" x14ac:dyDescent="0.25">
      <c r="A11" s="326"/>
      <c r="B11" s="31"/>
      <c r="C11" s="600"/>
      <c r="D11" s="599"/>
      <c r="E11" s="599"/>
      <c r="F11" s="599"/>
      <c r="G11" s="326"/>
      <c r="H11" s="326"/>
      <c r="I11" s="326"/>
      <c r="J11" s="326"/>
      <c r="K11" s="326"/>
      <c r="L11" s="326"/>
      <c r="M11" s="326"/>
      <c r="N11" s="326"/>
      <c r="O11" s="326"/>
      <c r="P11" s="326"/>
      <c r="Q11" s="326"/>
      <c r="R11" s="326"/>
      <c r="S11" s="326"/>
      <c r="T11" s="326"/>
      <c r="U11" s="326"/>
      <c r="V11" s="326"/>
      <c r="W11" s="326"/>
      <c r="X11" s="326"/>
      <c r="Y11" s="326"/>
      <c r="Z11" s="326"/>
      <c r="AA11" s="598"/>
      <c r="AB11" s="611"/>
      <c r="AC11" s="326"/>
      <c r="AD11" s="326"/>
      <c r="AE11" s="326"/>
      <c r="AF11" s="326"/>
      <c r="AG11" s="326"/>
      <c r="AH11" s="326"/>
    </row>
    <row r="12" spans="1:34" ht="29.25" customHeight="1" x14ac:dyDescent="0.25">
      <c r="A12" s="326"/>
      <c r="B12" s="31"/>
      <c r="C12" s="614" t="s">
        <v>125</v>
      </c>
      <c r="D12" s="615"/>
      <c r="E12" s="612" t="s">
        <v>1034</v>
      </c>
      <c r="F12" s="613"/>
      <c r="G12" s="613"/>
      <c r="H12" s="613"/>
      <c r="I12" s="613"/>
      <c r="J12" s="613"/>
      <c r="K12" s="613"/>
      <c r="L12" s="613"/>
      <c r="M12" s="613"/>
      <c r="N12" s="613"/>
      <c r="O12" s="613"/>
      <c r="P12" s="613"/>
      <c r="Q12" s="613"/>
      <c r="R12" s="613"/>
      <c r="S12" s="613"/>
      <c r="T12" s="613"/>
      <c r="U12" s="613"/>
      <c r="V12" s="613"/>
      <c r="W12" s="613"/>
      <c r="X12" s="613"/>
      <c r="Y12" s="613"/>
      <c r="Z12" s="613"/>
      <c r="AA12" s="613"/>
      <c r="AB12" s="36"/>
      <c r="AC12" s="326"/>
      <c r="AD12" s="326"/>
      <c r="AE12" s="326"/>
      <c r="AF12" s="326"/>
      <c r="AG12" s="326"/>
      <c r="AH12" s="326"/>
    </row>
    <row r="13" spans="1:34" ht="15" customHeight="1" x14ac:dyDescent="0.25">
      <c r="A13" s="326"/>
      <c r="B13" s="31"/>
      <c r="C13" s="598"/>
      <c r="D13" s="599"/>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c r="AE13" s="326"/>
      <c r="AF13" s="326"/>
      <c r="AG13" s="52" t="s">
        <v>963</v>
      </c>
      <c r="AH13" s="52" t="s">
        <v>964</v>
      </c>
    </row>
    <row r="14" spans="1:34" ht="15" customHeight="1" x14ac:dyDescent="0.25">
      <c r="A14" s="326"/>
      <c r="B14" s="31"/>
      <c r="C14" s="600" t="s">
        <v>985</v>
      </c>
      <c r="D14" s="599"/>
      <c r="E14" s="616"/>
      <c r="F14" s="617"/>
      <c r="G14" s="617"/>
      <c r="H14" s="617"/>
      <c r="I14" s="617"/>
      <c r="J14" s="617"/>
      <c r="K14" s="617"/>
      <c r="L14" s="617"/>
      <c r="M14" s="617"/>
      <c r="N14" s="617"/>
      <c r="O14" s="617"/>
      <c r="P14" s="617"/>
      <c r="Q14" s="617"/>
      <c r="R14" s="617"/>
      <c r="S14" s="617"/>
      <c r="T14" s="617"/>
      <c r="U14" s="617"/>
      <c r="V14" s="617"/>
      <c r="W14" s="617"/>
      <c r="X14" s="617"/>
      <c r="Y14" s="617"/>
      <c r="Z14" s="617"/>
      <c r="AA14" s="618"/>
      <c r="AB14" s="334"/>
      <c r="AC14" s="326"/>
      <c r="AD14" s="326"/>
      <c r="AE14" s="326"/>
      <c r="AF14" s="326"/>
      <c r="AG14" s="37" t="s">
        <v>994</v>
      </c>
      <c r="AH14" s="37">
        <v>25</v>
      </c>
    </row>
    <row r="15" spans="1:34" ht="15.75" customHeight="1" x14ac:dyDescent="0.25">
      <c r="A15" s="326"/>
      <c r="B15" s="31"/>
      <c r="C15" s="336"/>
      <c r="D15" s="336"/>
      <c r="E15" s="620"/>
      <c r="F15" s="621"/>
      <c r="G15" s="621"/>
      <c r="H15" s="621"/>
      <c r="I15" s="621"/>
      <c r="J15" s="621"/>
      <c r="K15" s="621"/>
      <c r="L15" s="621"/>
      <c r="M15" s="621"/>
      <c r="N15" s="621"/>
      <c r="O15" s="621"/>
      <c r="P15" s="621"/>
      <c r="Q15" s="621"/>
      <c r="R15" s="621"/>
      <c r="S15" s="621"/>
      <c r="T15" s="621"/>
      <c r="U15" s="621"/>
      <c r="V15" s="621"/>
      <c r="W15" s="621"/>
      <c r="X15" s="621"/>
      <c r="Y15" s="621"/>
      <c r="Z15" s="621"/>
      <c r="AA15" s="622"/>
      <c r="AB15" s="334"/>
      <c r="AC15" s="326"/>
      <c r="AD15" s="326"/>
      <c r="AE15" s="326"/>
      <c r="AF15" s="326"/>
      <c r="AG15" s="37" t="s">
        <v>996</v>
      </c>
      <c r="AH15" s="37">
        <v>12</v>
      </c>
    </row>
    <row r="16" spans="1:34" ht="15" customHeight="1" x14ac:dyDescent="0.25">
      <c r="A16" s="326"/>
      <c r="B16" s="31"/>
      <c r="C16" s="336"/>
      <c r="D16" s="336"/>
      <c r="E16" s="336"/>
      <c r="F16" s="326"/>
      <c r="G16" s="326"/>
      <c r="H16" s="326"/>
      <c r="I16" s="326"/>
      <c r="J16" s="326"/>
      <c r="K16" s="326"/>
      <c r="L16" s="326"/>
      <c r="M16" s="326"/>
      <c r="N16" s="326"/>
      <c r="O16" s="326"/>
      <c r="P16" s="326"/>
      <c r="Q16" s="326"/>
      <c r="R16" s="326"/>
      <c r="S16" s="326"/>
      <c r="T16" s="326"/>
      <c r="U16" s="326"/>
      <c r="V16" s="326"/>
      <c r="W16" s="326"/>
      <c r="X16" s="326"/>
      <c r="Y16" s="326"/>
      <c r="Z16" s="326"/>
      <c r="AA16" s="326"/>
      <c r="AB16" s="334"/>
      <c r="AC16" s="326"/>
      <c r="AD16" s="326"/>
      <c r="AE16" s="326"/>
      <c r="AF16" s="326"/>
      <c r="AG16" s="37" t="s">
        <v>997</v>
      </c>
      <c r="AH16" s="37">
        <v>12</v>
      </c>
    </row>
    <row r="17" spans="1:34" ht="15" customHeight="1" x14ac:dyDescent="0.25">
      <c r="A17" s="326"/>
      <c r="B17" s="31"/>
      <c r="C17" s="600" t="s">
        <v>987</v>
      </c>
      <c r="D17" s="599"/>
      <c r="E17" s="616"/>
      <c r="F17" s="617"/>
      <c r="G17" s="617"/>
      <c r="H17" s="617"/>
      <c r="I17" s="617"/>
      <c r="J17" s="617"/>
      <c r="K17" s="617"/>
      <c r="L17" s="617"/>
      <c r="M17" s="617"/>
      <c r="N17" s="617"/>
      <c r="O17" s="617"/>
      <c r="P17" s="617"/>
      <c r="Q17" s="617"/>
      <c r="R17" s="617"/>
      <c r="S17" s="617"/>
      <c r="T17" s="617"/>
      <c r="U17" s="617"/>
      <c r="V17" s="617"/>
      <c r="W17" s="617"/>
      <c r="X17" s="617"/>
      <c r="Y17" s="617"/>
      <c r="Z17" s="617"/>
      <c r="AA17" s="618"/>
      <c r="AB17" s="334"/>
      <c r="AC17" s="326"/>
      <c r="AD17" s="326"/>
      <c r="AE17" s="326"/>
      <c r="AF17" s="326"/>
      <c r="AG17" s="37" t="s">
        <v>999</v>
      </c>
      <c r="AH17" s="37">
        <v>25</v>
      </c>
    </row>
    <row r="18" spans="1:34" ht="15" customHeight="1" x14ac:dyDescent="0.25">
      <c r="A18" s="326"/>
      <c r="B18" s="31"/>
      <c r="C18" s="336"/>
      <c r="D18" s="336"/>
      <c r="E18" s="620"/>
      <c r="F18" s="621"/>
      <c r="G18" s="621"/>
      <c r="H18" s="621"/>
      <c r="I18" s="621"/>
      <c r="J18" s="621"/>
      <c r="K18" s="621"/>
      <c r="L18" s="621"/>
      <c r="M18" s="621"/>
      <c r="N18" s="621"/>
      <c r="O18" s="621"/>
      <c r="P18" s="621"/>
      <c r="Q18" s="621"/>
      <c r="R18" s="621"/>
      <c r="S18" s="621"/>
      <c r="T18" s="621"/>
      <c r="U18" s="621"/>
      <c r="V18" s="621"/>
      <c r="W18" s="621"/>
      <c r="X18" s="621"/>
      <c r="Y18" s="621"/>
      <c r="Z18" s="621"/>
      <c r="AA18" s="622"/>
      <c r="AB18" s="334"/>
      <c r="AC18" s="326"/>
      <c r="AD18" s="326"/>
      <c r="AE18" s="326"/>
      <c r="AF18" s="326"/>
      <c r="AG18" s="37" t="s">
        <v>1000</v>
      </c>
      <c r="AH18" s="37">
        <v>12</v>
      </c>
    </row>
    <row r="19" spans="1:34" ht="15" customHeight="1" x14ac:dyDescent="0.25">
      <c r="A19" s="326"/>
      <c r="B19" s="31"/>
      <c r="C19" s="336"/>
      <c r="D19" s="336"/>
      <c r="E19" s="336"/>
      <c r="F19" s="326"/>
      <c r="G19" s="326"/>
      <c r="H19" s="326"/>
      <c r="I19" s="326"/>
      <c r="J19" s="326"/>
      <c r="K19" s="326"/>
      <c r="L19" s="326"/>
      <c r="M19" s="326"/>
      <c r="N19" s="326"/>
      <c r="O19" s="326"/>
      <c r="P19" s="326"/>
      <c r="Q19" s="326"/>
      <c r="R19" s="326"/>
      <c r="S19" s="326"/>
      <c r="T19" s="326"/>
      <c r="U19" s="326"/>
      <c r="V19" s="326"/>
      <c r="W19" s="326"/>
      <c r="X19" s="326"/>
      <c r="Y19" s="326"/>
      <c r="Z19" s="326"/>
      <c r="AA19" s="326"/>
      <c r="AB19" s="334"/>
      <c r="AC19" s="326"/>
      <c r="AD19" s="326"/>
      <c r="AE19" s="326"/>
      <c r="AF19" s="326"/>
      <c r="AG19" s="37" t="s">
        <v>997</v>
      </c>
      <c r="AH19" s="37">
        <v>12</v>
      </c>
    </row>
    <row r="20" spans="1:34" ht="15" customHeight="1" x14ac:dyDescent="0.25">
      <c r="A20" s="326"/>
      <c r="B20" s="31"/>
      <c r="C20" s="336"/>
      <c r="D20" s="336"/>
      <c r="E20" s="336"/>
      <c r="F20" s="326"/>
      <c r="G20" s="326"/>
      <c r="H20" s="326"/>
      <c r="I20" s="326"/>
      <c r="J20" s="326"/>
      <c r="K20" s="326"/>
      <c r="L20" s="326"/>
      <c r="M20" s="326"/>
      <c r="N20" s="326"/>
      <c r="O20" s="326"/>
      <c r="P20" s="326"/>
      <c r="Q20" s="326"/>
      <c r="R20" s="326"/>
      <c r="S20" s="326"/>
      <c r="T20" s="326"/>
      <c r="U20" s="326"/>
      <c r="V20" s="326"/>
      <c r="W20" s="326"/>
      <c r="X20" s="326"/>
      <c r="Y20" s="326"/>
      <c r="Z20" s="326"/>
      <c r="AA20" s="326"/>
      <c r="AB20" s="334"/>
      <c r="AC20" s="326"/>
      <c r="AD20" s="326"/>
      <c r="AE20" s="326"/>
      <c r="AF20" s="326"/>
      <c r="AG20" s="37" t="s">
        <v>1035</v>
      </c>
      <c r="AH20" s="37">
        <v>25</v>
      </c>
    </row>
    <row r="21" spans="1:34" ht="15" customHeight="1" x14ac:dyDescent="0.25">
      <c r="A21" s="326"/>
      <c r="B21" s="31"/>
      <c r="C21" s="600" t="s">
        <v>127</v>
      </c>
      <c r="D21" s="599"/>
      <c r="E21" s="337"/>
      <c r="F21" s="598"/>
      <c r="G21" s="599"/>
      <c r="H21" s="599"/>
      <c r="I21" s="599"/>
      <c r="J21" s="599"/>
      <c r="K21" s="599"/>
      <c r="L21" s="599"/>
      <c r="M21" s="599"/>
      <c r="N21" s="599"/>
      <c r="O21" s="599"/>
      <c r="P21" s="599"/>
      <c r="Q21" s="599"/>
      <c r="R21" s="599"/>
      <c r="S21" s="599"/>
      <c r="T21" s="599"/>
      <c r="U21" s="599"/>
      <c r="V21" s="599"/>
      <c r="W21" s="599"/>
      <c r="X21" s="599"/>
      <c r="Y21" s="599"/>
      <c r="Z21" s="599"/>
      <c r="AA21" s="599"/>
      <c r="AB21" s="611"/>
      <c r="AC21" s="326"/>
      <c r="AD21" s="326"/>
      <c r="AE21" s="326"/>
      <c r="AF21" s="326"/>
      <c r="AG21" s="37" t="s">
        <v>1036</v>
      </c>
      <c r="AH21" s="37">
        <v>12</v>
      </c>
    </row>
    <row r="22" spans="1:34" ht="29.25" customHeight="1" x14ac:dyDescent="0.25">
      <c r="A22" s="326"/>
      <c r="B22" s="31"/>
      <c r="C22" s="601" t="s">
        <v>1037</v>
      </c>
      <c r="D22" s="603"/>
      <c r="E22" s="603"/>
      <c r="F22" s="603"/>
      <c r="G22" s="603"/>
      <c r="H22" s="603"/>
      <c r="I22" s="603"/>
      <c r="J22" s="603"/>
      <c r="K22" s="603"/>
      <c r="L22" s="603"/>
      <c r="M22" s="603"/>
      <c r="N22" s="603"/>
      <c r="O22" s="603"/>
      <c r="P22" s="603"/>
      <c r="Q22" s="603"/>
      <c r="R22" s="603"/>
      <c r="S22" s="603"/>
      <c r="T22" s="603"/>
      <c r="U22" s="603"/>
      <c r="V22" s="603"/>
      <c r="W22" s="603"/>
      <c r="X22" s="603"/>
      <c r="Y22" s="603"/>
      <c r="Z22" s="603"/>
      <c r="AA22" s="591"/>
      <c r="AB22" s="338"/>
      <c r="AC22" s="326"/>
      <c r="AD22" s="326"/>
      <c r="AE22" s="326"/>
      <c r="AF22" s="326"/>
      <c r="AG22" s="37" t="s">
        <v>997</v>
      </c>
      <c r="AH22" s="37">
        <v>12</v>
      </c>
    </row>
    <row r="23" spans="1:34" ht="15" customHeight="1" x14ac:dyDescent="0.25">
      <c r="A23" s="326"/>
      <c r="B23" s="31"/>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8"/>
      <c r="AC23" s="326"/>
      <c r="AD23" s="326"/>
      <c r="AE23" s="326"/>
      <c r="AF23" s="326"/>
      <c r="AG23" s="37" t="s">
        <v>1038</v>
      </c>
      <c r="AH23" s="37">
        <v>25</v>
      </c>
    </row>
    <row r="24" spans="1:34" ht="15" customHeight="1" x14ac:dyDescent="0.25">
      <c r="A24" s="326"/>
      <c r="B24" s="31"/>
      <c r="C24" s="340" t="s">
        <v>128</v>
      </c>
      <c r="D24" s="340"/>
      <c r="E24" s="326"/>
      <c r="F24" s="326"/>
      <c r="G24" s="326"/>
      <c r="H24" s="326"/>
      <c r="I24" s="326"/>
      <c r="J24" s="339"/>
      <c r="K24" s="339"/>
      <c r="L24" s="339"/>
      <c r="M24" s="339"/>
      <c r="N24" s="339"/>
      <c r="O24" s="339"/>
      <c r="P24" s="339"/>
      <c r="Q24" s="339"/>
      <c r="R24" s="339" t="s">
        <v>129</v>
      </c>
      <c r="S24" s="339"/>
      <c r="T24" s="339"/>
      <c r="U24" s="339"/>
      <c r="V24" s="339"/>
      <c r="W24" s="339"/>
      <c r="X24" s="339"/>
      <c r="Y24" s="339"/>
      <c r="Z24" s="339"/>
      <c r="AA24" s="339"/>
      <c r="AB24" s="338"/>
      <c r="AC24" s="326"/>
      <c r="AD24" s="326"/>
      <c r="AE24" s="326"/>
      <c r="AF24" s="326"/>
      <c r="AG24" s="37" t="s">
        <v>1039</v>
      </c>
      <c r="AH24" s="37">
        <v>12</v>
      </c>
    </row>
    <row r="25" spans="1:34" ht="15" customHeight="1" x14ac:dyDescent="0.25">
      <c r="A25" s="326"/>
      <c r="B25" s="31"/>
      <c r="C25" s="1092" t="s">
        <v>1040</v>
      </c>
      <c r="D25" s="617"/>
      <c r="E25" s="617"/>
      <c r="F25" s="617"/>
      <c r="G25" s="617"/>
      <c r="H25" s="617"/>
      <c r="I25" s="617"/>
      <c r="J25" s="617"/>
      <c r="K25" s="617"/>
      <c r="L25" s="617"/>
      <c r="M25" s="617"/>
      <c r="N25" s="617"/>
      <c r="O25" s="617"/>
      <c r="P25" s="618"/>
      <c r="Q25" s="326"/>
      <c r="R25" s="602"/>
      <c r="S25" s="603"/>
      <c r="T25" s="603"/>
      <c r="U25" s="603"/>
      <c r="V25" s="603"/>
      <c r="W25" s="603"/>
      <c r="X25" s="603"/>
      <c r="Y25" s="603"/>
      <c r="Z25" s="603"/>
      <c r="AA25" s="591"/>
      <c r="AB25" s="334"/>
      <c r="AC25" s="326"/>
      <c r="AD25" s="326"/>
      <c r="AE25" s="326"/>
      <c r="AF25" s="326"/>
      <c r="AG25" s="37" t="s">
        <v>997</v>
      </c>
      <c r="AH25" s="37">
        <v>12</v>
      </c>
    </row>
    <row r="26" spans="1:34" ht="15" customHeight="1" x14ac:dyDescent="0.25">
      <c r="A26" s="326"/>
      <c r="B26" s="31"/>
      <c r="C26" s="619"/>
      <c r="D26" s="573"/>
      <c r="E26" s="573"/>
      <c r="F26" s="573"/>
      <c r="G26" s="573"/>
      <c r="H26" s="573"/>
      <c r="I26" s="573"/>
      <c r="J26" s="573"/>
      <c r="K26" s="573"/>
      <c r="L26" s="573"/>
      <c r="M26" s="573"/>
      <c r="N26" s="573"/>
      <c r="O26" s="573"/>
      <c r="P26" s="611"/>
      <c r="Q26" s="326"/>
      <c r="R26" s="326"/>
      <c r="S26" s="326"/>
      <c r="T26" s="326"/>
      <c r="U26" s="326"/>
      <c r="V26" s="326"/>
      <c r="W26" s="326"/>
      <c r="X26" s="326"/>
      <c r="Y26" s="326"/>
      <c r="Z26" s="326"/>
      <c r="AA26" s="326"/>
      <c r="AB26" s="334"/>
      <c r="AC26" s="326"/>
      <c r="AD26" s="326"/>
      <c r="AE26" s="326"/>
      <c r="AF26" s="326"/>
      <c r="AG26" s="326"/>
      <c r="AH26" s="326"/>
    </row>
    <row r="27" spans="1:34" ht="15" customHeight="1" x14ac:dyDescent="0.25">
      <c r="A27" s="326"/>
      <c r="B27" s="31"/>
      <c r="C27" s="619"/>
      <c r="D27" s="573"/>
      <c r="E27" s="573"/>
      <c r="F27" s="573"/>
      <c r="G27" s="573"/>
      <c r="H27" s="573"/>
      <c r="I27" s="573"/>
      <c r="J27" s="573"/>
      <c r="K27" s="573"/>
      <c r="L27" s="573"/>
      <c r="M27" s="573"/>
      <c r="N27" s="573"/>
      <c r="O27" s="573"/>
      <c r="P27" s="611"/>
      <c r="Q27" s="336"/>
      <c r="R27" s="339" t="s">
        <v>130</v>
      </c>
      <c r="S27" s="339"/>
      <c r="T27" s="339"/>
      <c r="U27" s="339"/>
      <c r="V27" s="339"/>
      <c r="W27" s="336"/>
      <c r="X27" s="336"/>
      <c r="Y27" s="336"/>
      <c r="Z27" s="326"/>
      <c r="AA27" s="336"/>
      <c r="AB27" s="334"/>
      <c r="AC27" s="326"/>
      <c r="AD27" s="326"/>
      <c r="AE27" s="326"/>
      <c r="AF27" s="326"/>
      <c r="AG27" s="326"/>
      <c r="AH27" s="326"/>
    </row>
    <row r="28" spans="1:34" ht="15" customHeight="1" x14ac:dyDescent="0.25">
      <c r="A28" s="326"/>
      <c r="B28" s="31"/>
      <c r="C28" s="619"/>
      <c r="D28" s="573"/>
      <c r="E28" s="573"/>
      <c r="F28" s="573"/>
      <c r="G28" s="573"/>
      <c r="H28" s="573"/>
      <c r="I28" s="573"/>
      <c r="J28" s="573"/>
      <c r="K28" s="573"/>
      <c r="L28" s="573"/>
      <c r="M28" s="573"/>
      <c r="N28" s="573"/>
      <c r="O28" s="573"/>
      <c r="P28" s="611"/>
      <c r="Q28" s="326"/>
      <c r="R28" s="37"/>
      <c r="S28" s="326" t="s">
        <v>15</v>
      </c>
      <c r="T28" s="326"/>
      <c r="U28" s="37"/>
      <c r="V28" s="326" t="s">
        <v>27</v>
      </c>
      <c r="W28" s="326"/>
      <c r="X28" s="37"/>
      <c r="Y28" s="341" t="s">
        <v>46</v>
      </c>
      <c r="Z28" s="326"/>
      <c r="AA28" s="326"/>
      <c r="AB28" s="334"/>
      <c r="AC28" s="326"/>
      <c r="AD28" s="326"/>
      <c r="AE28" s="326"/>
      <c r="AF28" s="326"/>
      <c r="AG28" s="361">
        <f>+(((AH14/AH15)*AH16)+((AH17/AH18)*AH19)+((AH20/AH21)*AH22)+((AH23/AH24)*AH25))*4/100</f>
        <v>4</v>
      </c>
      <c r="AH28" s="326"/>
    </row>
    <row r="29" spans="1:34" ht="15" customHeight="1" x14ac:dyDescent="0.25">
      <c r="A29" s="326"/>
      <c r="B29" s="31"/>
      <c r="C29" s="619"/>
      <c r="D29" s="573"/>
      <c r="E29" s="573"/>
      <c r="F29" s="573"/>
      <c r="G29" s="573"/>
      <c r="H29" s="573"/>
      <c r="I29" s="573"/>
      <c r="J29" s="573"/>
      <c r="K29" s="573"/>
      <c r="L29" s="573"/>
      <c r="M29" s="573"/>
      <c r="N29" s="573"/>
      <c r="O29" s="573"/>
      <c r="P29" s="611"/>
      <c r="Q29" s="326"/>
      <c r="R29" s="326"/>
      <c r="S29" s="326"/>
      <c r="T29" s="326"/>
      <c r="U29" s="326"/>
      <c r="V29" s="326"/>
      <c r="W29" s="326"/>
      <c r="X29" s="326"/>
      <c r="Y29" s="326"/>
      <c r="Z29" s="326"/>
      <c r="AA29" s="326"/>
      <c r="AB29" s="334"/>
      <c r="AC29" s="326"/>
      <c r="AD29" s="326"/>
      <c r="AE29" s="326"/>
      <c r="AF29" s="326"/>
      <c r="AG29" s="326"/>
      <c r="AH29" s="326"/>
    </row>
    <row r="30" spans="1:34" ht="15" customHeight="1" x14ac:dyDescent="0.25">
      <c r="A30" s="326"/>
      <c r="B30" s="31"/>
      <c r="C30" s="620"/>
      <c r="D30" s="621"/>
      <c r="E30" s="621"/>
      <c r="F30" s="621"/>
      <c r="G30" s="621"/>
      <c r="H30" s="621"/>
      <c r="I30" s="621"/>
      <c r="J30" s="621"/>
      <c r="K30" s="621"/>
      <c r="L30" s="621"/>
      <c r="M30" s="621"/>
      <c r="N30" s="621"/>
      <c r="O30" s="621"/>
      <c r="P30" s="622"/>
      <c r="Q30" s="326"/>
      <c r="R30" s="339" t="s">
        <v>131</v>
      </c>
      <c r="S30" s="326"/>
      <c r="T30" s="326"/>
      <c r="U30" s="326"/>
      <c r="V30" s="326"/>
      <c r="W30" s="609" t="s">
        <v>23</v>
      </c>
      <c r="X30" s="603"/>
      <c r="Y30" s="603"/>
      <c r="Z30" s="603"/>
      <c r="AA30" s="591"/>
      <c r="AB30" s="334"/>
      <c r="AC30" s="326"/>
      <c r="AD30" s="326"/>
      <c r="AE30" s="326"/>
      <c r="AF30" s="326"/>
      <c r="AG30" s="326"/>
      <c r="AH30" s="326"/>
    </row>
    <row r="31" spans="1:34" ht="15" customHeight="1" x14ac:dyDescent="0.25">
      <c r="A31" s="326"/>
      <c r="B31" s="31"/>
      <c r="C31" s="336"/>
      <c r="D31" s="336"/>
      <c r="E31" s="336"/>
      <c r="F31" s="336"/>
      <c r="G31" s="336"/>
      <c r="H31" s="326"/>
      <c r="I31" s="326"/>
      <c r="J31" s="326"/>
      <c r="K31" s="326"/>
      <c r="L31" s="326"/>
      <c r="M31" s="326"/>
      <c r="N31" s="326"/>
      <c r="O31" s="326"/>
      <c r="P31" s="326"/>
      <c r="Q31" s="326"/>
      <c r="R31" s="339"/>
      <c r="S31" s="326"/>
      <c r="T31" s="326"/>
      <c r="U31" s="326"/>
      <c r="V31" s="326"/>
      <c r="W31" s="326"/>
      <c r="X31" s="326"/>
      <c r="Y31" s="326"/>
      <c r="Z31" s="326"/>
      <c r="AA31" s="326"/>
      <c r="AB31" s="334"/>
      <c r="AC31" s="326"/>
      <c r="AD31" s="326"/>
      <c r="AE31" s="326"/>
      <c r="AF31" s="326"/>
      <c r="AG31" s="326"/>
      <c r="AH31" s="326"/>
    </row>
    <row r="32" spans="1:34" ht="15" customHeight="1" x14ac:dyDescent="0.25">
      <c r="A32" s="326"/>
      <c r="B32" s="31"/>
      <c r="C32" s="339" t="s">
        <v>132</v>
      </c>
      <c r="D32" s="336"/>
      <c r="E32" s="336"/>
      <c r="F32" s="336"/>
      <c r="G32" s="336"/>
      <c r="H32" s="336"/>
      <c r="I32" s="326"/>
      <c r="J32" s="326"/>
      <c r="K32" s="326"/>
      <c r="L32" s="326"/>
      <c r="M32" s="326"/>
      <c r="N32" s="326"/>
      <c r="O32" s="326"/>
      <c r="P32" s="326"/>
      <c r="Q32" s="326"/>
      <c r="R32" s="326"/>
      <c r="S32" s="326"/>
      <c r="T32" s="326"/>
      <c r="U32" s="326"/>
      <c r="V32" s="326"/>
      <c r="W32" s="326"/>
      <c r="X32" s="326"/>
      <c r="Y32" s="326"/>
      <c r="Z32" s="326"/>
      <c r="AA32" s="326"/>
      <c r="AB32" s="334"/>
      <c r="AC32" s="326"/>
      <c r="AD32" s="326"/>
      <c r="AE32" s="326"/>
      <c r="AF32" s="326"/>
      <c r="AG32" s="326"/>
      <c r="AH32" s="326"/>
    </row>
    <row r="33" spans="1:34" ht="39.75" customHeight="1" x14ac:dyDescent="0.25">
      <c r="A33" s="326"/>
      <c r="B33" s="31"/>
      <c r="C33" s="1089" t="s">
        <v>1041</v>
      </c>
      <c r="D33" s="603"/>
      <c r="E33" s="603"/>
      <c r="F33" s="603"/>
      <c r="G33" s="603"/>
      <c r="H33" s="603"/>
      <c r="I33" s="603"/>
      <c r="J33" s="603"/>
      <c r="K33" s="603"/>
      <c r="L33" s="603"/>
      <c r="M33" s="603"/>
      <c r="N33" s="603"/>
      <c r="O33" s="603"/>
      <c r="P33" s="603"/>
      <c r="Q33" s="603"/>
      <c r="R33" s="603"/>
      <c r="S33" s="603"/>
      <c r="T33" s="603"/>
      <c r="U33" s="603"/>
      <c r="V33" s="603"/>
      <c r="W33" s="603"/>
      <c r="X33" s="603"/>
      <c r="Y33" s="603"/>
      <c r="Z33" s="603"/>
      <c r="AA33" s="591"/>
      <c r="AB33" s="334"/>
      <c r="AC33" s="326"/>
      <c r="AD33" s="326"/>
      <c r="AE33" s="326"/>
      <c r="AF33" s="326"/>
      <c r="AG33" s="326"/>
      <c r="AH33" s="326"/>
    </row>
    <row r="34" spans="1:34" ht="15" customHeight="1" x14ac:dyDescent="0.25">
      <c r="A34" s="326"/>
      <c r="B34" s="31"/>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42"/>
      <c r="AC34" s="326"/>
      <c r="AD34" s="326"/>
      <c r="AE34" s="326"/>
      <c r="AF34" s="326"/>
      <c r="AG34" s="326"/>
      <c r="AH34" s="326"/>
    </row>
    <row r="35" spans="1:34" ht="15" customHeight="1" x14ac:dyDescent="0.25">
      <c r="A35" s="326"/>
      <c r="B35" s="31"/>
      <c r="C35" s="330" t="s">
        <v>134</v>
      </c>
      <c r="D35" s="336"/>
      <c r="E35" s="336"/>
      <c r="F35" s="336"/>
      <c r="G35" s="336"/>
      <c r="H35" s="336"/>
      <c r="I35" s="336"/>
      <c r="J35" s="336"/>
      <c r="K35" s="336"/>
      <c r="L35" s="336"/>
      <c r="M35" s="330" t="s">
        <v>134</v>
      </c>
      <c r="N35" s="336"/>
      <c r="O35" s="336"/>
      <c r="P35" s="336"/>
      <c r="Q35" s="336"/>
      <c r="R35" s="336"/>
      <c r="S35" s="336"/>
      <c r="T35" s="336"/>
      <c r="U35" s="336"/>
      <c r="V35" s="336"/>
      <c r="W35" s="336"/>
      <c r="X35" s="336"/>
      <c r="Y35" s="336"/>
      <c r="Z35" s="336"/>
      <c r="AA35" s="336"/>
      <c r="AB35" s="342"/>
      <c r="AC35" s="326"/>
      <c r="AD35" s="326"/>
      <c r="AE35" s="326"/>
      <c r="AF35" s="326"/>
      <c r="AG35" s="326"/>
      <c r="AH35" s="326"/>
    </row>
    <row r="36" spans="1:34" ht="29.25" customHeight="1" x14ac:dyDescent="0.25">
      <c r="A36" s="326"/>
      <c r="B36" s="31"/>
      <c r="C36" s="609"/>
      <c r="D36" s="603"/>
      <c r="E36" s="603"/>
      <c r="F36" s="603"/>
      <c r="G36" s="603"/>
      <c r="H36" s="603"/>
      <c r="I36" s="603"/>
      <c r="J36" s="603"/>
      <c r="K36" s="591"/>
      <c r="L36" s="336"/>
      <c r="M36" s="609"/>
      <c r="N36" s="603"/>
      <c r="O36" s="603"/>
      <c r="P36" s="603"/>
      <c r="Q36" s="603"/>
      <c r="R36" s="603"/>
      <c r="S36" s="603"/>
      <c r="T36" s="603"/>
      <c r="U36" s="603"/>
      <c r="V36" s="603"/>
      <c r="W36" s="603"/>
      <c r="X36" s="603"/>
      <c r="Y36" s="603"/>
      <c r="Z36" s="603"/>
      <c r="AA36" s="591"/>
      <c r="AB36" s="342"/>
      <c r="AC36" s="326"/>
      <c r="AD36" s="326"/>
      <c r="AE36" s="326"/>
      <c r="AF36" s="326"/>
      <c r="AG36" s="326"/>
      <c r="AH36" s="326"/>
    </row>
    <row r="37" spans="1:34" ht="15" customHeight="1" x14ac:dyDescent="0.25">
      <c r="A37" s="326"/>
      <c r="B37" s="31"/>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34"/>
      <c r="AC37" s="326"/>
      <c r="AD37" s="326"/>
      <c r="AE37" s="326"/>
      <c r="AF37" s="326"/>
      <c r="AG37" s="326"/>
      <c r="AH37" s="326"/>
    </row>
    <row r="38" spans="1:34" ht="15" customHeight="1" x14ac:dyDescent="0.25">
      <c r="A38" s="326"/>
      <c r="B38" s="31"/>
      <c r="C38" s="343" t="s">
        <v>137</v>
      </c>
      <c r="D38" s="343"/>
      <c r="E38" s="343"/>
      <c r="F38" s="343"/>
      <c r="G38" s="344"/>
      <c r="H38" s="345"/>
      <c r="I38" s="345"/>
      <c r="J38" s="345"/>
      <c r="K38" s="345"/>
      <c r="L38" s="345"/>
      <c r="M38" s="345"/>
      <c r="N38" s="345"/>
      <c r="O38" s="345"/>
      <c r="P38" s="345"/>
      <c r="Q38" s="345"/>
      <c r="R38" s="345"/>
      <c r="S38" s="345"/>
      <c r="T38" s="345"/>
      <c r="U38" s="345"/>
      <c r="V38" s="345"/>
      <c r="W38" s="345"/>
      <c r="X38" s="345"/>
      <c r="Y38" s="345"/>
      <c r="Z38" s="345"/>
      <c r="AA38" s="345"/>
      <c r="AB38" s="334"/>
      <c r="AC38" s="326"/>
      <c r="AD38" s="326"/>
      <c r="AE38" s="326"/>
      <c r="AF38" s="326"/>
      <c r="AG38" s="326"/>
      <c r="AH38" s="326"/>
    </row>
    <row r="39" spans="1:34" ht="90" customHeight="1" x14ac:dyDescent="0.25">
      <c r="A39" s="326"/>
      <c r="B39" s="31"/>
      <c r="C39" s="608" t="s">
        <v>959</v>
      </c>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591"/>
      <c r="AB39" s="334"/>
      <c r="AC39" s="326"/>
      <c r="AD39" s="326"/>
      <c r="AE39" s="326"/>
      <c r="AF39" s="326"/>
      <c r="AG39" s="326"/>
      <c r="AH39" s="326"/>
    </row>
    <row r="40" spans="1:34" ht="15" customHeight="1" x14ac:dyDescent="0.25">
      <c r="A40" s="326"/>
      <c r="B40" s="31"/>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34"/>
      <c r="AC40" s="326"/>
      <c r="AD40" s="326"/>
      <c r="AE40" s="326"/>
      <c r="AF40" s="326"/>
      <c r="AG40" s="326"/>
      <c r="AH40" s="326"/>
    </row>
    <row r="41" spans="1:34" ht="15.75" customHeight="1" x14ac:dyDescent="0.25">
      <c r="A41" s="326"/>
      <c r="B41" s="31"/>
      <c r="C41" s="607" t="s">
        <v>139</v>
      </c>
      <c r="D41" s="599"/>
      <c r="E41" s="339"/>
      <c r="F41" s="601" t="s">
        <v>34</v>
      </c>
      <c r="G41" s="591"/>
      <c r="H41" s="339"/>
      <c r="I41" s="326"/>
      <c r="J41" s="346" t="s">
        <v>140</v>
      </c>
      <c r="K41" s="601">
        <v>2</v>
      </c>
      <c r="L41" s="603"/>
      <c r="M41" s="603"/>
      <c r="N41" s="591"/>
      <c r="O41" s="339"/>
      <c r="P41" s="339"/>
      <c r="Q41" s="330" t="s">
        <v>141</v>
      </c>
      <c r="R41" s="326"/>
      <c r="S41" s="339"/>
      <c r="T41" s="339"/>
      <c r="U41" s="339"/>
      <c r="V41" s="339"/>
      <c r="W41" s="601" t="s">
        <v>20</v>
      </c>
      <c r="X41" s="603"/>
      <c r="Y41" s="603"/>
      <c r="Z41" s="603"/>
      <c r="AA41" s="591"/>
      <c r="AB41" s="338"/>
      <c r="AC41" s="326"/>
      <c r="AD41" s="326"/>
      <c r="AE41" s="326"/>
      <c r="AF41" s="326"/>
      <c r="AG41" s="326"/>
      <c r="AH41" s="326"/>
    </row>
    <row r="42" spans="1:34" ht="15.75" customHeight="1" x14ac:dyDescent="0.25">
      <c r="A42" s="326"/>
      <c r="B42" s="31"/>
      <c r="C42" s="326"/>
      <c r="D42" s="326"/>
      <c r="E42" s="326"/>
      <c r="F42" s="341"/>
      <c r="G42" s="341"/>
      <c r="H42" s="341"/>
      <c r="I42" s="341"/>
      <c r="J42" s="341"/>
      <c r="K42" s="341"/>
      <c r="L42" s="341"/>
      <c r="M42" s="326"/>
      <c r="N42" s="326"/>
      <c r="O42" s="326"/>
      <c r="P42" s="326"/>
      <c r="Q42" s="326"/>
      <c r="R42" s="326"/>
      <c r="S42" s="326"/>
      <c r="T42" s="326"/>
      <c r="U42" s="326"/>
      <c r="V42" s="326"/>
      <c r="W42" s="326"/>
      <c r="X42" s="326"/>
      <c r="Y42" s="326"/>
      <c r="Z42" s="326"/>
      <c r="AA42" s="326"/>
      <c r="AB42" s="334"/>
      <c r="AC42" s="326"/>
      <c r="AD42" s="326"/>
      <c r="AE42" s="326"/>
      <c r="AF42" s="326"/>
      <c r="AG42" s="326"/>
      <c r="AH42" s="326"/>
    </row>
    <row r="43" spans="1:34" ht="32.25" customHeight="1" x14ac:dyDescent="0.25">
      <c r="A43" s="326"/>
      <c r="B43" s="31"/>
      <c r="C43" s="326"/>
      <c r="D43" s="346" t="s">
        <v>142</v>
      </c>
      <c r="E43" s="339"/>
      <c r="F43" s="608" t="s">
        <v>991</v>
      </c>
      <c r="G43" s="603"/>
      <c r="H43" s="603"/>
      <c r="I43" s="603"/>
      <c r="J43" s="603"/>
      <c r="K43" s="603"/>
      <c r="L43" s="603"/>
      <c r="M43" s="591"/>
      <c r="N43" s="326"/>
      <c r="O43" s="346" t="s">
        <v>144</v>
      </c>
      <c r="P43" s="609">
        <v>0</v>
      </c>
      <c r="Q43" s="603"/>
      <c r="R43" s="603"/>
      <c r="S43" s="603"/>
      <c r="T43" s="603"/>
      <c r="U43" s="603"/>
      <c r="V43" s="603"/>
      <c r="W43" s="603"/>
      <c r="X43" s="603"/>
      <c r="Y43" s="603"/>
      <c r="Z43" s="603"/>
      <c r="AA43" s="591"/>
      <c r="AB43" s="334"/>
      <c r="AC43" s="326"/>
      <c r="AD43" s="326"/>
      <c r="AE43" s="326"/>
      <c r="AF43" s="326"/>
      <c r="AG43" s="326"/>
      <c r="AH43" s="326"/>
    </row>
    <row r="44" spans="1:34" ht="15.75" customHeight="1" x14ac:dyDescent="0.25">
      <c r="A44" s="326"/>
      <c r="B44" s="31"/>
      <c r="C44" s="339"/>
      <c r="D44" s="339"/>
      <c r="E44" s="339"/>
      <c r="F44" s="341"/>
      <c r="G44" s="341"/>
      <c r="H44" s="341"/>
      <c r="I44" s="341"/>
      <c r="J44" s="341"/>
      <c r="K44" s="341"/>
      <c r="L44" s="341"/>
      <c r="M44" s="339"/>
      <c r="N44" s="339"/>
      <c r="O44" s="339"/>
      <c r="P44" s="339"/>
      <c r="Q44" s="339"/>
      <c r="R44" s="339"/>
      <c r="S44" s="339"/>
      <c r="T44" s="339"/>
      <c r="U44" s="339"/>
      <c r="V44" s="339"/>
      <c r="W44" s="339"/>
      <c r="X44" s="339"/>
      <c r="Y44" s="339"/>
      <c r="Z44" s="339"/>
      <c r="AA44" s="339"/>
      <c r="AB44" s="338"/>
      <c r="AC44" s="326"/>
      <c r="AD44" s="326"/>
      <c r="AE44" s="326"/>
      <c r="AF44" s="326"/>
      <c r="AG44" s="326"/>
      <c r="AH44" s="326"/>
    </row>
    <row r="45" spans="1:34" ht="15.75" customHeight="1" x14ac:dyDescent="0.25">
      <c r="A45" s="326"/>
      <c r="B45" s="31"/>
      <c r="C45" s="326"/>
      <c r="D45" s="346" t="s">
        <v>145</v>
      </c>
      <c r="E45" s="326"/>
      <c r="F45" s="602" t="s">
        <v>146</v>
      </c>
      <c r="G45" s="591"/>
      <c r="H45" s="326"/>
      <c r="I45" s="326"/>
      <c r="J45" s="339" t="s">
        <v>147</v>
      </c>
      <c r="K45" s="326"/>
      <c r="L45" s="602" t="s">
        <v>148</v>
      </c>
      <c r="M45" s="603"/>
      <c r="N45" s="591"/>
      <c r="O45" s="339"/>
      <c r="P45" s="339"/>
      <c r="Q45" s="326"/>
      <c r="R45" s="339" t="s">
        <v>149</v>
      </c>
      <c r="S45" s="339"/>
      <c r="T45" s="339"/>
      <c r="U45" s="339"/>
      <c r="V45" s="339"/>
      <c r="W45" s="610"/>
      <c r="X45" s="603"/>
      <c r="Y45" s="603"/>
      <c r="Z45" s="603"/>
      <c r="AA45" s="591"/>
      <c r="AB45" s="338"/>
      <c r="AC45" s="326"/>
      <c r="AD45" s="326"/>
      <c r="AE45" s="326"/>
      <c r="AF45" s="326"/>
      <c r="AG45" s="326"/>
      <c r="AH45" s="326"/>
    </row>
    <row r="46" spans="1:34" ht="15.75" customHeight="1" x14ac:dyDescent="0.25">
      <c r="A46" s="326"/>
      <c r="B46" s="31"/>
      <c r="C46" s="326"/>
      <c r="D46" s="326"/>
      <c r="E46" s="326"/>
      <c r="F46" s="29"/>
      <c r="G46" s="326"/>
      <c r="H46" s="326"/>
      <c r="I46" s="330"/>
      <c r="J46" s="330"/>
      <c r="K46" s="330"/>
      <c r="L46" s="330"/>
      <c r="M46" s="330"/>
      <c r="N46" s="330"/>
      <c r="O46" s="330"/>
      <c r="P46" s="330"/>
      <c r="Q46" s="330"/>
      <c r="R46" s="330"/>
      <c r="S46" s="330"/>
      <c r="T46" s="330"/>
      <c r="U46" s="330"/>
      <c r="V46" s="330"/>
      <c r="W46" s="330"/>
      <c r="X46" s="330"/>
      <c r="Y46" s="330"/>
      <c r="Z46" s="330"/>
      <c r="AA46" s="330"/>
      <c r="AB46" s="331"/>
      <c r="AC46" s="326"/>
      <c r="AD46" s="326"/>
      <c r="AE46" s="326"/>
      <c r="AF46" s="326"/>
      <c r="AG46" s="326"/>
      <c r="AH46" s="326"/>
    </row>
    <row r="47" spans="1:34" ht="15.75" customHeight="1" x14ac:dyDescent="0.25">
      <c r="A47" s="326"/>
      <c r="B47" s="31"/>
      <c r="C47" s="347" t="s">
        <v>150</v>
      </c>
      <c r="D47" s="604">
        <v>2024</v>
      </c>
      <c r="E47" s="605"/>
      <c r="F47" s="606"/>
      <c r="G47" s="35"/>
      <c r="H47" s="330"/>
      <c r="I47" s="330"/>
      <c r="J47" s="330"/>
      <c r="K47" s="330"/>
      <c r="L47" s="330"/>
      <c r="M47" s="330"/>
      <c r="N47" s="330"/>
      <c r="O47" s="330"/>
      <c r="P47" s="330"/>
      <c r="Q47" s="598"/>
      <c r="R47" s="599"/>
      <c r="S47" s="599"/>
      <c r="T47" s="599"/>
      <c r="U47" s="599"/>
      <c r="V47" s="330"/>
      <c r="W47" s="330"/>
      <c r="X47" s="600"/>
      <c r="Y47" s="599"/>
      <c r="Z47" s="599"/>
      <c r="AA47" s="599"/>
      <c r="AB47" s="338"/>
      <c r="AC47" s="326"/>
      <c r="AD47" s="326"/>
      <c r="AE47" s="326"/>
      <c r="AF47" s="326"/>
      <c r="AG47" s="326"/>
      <c r="AH47" s="326"/>
    </row>
    <row r="48" spans="1:34" ht="5.25" customHeight="1" x14ac:dyDescent="0.25">
      <c r="A48" s="326"/>
      <c r="B48" s="31"/>
      <c r="C48" s="339"/>
      <c r="D48" s="38"/>
      <c r="E48" s="38"/>
      <c r="F48" s="38"/>
      <c r="G48" s="326"/>
      <c r="H48" s="330"/>
      <c r="I48" s="330"/>
      <c r="J48" s="330"/>
      <c r="K48" s="330"/>
      <c r="L48" s="330"/>
      <c r="M48" s="330"/>
      <c r="N48" s="330"/>
      <c r="O48" s="330"/>
      <c r="P48" s="330"/>
      <c r="Q48" s="336"/>
      <c r="R48" s="336"/>
      <c r="S48" s="336"/>
      <c r="T48" s="336"/>
      <c r="U48" s="336"/>
      <c r="V48" s="330"/>
      <c r="W48" s="330"/>
      <c r="X48" s="332"/>
      <c r="Y48" s="332"/>
      <c r="Z48" s="332"/>
      <c r="AA48" s="332"/>
      <c r="AB48" s="338"/>
      <c r="AC48" s="326"/>
      <c r="AD48" s="326"/>
      <c r="AE48" s="326"/>
      <c r="AF48" s="326"/>
      <c r="AG48" s="326"/>
      <c r="AH48" s="326"/>
    </row>
    <row r="49" spans="1:34" ht="15.75" customHeight="1" x14ac:dyDescent="0.25">
      <c r="A49" s="326"/>
      <c r="B49" s="31"/>
      <c r="C49" s="339" t="s">
        <v>140</v>
      </c>
      <c r="D49" s="609">
        <v>1.2</v>
      </c>
      <c r="E49" s="603"/>
      <c r="F49" s="591"/>
      <c r="G49" s="326"/>
      <c r="H49" s="330"/>
      <c r="I49" s="330"/>
      <c r="J49" s="330"/>
      <c r="K49" s="330"/>
      <c r="L49" s="330"/>
      <c r="M49" s="330"/>
      <c r="N49" s="330"/>
      <c r="O49" s="330"/>
      <c r="P49" s="330"/>
      <c r="Q49" s="598"/>
      <c r="R49" s="599"/>
      <c r="S49" s="599"/>
      <c r="T49" s="599"/>
      <c r="U49" s="599"/>
      <c r="V49" s="330"/>
      <c r="W49" s="330"/>
      <c r="X49" s="600"/>
      <c r="Y49" s="599"/>
      <c r="Z49" s="599"/>
      <c r="AA49" s="599"/>
      <c r="AB49" s="331"/>
      <c r="AC49" s="326"/>
      <c r="AD49" s="326"/>
      <c r="AE49" s="326"/>
      <c r="AF49" s="326"/>
      <c r="AG49" s="326"/>
      <c r="AH49" s="326"/>
    </row>
    <row r="50" spans="1:34" ht="15.75" customHeight="1" x14ac:dyDescent="0.25">
      <c r="A50" s="326"/>
      <c r="B50" s="31"/>
      <c r="C50" s="326"/>
      <c r="D50" s="326"/>
      <c r="E50" s="326"/>
      <c r="F50" s="326"/>
      <c r="G50" s="326"/>
      <c r="H50" s="326"/>
      <c r="I50" s="330"/>
      <c r="J50" s="330"/>
      <c r="K50" s="339"/>
      <c r="L50" s="339"/>
      <c r="M50" s="339"/>
      <c r="N50" s="339"/>
      <c r="O50" s="339"/>
      <c r="P50" s="339"/>
      <c r="Q50" s="339"/>
      <c r="R50" s="339"/>
      <c r="S50" s="339"/>
      <c r="T50" s="339"/>
      <c r="U50" s="339"/>
      <c r="V50" s="339"/>
      <c r="W50" s="339"/>
      <c r="X50" s="339"/>
      <c r="Y50" s="339"/>
      <c r="Z50" s="339"/>
      <c r="AA50" s="339"/>
      <c r="AB50" s="331"/>
      <c r="AC50" s="326"/>
      <c r="AD50" s="326"/>
      <c r="AE50" s="326"/>
      <c r="AF50" s="326"/>
      <c r="AG50" s="326"/>
      <c r="AH50" s="326"/>
    </row>
    <row r="51" spans="1:34" ht="15.75" customHeight="1" x14ac:dyDescent="0.25">
      <c r="A51" s="326"/>
      <c r="B51" s="31"/>
      <c r="C51" s="339"/>
      <c r="D51" s="601" t="s">
        <v>151</v>
      </c>
      <c r="E51" s="603"/>
      <c r="F51" s="603"/>
      <c r="G51" s="603"/>
      <c r="H51" s="603"/>
      <c r="I51" s="603"/>
      <c r="J51" s="603"/>
      <c r="K51" s="603"/>
      <c r="L51" s="603"/>
      <c r="M51" s="603"/>
      <c r="N51" s="603"/>
      <c r="O51" s="603"/>
      <c r="P51" s="603"/>
      <c r="Q51" s="603"/>
      <c r="R51" s="603"/>
      <c r="S51" s="603"/>
      <c r="T51" s="603"/>
      <c r="U51" s="603"/>
      <c r="V51" s="603"/>
      <c r="W51" s="603"/>
      <c r="X51" s="603"/>
      <c r="Y51" s="591"/>
      <c r="Z51" s="340"/>
      <c r="AA51" s="340"/>
      <c r="AB51" s="348"/>
      <c r="AC51" s="326"/>
      <c r="AD51" s="326"/>
      <c r="AE51" s="326"/>
      <c r="AF51" s="326"/>
      <c r="AG51" s="326"/>
      <c r="AH51" s="326"/>
    </row>
    <row r="52" spans="1:34" ht="15.75" customHeight="1" x14ac:dyDescent="0.25">
      <c r="A52" s="326"/>
      <c r="B52" s="31"/>
      <c r="C52" s="326"/>
      <c r="D52" s="640" t="s">
        <v>152</v>
      </c>
      <c r="E52" s="603"/>
      <c r="F52" s="603"/>
      <c r="G52" s="603"/>
      <c r="H52" s="591"/>
      <c r="I52" s="636" t="s">
        <v>153</v>
      </c>
      <c r="J52" s="603"/>
      <c r="K52" s="603"/>
      <c r="L52" s="603"/>
      <c r="M52" s="603"/>
      <c r="N52" s="603"/>
      <c r="O52" s="603"/>
      <c r="P52" s="591"/>
      <c r="Q52" s="637" t="s">
        <v>154</v>
      </c>
      <c r="R52" s="603"/>
      <c r="S52" s="603"/>
      <c r="T52" s="603"/>
      <c r="U52" s="603"/>
      <c r="V52" s="603"/>
      <c r="W52" s="603"/>
      <c r="X52" s="603"/>
      <c r="Y52" s="591"/>
      <c r="Z52" s="340"/>
      <c r="AA52" s="340"/>
      <c r="AB52" s="348"/>
      <c r="AC52" s="326"/>
      <c r="AD52" s="326"/>
      <c r="AE52" s="326"/>
      <c r="AF52" s="326"/>
      <c r="AG52" s="326"/>
      <c r="AH52" s="326"/>
    </row>
    <row r="53" spans="1:34" ht="15.75" customHeight="1" x14ac:dyDescent="0.25">
      <c r="A53" s="349"/>
      <c r="B53" s="39"/>
      <c r="C53" s="40"/>
      <c r="D53" s="641" t="s">
        <v>155</v>
      </c>
      <c r="E53" s="603"/>
      <c r="F53" s="603"/>
      <c r="G53" s="603"/>
      <c r="H53" s="591"/>
      <c r="I53" s="638" t="s">
        <v>156</v>
      </c>
      <c r="J53" s="603"/>
      <c r="K53" s="603"/>
      <c r="L53" s="603"/>
      <c r="M53" s="603"/>
      <c r="N53" s="603"/>
      <c r="O53" s="603"/>
      <c r="P53" s="591"/>
      <c r="Q53" s="639" t="s">
        <v>157</v>
      </c>
      <c r="R53" s="603"/>
      <c r="S53" s="603"/>
      <c r="T53" s="603"/>
      <c r="U53" s="603"/>
      <c r="V53" s="603"/>
      <c r="W53" s="603"/>
      <c r="X53" s="603"/>
      <c r="Y53" s="591"/>
      <c r="Z53" s="349"/>
      <c r="AA53" s="349"/>
      <c r="AB53" s="350"/>
      <c r="AC53" s="349"/>
      <c r="AD53" s="349"/>
      <c r="AE53" s="349"/>
      <c r="AF53" s="349"/>
      <c r="AG53" s="349"/>
      <c r="AH53" s="349"/>
    </row>
    <row r="54" spans="1:34" ht="15.75" customHeight="1" x14ac:dyDescent="0.25">
      <c r="A54" s="326"/>
      <c r="B54" s="31"/>
      <c r="C54" s="351"/>
      <c r="D54" s="351"/>
      <c r="E54" s="351"/>
      <c r="F54" s="351"/>
      <c r="G54" s="352"/>
      <c r="H54" s="352"/>
      <c r="I54" s="352"/>
      <c r="J54" s="352"/>
      <c r="K54" s="352"/>
      <c r="L54" s="352"/>
      <c r="M54" s="352"/>
      <c r="N54" s="352"/>
      <c r="O54" s="352"/>
      <c r="P54" s="352"/>
      <c r="Q54" s="352"/>
      <c r="R54" s="352"/>
      <c r="S54" s="352"/>
      <c r="T54" s="352"/>
      <c r="U54" s="352"/>
      <c r="V54" s="352"/>
      <c r="W54" s="352"/>
      <c r="X54" s="352"/>
      <c r="Y54" s="352"/>
      <c r="Z54" s="351"/>
      <c r="AA54" s="351"/>
      <c r="AB54" s="335"/>
      <c r="AC54" s="326"/>
      <c r="AD54" s="326"/>
      <c r="AE54" s="326"/>
      <c r="AF54" s="326"/>
      <c r="AG54" s="326"/>
      <c r="AH54" s="326"/>
    </row>
    <row r="55" spans="1:34" ht="15.75" customHeight="1" x14ac:dyDescent="0.25">
      <c r="A55" s="353"/>
      <c r="B55" s="41"/>
      <c r="C55" s="629" t="s">
        <v>158</v>
      </c>
      <c r="D55" s="603"/>
      <c r="E55" s="603"/>
      <c r="F55" s="591"/>
      <c r="G55" s="634" t="s">
        <v>159</v>
      </c>
      <c r="H55" s="635" t="s">
        <v>160</v>
      </c>
      <c r="I55" s="617"/>
      <c r="J55" s="617"/>
      <c r="K55" s="617"/>
      <c r="L55" s="617"/>
      <c r="M55" s="617"/>
      <c r="N55" s="617"/>
      <c r="O55" s="617"/>
      <c r="P55" s="617"/>
      <c r="Q55" s="617"/>
      <c r="R55" s="617"/>
      <c r="S55" s="617"/>
      <c r="T55" s="617"/>
      <c r="U55" s="617"/>
      <c r="V55" s="617"/>
      <c r="W55" s="617"/>
      <c r="X55" s="617"/>
      <c r="Y55" s="617"/>
      <c r="Z55" s="617"/>
      <c r="AA55" s="618"/>
      <c r="AB55" s="348"/>
      <c r="AC55" s="353"/>
      <c r="AD55" s="353"/>
      <c r="AE55" s="353"/>
      <c r="AF55" s="353"/>
      <c r="AG55" s="353"/>
      <c r="AH55" s="353"/>
    </row>
    <row r="56" spans="1:34" ht="15.75" customHeight="1" x14ac:dyDescent="0.25">
      <c r="A56" s="353"/>
      <c r="B56" s="41"/>
      <c r="C56" s="42" t="s">
        <v>161</v>
      </c>
      <c r="D56" s="43" t="s">
        <v>992</v>
      </c>
      <c r="E56" s="629" t="s">
        <v>162</v>
      </c>
      <c r="F56" s="591"/>
      <c r="G56" s="575"/>
      <c r="H56" s="620"/>
      <c r="I56" s="621"/>
      <c r="J56" s="621"/>
      <c r="K56" s="621"/>
      <c r="L56" s="621"/>
      <c r="M56" s="621"/>
      <c r="N56" s="621"/>
      <c r="O56" s="621"/>
      <c r="P56" s="621"/>
      <c r="Q56" s="621"/>
      <c r="R56" s="621"/>
      <c r="S56" s="621"/>
      <c r="T56" s="621"/>
      <c r="U56" s="621"/>
      <c r="V56" s="621"/>
      <c r="W56" s="621"/>
      <c r="X56" s="621"/>
      <c r="Y56" s="621"/>
      <c r="Z56" s="621"/>
      <c r="AA56" s="622"/>
      <c r="AB56" s="348"/>
      <c r="AC56" s="353"/>
      <c r="AD56" s="353"/>
      <c r="AE56" s="353"/>
      <c r="AF56" s="353"/>
      <c r="AG56" s="353"/>
      <c r="AH56" s="353"/>
    </row>
    <row r="57" spans="1:34" ht="15.75" customHeight="1" x14ac:dyDescent="0.25">
      <c r="A57" s="353"/>
      <c r="B57" s="41"/>
      <c r="C57" s="44">
        <v>2024</v>
      </c>
      <c r="D57" s="45">
        <v>45474</v>
      </c>
      <c r="E57" s="628">
        <v>45656</v>
      </c>
      <c r="F57" s="591"/>
      <c r="G57" s="46">
        <v>0.5</v>
      </c>
      <c r="H57" s="633"/>
      <c r="I57" s="603"/>
      <c r="J57" s="603"/>
      <c r="K57" s="603"/>
      <c r="L57" s="603"/>
      <c r="M57" s="603"/>
      <c r="N57" s="603"/>
      <c r="O57" s="603"/>
      <c r="P57" s="603"/>
      <c r="Q57" s="603"/>
      <c r="R57" s="603"/>
      <c r="S57" s="603"/>
      <c r="T57" s="603"/>
      <c r="U57" s="603"/>
      <c r="V57" s="603"/>
      <c r="W57" s="603"/>
      <c r="X57" s="603"/>
      <c r="Y57" s="603"/>
      <c r="Z57" s="603"/>
      <c r="AA57" s="591"/>
      <c r="AB57" s="348"/>
      <c r="AC57" s="353"/>
      <c r="AD57" s="353"/>
      <c r="AE57" s="353"/>
      <c r="AF57" s="353"/>
      <c r="AG57" s="353"/>
      <c r="AH57" s="353"/>
    </row>
    <row r="58" spans="1:34" ht="15.75" customHeight="1" x14ac:dyDescent="0.25">
      <c r="A58" s="353"/>
      <c r="B58" s="41"/>
      <c r="C58" s="44">
        <v>2025</v>
      </c>
      <c r="D58" s="45">
        <v>45658</v>
      </c>
      <c r="E58" s="628">
        <v>46021</v>
      </c>
      <c r="F58" s="591"/>
      <c r="G58" s="46">
        <v>0.8</v>
      </c>
      <c r="H58" s="633"/>
      <c r="I58" s="603"/>
      <c r="J58" s="603"/>
      <c r="K58" s="603"/>
      <c r="L58" s="603"/>
      <c r="M58" s="603"/>
      <c r="N58" s="603"/>
      <c r="O58" s="603"/>
      <c r="P58" s="603"/>
      <c r="Q58" s="603"/>
      <c r="R58" s="603"/>
      <c r="S58" s="603"/>
      <c r="T58" s="603"/>
      <c r="U58" s="603"/>
      <c r="V58" s="603"/>
      <c r="W58" s="603"/>
      <c r="X58" s="603"/>
      <c r="Y58" s="603"/>
      <c r="Z58" s="603"/>
      <c r="AA58" s="591"/>
      <c r="AB58" s="348"/>
      <c r="AC58" s="353"/>
      <c r="AD58" s="353"/>
      <c r="AE58" s="353"/>
      <c r="AF58" s="353"/>
      <c r="AG58" s="353"/>
      <c r="AH58" s="353"/>
    </row>
    <row r="59" spans="1:34" ht="15.75" customHeight="1" x14ac:dyDescent="0.25">
      <c r="A59" s="353"/>
      <c r="B59" s="41"/>
      <c r="C59" s="44">
        <v>2026</v>
      </c>
      <c r="D59" s="45">
        <v>46023</v>
      </c>
      <c r="E59" s="628">
        <v>46386</v>
      </c>
      <c r="F59" s="591"/>
      <c r="G59" s="46">
        <v>0.4</v>
      </c>
      <c r="H59" s="633"/>
      <c r="I59" s="603"/>
      <c r="J59" s="603"/>
      <c r="K59" s="603"/>
      <c r="L59" s="603"/>
      <c r="M59" s="603"/>
      <c r="N59" s="603"/>
      <c r="O59" s="603"/>
      <c r="P59" s="603"/>
      <c r="Q59" s="603"/>
      <c r="R59" s="603"/>
      <c r="S59" s="603"/>
      <c r="T59" s="603"/>
      <c r="U59" s="603"/>
      <c r="V59" s="603"/>
      <c r="W59" s="603"/>
      <c r="X59" s="603"/>
      <c r="Y59" s="603"/>
      <c r="Z59" s="603"/>
      <c r="AA59" s="591"/>
      <c r="AB59" s="348"/>
      <c r="AC59" s="353"/>
      <c r="AD59" s="353"/>
      <c r="AE59" s="353"/>
      <c r="AF59" s="353"/>
      <c r="AG59" s="353"/>
      <c r="AH59" s="353"/>
    </row>
    <row r="60" spans="1:34" ht="15.75" customHeight="1" x14ac:dyDescent="0.25">
      <c r="A60" s="353"/>
      <c r="B60" s="41"/>
      <c r="C60" s="44">
        <v>2027</v>
      </c>
      <c r="D60" s="45">
        <v>46388</v>
      </c>
      <c r="E60" s="628">
        <v>46751</v>
      </c>
      <c r="F60" s="591"/>
      <c r="G60" s="46">
        <v>0.3</v>
      </c>
      <c r="H60" s="633"/>
      <c r="I60" s="603"/>
      <c r="J60" s="603"/>
      <c r="K60" s="603"/>
      <c r="L60" s="603"/>
      <c r="M60" s="603"/>
      <c r="N60" s="603"/>
      <c r="O60" s="603"/>
      <c r="P60" s="603"/>
      <c r="Q60" s="603"/>
      <c r="R60" s="603"/>
      <c r="S60" s="603"/>
      <c r="T60" s="603"/>
      <c r="U60" s="603"/>
      <c r="V60" s="603"/>
      <c r="W60" s="603"/>
      <c r="X60" s="603"/>
      <c r="Y60" s="603"/>
      <c r="Z60" s="603"/>
      <c r="AA60" s="591"/>
      <c r="AB60" s="348"/>
      <c r="AC60" s="353"/>
      <c r="AD60" s="353"/>
      <c r="AE60" s="353"/>
      <c r="AF60" s="353"/>
      <c r="AG60" s="353"/>
      <c r="AH60" s="353"/>
    </row>
    <row r="61" spans="1:34" ht="15.75" customHeight="1" x14ac:dyDescent="0.25">
      <c r="A61" s="353"/>
      <c r="B61" s="41"/>
      <c r="C61" s="44"/>
      <c r="D61" s="44"/>
      <c r="E61" s="629"/>
      <c r="F61" s="591"/>
      <c r="G61" s="43"/>
      <c r="H61" s="629"/>
      <c r="I61" s="603"/>
      <c r="J61" s="603"/>
      <c r="K61" s="603"/>
      <c r="L61" s="603"/>
      <c r="M61" s="603"/>
      <c r="N61" s="603"/>
      <c r="O61" s="603"/>
      <c r="P61" s="603"/>
      <c r="Q61" s="603"/>
      <c r="R61" s="603"/>
      <c r="S61" s="603"/>
      <c r="T61" s="603"/>
      <c r="U61" s="603"/>
      <c r="V61" s="603"/>
      <c r="W61" s="603"/>
      <c r="X61" s="603"/>
      <c r="Y61" s="603"/>
      <c r="Z61" s="603"/>
      <c r="AA61" s="591"/>
      <c r="AB61" s="348"/>
      <c r="AC61" s="353"/>
      <c r="AD61" s="353"/>
      <c r="AE61" s="353"/>
      <c r="AF61" s="353"/>
      <c r="AG61" s="353"/>
      <c r="AH61" s="353"/>
    </row>
    <row r="62" spans="1:34" ht="15.75" customHeight="1" x14ac:dyDescent="0.25">
      <c r="A62" s="326"/>
      <c r="B62" s="31"/>
      <c r="C62" s="326"/>
      <c r="D62" s="326"/>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34"/>
      <c r="AC62" s="326"/>
      <c r="AD62" s="326"/>
      <c r="AE62" s="326"/>
      <c r="AF62" s="326"/>
      <c r="AG62" s="326"/>
      <c r="AH62" s="326"/>
    </row>
    <row r="63" spans="1:34" ht="15.75" customHeight="1" x14ac:dyDescent="0.25">
      <c r="A63" s="326"/>
      <c r="B63" s="31"/>
      <c r="C63" s="607" t="s">
        <v>163</v>
      </c>
      <c r="D63" s="599"/>
      <c r="E63" s="339"/>
      <c r="F63" s="330" t="s">
        <v>164</v>
      </c>
      <c r="G63" s="47"/>
      <c r="H63" s="341"/>
      <c r="I63" s="330" t="s">
        <v>165</v>
      </c>
      <c r="J63" s="326"/>
      <c r="K63" s="602"/>
      <c r="L63" s="591"/>
      <c r="M63" s="339"/>
      <c r="N63" s="326"/>
      <c r="O63" s="326"/>
      <c r="P63" s="326"/>
      <c r="Q63" s="326"/>
      <c r="R63" s="326"/>
      <c r="S63" s="326"/>
      <c r="T63" s="326"/>
      <c r="U63" s="326"/>
      <c r="V63" s="326"/>
      <c r="W63" s="326"/>
      <c r="X63" s="326"/>
      <c r="Y63" s="326"/>
      <c r="Z63" s="326"/>
      <c r="AA63" s="326"/>
      <c r="AB63" s="334"/>
      <c r="AC63" s="326"/>
      <c r="AD63" s="326"/>
      <c r="AE63" s="326"/>
      <c r="AF63" s="326"/>
      <c r="AG63" s="326"/>
      <c r="AH63" s="326"/>
    </row>
    <row r="64" spans="1:34" ht="15.75" customHeight="1" x14ac:dyDescent="0.25">
      <c r="A64" s="326"/>
      <c r="B64" s="354"/>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345"/>
      <c r="AA64" s="345"/>
      <c r="AB64" s="355"/>
      <c r="AC64" s="326"/>
      <c r="AD64" s="326"/>
      <c r="AE64" s="326"/>
      <c r="AF64" s="326"/>
      <c r="AG64" s="326"/>
      <c r="AH64" s="326"/>
    </row>
    <row r="65" spans="1:34" ht="15.75" customHeight="1" x14ac:dyDescent="0.25">
      <c r="A65" s="326"/>
      <c r="B65" s="627" t="s">
        <v>166</v>
      </c>
      <c r="C65" s="603"/>
      <c r="D65" s="603"/>
      <c r="E65" s="603"/>
      <c r="F65" s="603"/>
      <c r="G65" s="603"/>
      <c r="H65" s="603"/>
      <c r="I65" s="603"/>
      <c r="J65" s="603"/>
      <c r="K65" s="603"/>
      <c r="L65" s="603"/>
      <c r="M65" s="603"/>
      <c r="N65" s="603"/>
      <c r="O65" s="603"/>
      <c r="P65" s="603"/>
      <c r="Q65" s="603"/>
      <c r="R65" s="603"/>
      <c r="S65" s="603"/>
      <c r="T65" s="603"/>
      <c r="U65" s="603"/>
      <c r="V65" s="603"/>
      <c r="W65" s="603"/>
      <c r="X65" s="603"/>
      <c r="Y65" s="603"/>
      <c r="Z65" s="603"/>
      <c r="AA65" s="603"/>
      <c r="AB65" s="591"/>
      <c r="AC65" s="326"/>
      <c r="AD65" s="326"/>
      <c r="AE65" s="326"/>
      <c r="AF65" s="326"/>
      <c r="AG65" s="326"/>
      <c r="AH65" s="326"/>
    </row>
    <row r="66" spans="1:34" ht="15.75" customHeight="1" x14ac:dyDescent="0.25">
      <c r="A66" s="326"/>
      <c r="B66" s="48"/>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49"/>
      <c r="AC66" s="326"/>
      <c r="AD66" s="326"/>
      <c r="AE66" s="326"/>
      <c r="AF66" s="326"/>
      <c r="AG66" s="326"/>
      <c r="AH66" s="326"/>
    </row>
    <row r="67" spans="1:34" ht="29.25" customHeight="1" x14ac:dyDescent="0.25">
      <c r="A67" s="326"/>
      <c r="B67" s="629" t="s">
        <v>161</v>
      </c>
      <c r="C67" s="591"/>
      <c r="D67" s="43"/>
      <c r="E67" s="629" t="s">
        <v>167</v>
      </c>
      <c r="F67" s="591"/>
      <c r="G67" s="43"/>
      <c r="H67" s="601" t="s">
        <v>168</v>
      </c>
      <c r="I67" s="591"/>
      <c r="J67" s="629"/>
      <c r="K67" s="591"/>
      <c r="L67" s="632"/>
      <c r="M67" s="599"/>
      <c r="N67" s="43" t="s">
        <v>169</v>
      </c>
      <c r="O67" s="629"/>
      <c r="P67" s="603"/>
      <c r="Q67" s="591"/>
      <c r="R67" s="629" t="s">
        <v>170</v>
      </c>
      <c r="S67" s="603"/>
      <c r="T67" s="591"/>
      <c r="U67" s="629"/>
      <c r="V67" s="603"/>
      <c r="W67" s="591"/>
      <c r="X67" s="629" t="s">
        <v>171</v>
      </c>
      <c r="Y67" s="591"/>
      <c r="Z67" s="629"/>
      <c r="AA67" s="603"/>
      <c r="AB67" s="591"/>
      <c r="AC67" s="326"/>
      <c r="AD67" s="326"/>
      <c r="AE67" s="326"/>
      <c r="AF67" s="326"/>
      <c r="AG67" s="326"/>
      <c r="AH67" s="326"/>
    </row>
    <row r="68" spans="1:34" ht="15.75" customHeight="1" x14ac:dyDescent="0.25">
      <c r="A68" s="326"/>
      <c r="B68" s="48"/>
      <c r="C68" s="356"/>
      <c r="D68" s="356"/>
      <c r="E68" s="356"/>
      <c r="F68" s="349"/>
      <c r="G68" s="357"/>
      <c r="H68" s="358"/>
      <c r="I68" s="358"/>
      <c r="J68" s="349"/>
      <c r="K68" s="349"/>
      <c r="L68" s="349"/>
      <c r="M68" s="349"/>
      <c r="N68" s="358"/>
      <c r="O68" s="349"/>
      <c r="P68" s="349"/>
      <c r="Q68" s="349"/>
      <c r="R68" s="349"/>
      <c r="S68" s="358"/>
      <c r="T68" s="336"/>
      <c r="U68" s="336"/>
      <c r="V68" s="326"/>
      <c r="W68" s="358"/>
      <c r="X68" s="346"/>
      <c r="Y68" s="346"/>
      <c r="Z68" s="50"/>
      <c r="AA68" s="28"/>
      <c r="AB68" s="51"/>
      <c r="AC68" s="326"/>
      <c r="AD68" s="326"/>
      <c r="AE68" s="326"/>
      <c r="AF68" s="326"/>
      <c r="AG68" s="326"/>
      <c r="AH68" s="326"/>
    </row>
    <row r="69" spans="1:34" ht="15.75" customHeight="1" x14ac:dyDescent="0.25">
      <c r="A69" s="326"/>
      <c r="B69" s="627" t="s">
        <v>172</v>
      </c>
      <c r="C69" s="591"/>
      <c r="D69" s="630"/>
      <c r="E69" s="621"/>
      <c r="F69" s="621"/>
      <c r="G69" s="621"/>
      <c r="H69" s="621"/>
      <c r="I69" s="621"/>
      <c r="J69" s="621"/>
      <c r="K69" s="621"/>
      <c r="L69" s="621"/>
      <c r="M69" s="621"/>
      <c r="N69" s="621"/>
      <c r="O69" s="621"/>
      <c r="P69" s="621"/>
      <c r="Q69" s="621"/>
      <c r="R69" s="621"/>
      <c r="S69" s="621"/>
      <c r="T69" s="621"/>
      <c r="U69" s="621"/>
      <c r="V69" s="621"/>
      <c r="W69" s="621"/>
      <c r="X69" s="621"/>
      <c r="Y69" s="621"/>
      <c r="Z69" s="621"/>
      <c r="AA69" s="621"/>
      <c r="AB69" s="622"/>
      <c r="AC69" s="326"/>
      <c r="AD69" s="326"/>
      <c r="AE69" s="326"/>
      <c r="AF69" s="326"/>
      <c r="AG69" s="326"/>
      <c r="AH69" s="326"/>
    </row>
    <row r="70" spans="1:34" ht="15.75" customHeight="1" x14ac:dyDescent="0.25">
      <c r="A70" s="326"/>
      <c r="B70" s="48"/>
      <c r="C70" s="356"/>
      <c r="D70" s="356"/>
      <c r="E70" s="356"/>
      <c r="F70" s="349"/>
      <c r="G70" s="357"/>
      <c r="H70" s="358"/>
      <c r="I70" s="358"/>
      <c r="J70" s="349"/>
      <c r="K70" s="349"/>
      <c r="L70" s="349"/>
      <c r="M70" s="349"/>
      <c r="N70" s="358"/>
      <c r="O70" s="349"/>
      <c r="P70" s="349"/>
      <c r="Q70" s="349"/>
      <c r="R70" s="349"/>
      <c r="S70" s="358"/>
      <c r="T70" s="336"/>
      <c r="U70" s="336"/>
      <c r="V70" s="326"/>
      <c r="W70" s="358"/>
      <c r="X70" s="346"/>
      <c r="Y70" s="346"/>
      <c r="Z70" s="50"/>
      <c r="AA70" s="28"/>
      <c r="AB70" s="51"/>
      <c r="AC70" s="326"/>
      <c r="AD70" s="326"/>
      <c r="AE70" s="326"/>
      <c r="AF70" s="326"/>
      <c r="AG70" s="326"/>
      <c r="AH70" s="326"/>
    </row>
    <row r="71" spans="1:34" ht="15.75" customHeight="1" x14ac:dyDescent="0.25">
      <c r="A71" s="326"/>
      <c r="B71" s="627" t="s">
        <v>173</v>
      </c>
      <c r="C71" s="591"/>
      <c r="D71" s="631"/>
      <c r="E71" s="621"/>
      <c r="F71" s="621"/>
      <c r="G71" s="621"/>
      <c r="H71" s="621"/>
      <c r="I71" s="621"/>
      <c r="J71" s="621"/>
      <c r="K71" s="621"/>
      <c r="L71" s="621"/>
      <c r="M71" s="621"/>
      <c r="N71" s="621"/>
      <c r="O71" s="621"/>
      <c r="P71" s="621"/>
      <c r="Q71" s="621"/>
      <c r="R71" s="621"/>
      <c r="S71" s="621"/>
      <c r="T71" s="621"/>
      <c r="U71" s="621"/>
      <c r="V71" s="621"/>
      <c r="W71" s="621"/>
      <c r="X71" s="621"/>
      <c r="Y71" s="621"/>
      <c r="Z71" s="621"/>
      <c r="AA71" s="621"/>
      <c r="AB71" s="622"/>
      <c r="AC71" s="326"/>
      <c r="AD71" s="326"/>
      <c r="AE71" s="326"/>
      <c r="AF71" s="326"/>
      <c r="AG71" s="326"/>
      <c r="AH71" s="326"/>
    </row>
    <row r="72" spans="1:34" ht="15.75" customHeight="1" x14ac:dyDescent="0.25">
      <c r="A72" s="326"/>
      <c r="B72" s="48"/>
      <c r="C72" s="356"/>
      <c r="D72" s="356"/>
      <c r="E72" s="356"/>
      <c r="F72" s="349"/>
      <c r="G72" s="357"/>
      <c r="H72" s="358"/>
      <c r="I72" s="358"/>
      <c r="J72" s="349"/>
      <c r="K72" s="349"/>
      <c r="L72" s="349"/>
      <c r="M72" s="349"/>
      <c r="N72" s="358"/>
      <c r="O72" s="349"/>
      <c r="P72" s="349"/>
      <c r="Q72" s="349"/>
      <c r="R72" s="349"/>
      <c r="S72" s="358"/>
      <c r="T72" s="336"/>
      <c r="U72" s="336"/>
      <c r="V72" s="326"/>
      <c r="W72" s="358"/>
      <c r="X72" s="346"/>
      <c r="Y72" s="346"/>
      <c r="Z72" s="346"/>
      <c r="AA72" s="336"/>
      <c r="AB72" s="342"/>
      <c r="AC72" s="326"/>
      <c r="AD72" s="326"/>
      <c r="AE72" s="326"/>
      <c r="AF72" s="326"/>
      <c r="AG72" s="326"/>
      <c r="AH72" s="326"/>
    </row>
    <row r="73" spans="1:34" ht="15.75" customHeight="1" x14ac:dyDescent="0.25">
      <c r="A73" s="326"/>
      <c r="B73" s="627" t="s">
        <v>174</v>
      </c>
      <c r="C73" s="591"/>
      <c r="D73" s="631"/>
      <c r="E73" s="621"/>
      <c r="F73" s="621"/>
      <c r="G73" s="621"/>
      <c r="H73" s="621"/>
      <c r="I73" s="621"/>
      <c r="J73" s="621"/>
      <c r="K73" s="621"/>
      <c r="L73" s="621"/>
      <c r="M73" s="621"/>
      <c r="N73" s="621"/>
      <c r="O73" s="621"/>
      <c r="P73" s="621"/>
      <c r="Q73" s="621"/>
      <c r="R73" s="621"/>
      <c r="S73" s="621"/>
      <c r="T73" s="621"/>
      <c r="U73" s="621"/>
      <c r="V73" s="621"/>
      <c r="W73" s="621"/>
      <c r="X73" s="621"/>
      <c r="Y73" s="621"/>
      <c r="Z73" s="621"/>
      <c r="AA73" s="621"/>
      <c r="AB73" s="622"/>
      <c r="AC73" s="326"/>
      <c r="AD73" s="326"/>
      <c r="AE73" s="326"/>
      <c r="AF73" s="326"/>
      <c r="AG73" s="326"/>
      <c r="AH73" s="326"/>
    </row>
    <row r="74" spans="1:34" ht="15.75" customHeight="1" x14ac:dyDescent="0.25">
      <c r="A74" s="326"/>
      <c r="B74" s="48"/>
      <c r="C74" s="356"/>
      <c r="D74" s="356"/>
      <c r="E74" s="356"/>
      <c r="F74" s="349"/>
      <c r="G74" s="357"/>
      <c r="H74" s="358"/>
      <c r="I74" s="358"/>
      <c r="J74" s="349"/>
      <c r="K74" s="349"/>
      <c r="L74" s="349"/>
      <c r="M74" s="349"/>
      <c r="N74" s="358"/>
      <c r="O74" s="349"/>
      <c r="P74" s="349"/>
      <c r="Q74" s="349"/>
      <c r="R74" s="349"/>
      <c r="S74" s="358"/>
      <c r="T74" s="336"/>
      <c r="U74" s="336"/>
      <c r="V74" s="326"/>
      <c r="W74" s="358"/>
      <c r="X74" s="346"/>
      <c r="Y74" s="346"/>
      <c r="Z74" s="50"/>
      <c r="AA74" s="28"/>
      <c r="AB74" s="51"/>
      <c r="AC74" s="326"/>
      <c r="AD74" s="326"/>
      <c r="AE74" s="326"/>
      <c r="AF74" s="326"/>
      <c r="AG74" s="326"/>
      <c r="AH74" s="326"/>
    </row>
    <row r="75" spans="1:34" ht="15.75" customHeight="1" x14ac:dyDescent="0.25">
      <c r="A75" s="326"/>
      <c r="B75" s="627" t="s">
        <v>175</v>
      </c>
      <c r="C75" s="591"/>
      <c r="D75" s="631"/>
      <c r="E75" s="621"/>
      <c r="F75" s="621"/>
      <c r="G75" s="621"/>
      <c r="H75" s="621"/>
      <c r="I75" s="621"/>
      <c r="J75" s="621"/>
      <c r="K75" s="621"/>
      <c r="L75" s="621"/>
      <c r="M75" s="621"/>
      <c r="N75" s="621"/>
      <c r="O75" s="621"/>
      <c r="P75" s="621"/>
      <c r="Q75" s="621"/>
      <c r="R75" s="621"/>
      <c r="S75" s="621"/>
      <c r="T75" s="621"/>
      <c r="U75" s="621"/>
      <c r="V75" s="621"/>
      <c r="W75" s="621"/>
      <c r="X75" s="621"/>
      <c r="Y75" s="621"/>
      <c r="Z75" s="621"/>
      <c r="AA75" s="621"/>
      <c r="AB75" s="622"/>
      <c r="AC75" s="326"/>
      <c r="AD75" s="326"/>
      <c r="AE75" s="326"/>
      <c r="AF75" s="326"/>
      <c r="AG75" s="326"/>
      <c r="AH75" s="326"/>
    </row>
    <row r="76" spans="1:34" ht="15.75" customHeight="1" x14ac:dyDescent="0.25">
      <c r="A76" s="326"/>
      <c r="B76" s="48"/>
      <c r="C76" s="356"/>
      <c r="D76" s="356"/>
      <c r="E76" s="356"/>
      <c r="F76" s="349"/>
      <c r="G76" s="357"/>
      <c r="H76" s="358"/>
      <c r="I76" s="358"/>
      <c r="J76" s="349"/>
      <c r="K76" s="349"/>
      <c r="L76" s="349"/>
      <c r="M76" s="349"/>
      <c r="N76" s="358"/>
      <c r="O76" s="349"/>
      <c r="P76" s="349"/>
      <c r="Q76" s="349"/>
      <c r="R76" s="349"/>
      <c r="S76" s="358"/>
      <c r="T76" s="336"/>
      <c r="U76" s="336"/>
      <c r="V76" s="326"/>
      <c r="W76" s="358"/>
      <c r="X76" s="346"/>
      <c r="Y76" s="346"/>
      <c r="Z76" s="50"/>
      <c r="AA76" s="28"/>
      <c r="AB76" s="51"/>
      <c r="AC76" s="326"/>
      <c r="AD76" s="326"/>
      <c r="AE76" s="326"/>
      <c r="AF76" s="326"/>
      <c r="AG76" s="326"/>
      <c r="AH76" s="326"/>
    </row>
    <row r="77" spans="1:34" ht="15.75" customHeight="1" x14ac:dyDescent="0.25">
      <c r="A77" s="326"/>
      <c r="B77" s="627" t="s">
        <v>176</v>
      </c>
      <c r="C77" s="591"/>
      <c r="D77" s="631"/>
      <c r="E77" s="621"/>
      <c r="F77" s="621"/>
      <c r="G77" s="621"/>
      <c r="H77" s="621"/>
      <c r="I77" s="621"/>
      <c r="J77" s="621"/>
      <c r="K77" s="621"/>
      <c r="L77" s="621"/>
      <c r="M77" s="621"/>
      <c r="N77" s="621"/>
      <c r="O77" s="621"/>
      <c r="P77" s="621"/>
      <c r="Q77" s="621"/>
      <c r="R77" s="621"/>
      <c r="S77" s="621"/>
      <c r="T77" s="621"/>
      <c r="U77" s="621"/>
      <c r="V77" s="621"/>
      <c r="W77" s="621"/>
      <c r="X77" s="621"/>
      <c r="Y77" s="621"/>
      <c r="Z77" s="621"/>
      <c r="AA77" s="621"/>
      <c r="AB77" s="622"/>
      <c r="AC77" s="326"/>
      <c r="AD77" s="326"/>
      <c r="AE77" s="326"/>
      <c r="AF77" s="326"/>
      <c r="AG77" s="326"/>
      <c r="AH77" s="326"/>
    </row>
    <row r="78" spans="1:34" ht="15.75" customHeight="1" x14ac:dyDescent="0.25">
      <c r="A78" s="326"/>
      <c r="B78" s="48"/>
      <c r="C78" s="356"/>
      <c r="D78" s="356"/>
      <c r="E78" s="356"/>
      <c r="F78" s="349"/>
      <c r="G78" s="357"/>
      <c r="H78" s="358"/>
      <c r="I78" s="358"/>
      <c r="J78" s="349"/>
      <c r="K78" s="349"/>
      <c r="L78" s="349"/>
      <c r="M78" s="349"/>
      <c r="N78" s="358"/>
      <c r="O78" s="349"/>
      <c r="P78" s="349"/>
      <c r="Q78" s="349"/>
      <c r="R78" s="349"/>
      <c r="S78" s="358"/>
      <c r="T78" s="336"/>
      <c r="U78" s="336"/>
      <c r="V78" s="326"/>
      <c r="W78" s="358"/>
      <c r="X78" s="346"/>
      <c r="Y78" s="346"/>
      <c r="Z78" s="50"/>
      <c r="AA78" s="28"/>
      <c r="AB78" s="51"/>
      <c r="AC78" s="326"/>
      <c r="AD78" s="326"/>
      <c r="AE78" s="326"/>
      <c r="AF78" s="326"/>
      <c r="AG78" s="326"/>
      <c r="AH78" s="326"/>
    </row>
    <row r="79" spans="1:34" ht="15.75" customHeight="1" x14ac:dyDescent="0.25">
      <c r="A79" s="326"/>
      <c r="B79" s="627" t="s">
        <v>177</v>
      </c>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591"/>
      <c r="AC79" s="326"/>
      <c r="AD79" s="326"/>
      <c r="AE79" s="326"/>
      <c r="AF79" s="326"/>
      <c r="AG79" s="326"/>
      <c r="AH79" s="326"/>
    </row>
    <row r="80" spans="1:34" ht="15.75" customHeight="1" x14ac:dyDescent="0.25">
      <c r="A80" s="326"/>
      <c r="B80" s="601" t="s">
        <v>122</v>
      </c>
      <c r="C80" s="591"/>
      <c r="D80" s="52" t="s">
        <v>178</v>
      </c>
      <c r="E80" s="601" t="s">
        <v>179</v>
      </c>
      <c r="F80" s="591"/>
      <c r="G80" s="601" t="s">
        <v>177</v>
      </c>
      <c r="H80" s="603"/>
      <c r="I80" s="603"/>
      <c r="J80" s="603"/>
      <c r="K80" s="603"/>
      <c r="L80" s="603"/>
      <c r="M80" s="603"/>
      <c r="N80" s="603"/>
      <c r="O80" s="591"/>
      <c r="P80" s="601" t="s">
        <v>180</v>
      </c>
      <c r="Q80" s="603"/>
      <c r="R80" s="603"/>
      <c r="S80" s="603"/>
      <c r="T80" s="603"/>
      <c r="U80" s="603"/>
      <c r="V80" s="603"/>
      <c r="W80" s="603"/>
      <c r="X80" s="603"/>
      <c r="Y80" s="603"/>
      <c r="Z80" s="603"/>
      <c r="AA80" s="603"/>
      <c r="AB80" s="591"/>
      <c r="AC80" s="326"/>
      <c r="AD80" s="326"/>
      <c r="AE80" s="326"/>
      <c r="AF80" s="326"/>
      <c r="AG80" s="326"/>
      <c r="AH80" s="326"/>
    </row>
    <row r="81" spans="1:34" ht="15.75" customHeight="1" x14ac:dyDescent="0.25">
      <c r="A81" s="326"/>
      <c r="B81" s="601"/>
      <c r="C81" s="591"/>
      <c r="D81" s="37"/>
      <c r="E81" s="601"/>
      <c r="F81" s="591"/>
      <c r="G81" s="626"/>
      <c r="H81" s="603"/>
      <c r="I81" s="603"/>
      <c r="J81" s="603"/>
      <c r="K81" s="603"/>
      <c r="L81" s="603"/>
      <c r="M81" s="603"/>
      <c r="N81" s="603"/>
      <c r="O81" s="591"/>
      <c r="P81" s="626"/>
      <c r="Q81" s="603"/>
      <c r="R81" s="603"/>
      <c r="S81" s="603"/>
      <c r="T81" s="603"/>
      <c r="U81" s="603"/>
      <c r="V81" s="603"/>
      <c r="W81" s="603"/>
      <c r="X81" s="603"/>
      <c r="Y81" s="603"/>
      <c r="Z81" s="603"/>
      <c r="AA81" s="603"/>
      <c r="AB81" s="591"/>
      <c r="AC81" s="326"/>
      <c r="AD81" s="326"/>
      <c r="AE81" s="326"/>
      <c r="AF81" s="326"/>
      <c r="AG81" s="326"/>
      <c r="AH81" s="326"/>
    </row>
    <row r="82" spans="1:34" ht="15.75" customHeight="1" x14ac:dyDescent="0.25">
      <c r="A82" s="326"/>
      <c r="B82" s="601"/>
      <c r="C82" s="591"/>
      <c r="D82" s="37"/>
      <c r="E82" s="601"/>
      <c r="F82" s="591"/>
      <c r="G82" s="626"/>
      <c r="H82" s="603"/>
      <c r="I82" s="603"/>
      <c r="J82" s="603"/>
      <c r="K82" s="603"/>
      <c r="L82" s="603"/>
      <c r="M82" s="603"/>
      <c r="N82" s="603"/>
      <c r="O82" s="591"/>
      <c r="P82" s="626"/>
      <c r="Q82" s="603"/>
      <c r="R82" s="603"/>
      <c r="S82" s="603"/>
      <c r="T82" s="603"/>
      <c r="U82" s="603"/>
      <c r="V82" s="603"/>
      <c r="W82" s="603"/>
      <c r="X82" s="603"/>
      <c r="Y82" s="603"/>
      <c r="Z82" s="603"/>
      <c r="AA82" s="603"/>
      <c r="AB82" s="591"/>
      <c r="AC82" s="326"/>
      <c r="AD82" s="326"/>
      <c r="AE82" s="326"/>
      <c r="AF82" s="326"/>
      <c r="AG82" s="326"/>
      <c r="AH82" s="326"/>
    </row>
    <row r="83" spans="1:34" ht="26.25" customHeight="1" x14ac:dyDescent="0.25">
      <c r="A83" s="326"/>
      <c r="B83" s="625" t="s">
        <v>181</v>
      </c>
      <c r="C83" s="603"/>
      <c r="D83" s="603"/>
      <c r="E83" s="603"/>
      <c r="F83" s="603"/>
      <c r="G83" s="603"/>
      <c r="H83" s="603"/>
      <c r="I83" s="603"/>
      <c r="J83" s="603"/>
      <c r="K83" s="603"/>
      <c r="L83" s="603"/>
      <c r="M83" s="603"/>
      <c r="N83" s="603"/>
      <c r="O83" s="603"/>
      <c r="P83" s="603"/>
      <c r="Q83" s="603"/>
      <c r="R83" s="603"/>
      <c r="S83" s="603"/>
      <c r="T83" s="603"/>
      <c r="U83" s="603"/>
      <c r="V83" s="603"/>
      <c r="W83" s="603"/>
      <c r="X83" s="603"/>
      <c r="Y83" s="603"/>
      <c r="Z83" s="603"/>
      <c r="AA83" s="603"/>
      <c r="AB83" s="591"/>
      <c r="AC83" s="326"/>
      <c r="AD83" s="359"/>
      <c r="AE83" s="326"/>
      <c r="AF83" s="326"/>
      <c r="AG83" s="326"/>
      <c r="AH83" s="326"/>
    </row>
    <row r="84" spans="1:34" ht="12.75" customHeight="1" x14ac:dyDescent="0.25">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c r="AE84" s="326"/>
      <c r="AF84" s="326"/>
      <c r="AG84" s="326"/>
      <c r="AH84" s="326"/>
    </row>
    <row r="85" spans="1:34" ht="12.75" customHeight="1" x14ac:dyDescent="0.25">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c r="AE85" s="326"/>
      <c r="AF85" s="326"/>
      <c r="AG85" s="326"/>
      <c r="AH85" s="326"/>
    </row>
    <row r="86" spans="1:34" ht="12.75" customHeight="1" x14ac:dyDescent="0.25">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c r="AE86" s="326"/>
      <c r="AF86" s="326"/>
      <c r="AG86" s="326"/>
      <c r="AH86" s="326"/>
    </row>
    <row r="87" spans="1:34" ht="12.75" customHeight="1" x14ac:dyDescent="0.25">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c r="AE87" s="326"/>
      <c r="AF87" s="326"/>
      <c r="AG87" s="326"/>
      <c r="AH87" s="326"/>
    </row>
    <row r="88" spans="1:34" ht="12.75" customHeight="1" x14ac:dyDescent="0.25">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326"/>
      <c r="AF88" s="326"/>
      <c r="AG88" s="326"/>
      <c r="AH88" s="326"/>
    </row>
    <row r="89" spans="1:34" ht="12.75" customHeight="1" x14ac:dyDescent="0.25">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326"/>
      <c r="AF89" s="326"/>
      <c r="AG89" s="326"/>
      <c r="AH89" s="326"/>
    </row>
    <row r="90" spans="1:34" ht="12.75" customHeight="1" x14ac:dyDescent="0.25">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326"/>
      <c r="AF90" s="326"/>
      <c r="AG90" s="326"/>
      <c r="AH90" s="326"/>
    </row>
    <row r="91" spans="1:34" ht="12.75" customHeight="1" x14ac:dyDescent="0.25">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c r="AE91" s="326"/>
      <c r="AF91" s="326"/>
      <c r="AG91" s="326"/>
      <c r="AH91" s="326"/>
    </row>
    <row r="92" spans="1:34" ht="12.75" customHeight="1" x14ac:dyDescent="0.25">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c r="AE92" s="326"/>
      <c r="AF92" s="326"/>
      <c r="AG92" s="326"/>
      <c r="AH92" s="326"/>
    </row>
    <row r="93" spans="1:34" ht="12.75" customHeight="1" x14ac:dyDescent="0.25">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c r="AE93" s="326"/>
      <c r="AF93" s="326"/>
      <c r="AG93" s="326"/>
      <c r="AH93" s="326"/>
    </row>
    <row r="94" spans="1:34" ht="12.75" customHeight="1" x14ac:dyDescent="0.25">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c r="AE94" s="326"/>
      <c r="AF94" s="326"/>
      <c r="AG94" s="326"/>
      <c r="AH94" s="326"/>
    </row>
    <row r="95" spans="1:34" ht="12.75" customHeight="1" x14ac:dyDescent="0.25">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c r="AE95" s="326"/>
      <c r="AF95" s="326"/>
      <c r="AG95" s="326"/>
      <c r="AH95" s="326"/>
    </row>
    <row r="96" spans="1:34" ht="12.75" customHeight="1" x14ac:dyDescent="0.25">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c r="AE96" s="326"/>
      <c r="AF96" s="326"/>
      <c r="AG96" s="326"/>
      <c r="AH96" s="326"/>
    </row>
    <row r="97" spans="1:34" ht="12.75" customHeight="1" x14ac:dyDescent="0.25">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326"/>
      <c r="AF97" s="326"/>
      <c r="AG97" s="326"/>
      <c r="AH97" s="326"/>
    </row>
    <row r="98" spans="1:34" ht="12.75" customHeight="1" x14ac:dyDescent="0.25">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c r="AE98" s="326"/>
      <c r="AF98" s="326"/>
      <c r="AG98" s="326"/>
      <c r="AH98" s="326"/>
    </row>
    <row r="99" spans="1:34" ht="12.75" customHeight="1" x14ac:dyDescent="0.25">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c r="AE99" s="326"/>
      <c r="AF99" s="326"/>
      <c r="AG99" s="326"/>
      <c r="AH99" s="326"/>
    </row>
    <row r="100" spans="1:34" ht="12.75" customHeight="1" x14ac:dyDescent="0.25">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c r="AE100" s="326"/>
      <c r="AF100" s="326"/>
      <c r="AG100" s="326"/>
      <c r="AH100" s="326"/>
    </row>
    <row r="101" spans="1:34" ht="12.75" customHeight="1" x14ac:dyDescent="0.25">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c r="AE101" s="326"/>
      <c r="AF101" s="326"/>
      <c r="AG101" s="326"/>
      <c r="AH101" s="326"/>
    </row>
    <row r="102" spans="1:34" ht="12.75" customHeight="1" x14ac:dyDescent="0.25">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c r="AE102" s="326"/>
      <c r="AF102" s="326"/>
      <c r="AG102" s="326"/>
      <c r="AH102" s="326"/>
    </row>
    <row r="103" spans="1:34" ht="12.75" customHeight="1" x14ac:dyDescent="0.25">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c r="AF103" s="326"/>
      <c r="AG103" s="326"/>
      <c r="AH103" s="326"/>
    </row>
    <row r="104" spans="1:34" ht="12.75" customHeight="1" x14ac:dyDescent="0.25">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c r="AE104" s="326"/>
      <c r="AF104" s="326"/>
      <c r="AG104" s="326"/>
      <c r="AH104" s="326"/>
    </row>
    <row r="105" spans="1:34" ht="12.75" customHeight="1" x14ac:dyDescent="0.25">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c r="AE105" s="326"/>
      <c r="AF105" s="326"/>
      <c r="AG105" s="326"/>
      <c r="AH105" s="326"/>
    </row>
    <row r="106" spans="1:34" ht="12.75" customHeight="1" x14ac:dyDescent="0.25">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c r="AE106" s="326"/>
      <c r="AF106" s="326"/>
      <c r="AG106" s="326"/>
      <c r="AH106" s="326"/>
    </row>
    <row r="107" spans="1:34" ht="12.75" customHeight="1" x14ac:dyDescent="0.25">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c r="AE107" s="326"/>
      <c r="AF107" s="326"/>
      <c r="AG107" s="326"/>
      <c r="AH107" s="326"/>
    </row>
    <row r="108" spans="1:34" ht="12.75" customHeight="1" x14ac:dyDescent="0.25">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c r="AE108" s="326"/>
      <c r="AF108" s="326"/>
      <c r="AG108" s="326"/>
      <c r="AH108" s="326"/>
    </row>
    <row r="109" spans="1:34" ht="12.75" customHeight="1" x14ac:dyDescent="0.25">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c r="AE109" s="326"/>
      <c r="AF109" s="326"/>
      <c r="AG109" s="326"/>
      <c r="AH109" s="326"/>
    </row>
    <row r="110" spans="1:34" ht="12.75" customHeight="1" x14ac:dyDescent="0.25">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c r="AE110" s="326"/>
      <c r="AF110" s="326"/>
      <c r="AG110" s="326"/>
      <c r="AH110" s="326"/>
    </row>
    <row r="111" spans="1:34" ht="12.75" customHeight="1" x14ac:dyDescent="0.25">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326"/>
      <c r="AF111" s="326"/>
      <c r="AG111" s="326"/>
      <c r="AH111" s="326"/>
    </row>
    <row r="112" spans="1:34" ht="12.75" customHeight="1" x14ac:dyDescent="0.25">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326"/>
      <c r="AF112" s="326"/>
      <c r="AG112" s="326"/>
      <c r="AH112" s="326"/>
    </row>
    <row r="113" spans="1:34" ht="12.75" customHeight="1" x14ac:dyDescent="0.25">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c r="AE113" s="326"/>
      <c r="AF113" s="326"/>
      <c r="AG113" s="326"/>
      <c r="AH113" s="326"/>
    </row>
    <row r="114" spans="1:34" ht="12.75" customHeight="1" x14ac:dyDescent="0.25">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c r="AE114" s="326"/>
      <c r="AF114" s="326"/>
      <c r="AG114" s="326"/>
      <c r="AH114" s="326"/>
    </row>
    <row r="115" spans="1:34" ht="12.75" customHeight="1" x14ac:dyDescent="0.25">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c r="AE115" s="326"/>
      <c r="AF115" s="326"/>
      <c r="AG115" s="326"/>
      <c r="AH115" s="326"/>
    </row>
    <row r="116" spans="1:34" ht="12.75" customHeight="1" x14ac:dyDescent="0.25">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c r="AE116" s="326"/>
      <c r="AF116" s="326"/>
      <c r="AG116" s="326"/>
      <c r="AH116" s="326"/>
    </row>
    <row r="117" spans="1:34" ht="12.75" customHeight="1" x14ac:dyDescent="0.25">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c r="AE117" s="326"/>
      <c r="AF117" s="326"/>
      <c r="AG117" s="326"/>
      <c r="AH117" s="326"/>
    </row>
    <row r="118" spans="1:34" ht="12.75" customHeight="1" x14ac:dyDescent="0.25">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c r="AE118" s="326"/>
      <c r="AF118" s="326"/>
      <c r="AG118" s="326"/>
      <c r="AH118" s="326"/>
    </row>
    <row r="119" spans="1:34" ht="12.75" customHeight="1" x14ac:dyDescent="0.25">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c r="AE119" s="326"/>
      <c r="AF119" s="326"/>
      <c r="AG119" s="326"/>
      <c r="AH119" s="326"/>
    </row>
    <row r="120" spans="1:34" ht="12.75" customHeight="1" x14ac:dyDescent="0.25">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326"/>
      <c r="AF120" s="326"/>
      <c r="AG120" s="326"/>
      <c r="AH120" s="326"/>
    </row>
    <row r="121" spans="1:34" ht="12.75" customHeight="1" x14ac:dyDescent="0.25">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326"/>
      <c r="AF121" s="326"/>
      <c r="AG121" s="326"/>
      <c r="AH121" s="326"/>
    </row>
    <row r="122" spans="1:34" ht="12.75" customHeight="1" x14ac:dyDescent="0.25">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c r="AE122" s="326"/>
      <c r="AF122" s="326"/>
      <c r="AG122" s="326"/>
      <c r="AH122" s="326"/>
    </row>
    <row r="123" spans="1:34" ht="12.75" customHeight="1" x14ac:dyDescent="0.25">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c r="AE123" s="326"/>
      <c r="AF123" s="326"/>
      <c r="AG123" s="326"/>
      <c r="AH123" s="326"/>
    </row>
    <row r="124" spans="1:34" ht="12.75" customHeight="1" x14ac:dyDescent="0.25">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row>
    <row r="125" spans="1:34" ht="12.75" customHeight="1" x14ac:dyDescent="0.25">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c r="AE125" s="326"/>
      <c r="AF125" s="326"/>
      <c r="AG125" s="326"/>
      <c r="AH125" s="326"/>
    </row>
    <row r="126" spans="1:34" ht="12.75" customHeight="1" x14ac:dyDescent="0.25">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c r="AE126" s="326"/>
      <c r="AF126" s="326"/>
      <c r="AG126" s="326"/>
      <c r="AH126" s="326"/>
    </row>
    <row r="127" spans="1:34" ht="12.75" customHeight="1" x14ac:dyDescent="0.25">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c r="AE127" s="326"/>
      <c r="AF127" s="326"/>
      <c r="AG127" s="326"/>
      <c r="AH127" s="326"/>
    </row>
    <row r="128" spans="1:34" ht="12.75" customHeight="1" x14ac:dyDescent="0.25">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c r="AE128" s="326"/>
      <c r="AF128" s="326"/>
      <c r="AG128" s="326"/>
      <c r="AH128" s="326"/>
    </row>
    <row r="129" spans="1:34" ht="12.75" customHeight="1" x14ac:dyDescent="0.25">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c r="AE129" s="326"/>
      <c r="AF129" s="326"/>
      <c r="AG129" s="326"/>
      <c r="AH129" s="326"/>
    </row>
    <row r="130" spans="1:34" ht="12.75" customHeight="1" x14ac:dyDescent="0.25">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c r="AE130" s="326"/>
      <c r="AF130" s="326"/>
      <c r="AG130" s="326"/>
      <c r="AH130" s="326"/>
    </row>
    <row r="131" spans="1:34" ht="12.75" customHeight="1" x14ac:dyDescent="0.25">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c r="AE131" s="326"/>
      <c r="AF131" s="326"/>
      <c r="AG131" s="326"/>
      <c r="AH131" s="326"/>
    </row>
    <row r="132" spans="1:34" ht="12.75" customHeight="1" x14ac:dyDescent="0.25">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c r="AE132" s="326"/>
      <c r="AF132" s="326"/>
      <c r="AG132" s="326"/>
      <c r="AH132" s="326"/>
    </row>
    <row r="133" spans="1:34" ht="12.75" customHeight="1" x14ac:dyDescent="0.25">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c r="AE133" s="326"/>
      <c r="AF133" s="326"/>
      <c r="AG133" s="326"/>
      <c r="AH133" s="326"/>
    </row>
    <row r="134" spans="1:34" ht="12.75" customHeight="1" x14ac:dyDescent="0.25">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c r="AE134" s="326"/>
      <c r="AF134" s="326"/>
      <c r="AG134" s="326"/>
      <c r="AH134" s="326"/>
    </row>
    <row r="135" spans="1:34" ht="12.75" customHeight="1" x14ac:dyDescent="0.25">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c r="AE135" s="326"/>
      <c r="AF135" s="326"/>
      <c r="AG135" s="326"/>
      <c r="AH135" s="326"/>
    </row>
    <row r="136" spans="1:34" ht="12.75" customHeight="1" x14ac:dyDescent="0.25">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c r="AE136" s="326"/>
      <c r="AF136" s="326"/>
      <c r="AG136" s="326"/>
      <c r="AH136" s="326"/>
    </row>
    <row r="137" spans="1:34" ht="12.75" customHeight="1" x14ac:dyDescent="0.25">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c r="AE137" s="326"/>
      <c r="AF137" s="326"/>
      <c r="AG137" s="326"/>
      <c r="AH137" s="326"/>
    </row>
    <row r="138" spans="1:34" ht="12.75" customHeight="1" x14ac:dyDescent="0.25">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c r="AE138" s="326"/>
      <c r="AF138" s="326"/>
      <c r="AG138" s="326"/>
      <c r="AH138" s="326"/>
    </row>
    <row r="139" spans="1:34" ht="12.75" customHeight="1" x14ac:dyDescent="0.25">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c r="AE139" s="326"/>
      <c r="AF139" s="326"/>
      <c r="AG139" s="326"/>
      <c r="AH139" s="326"/>
    </row>
    <row r="140" spans="1:34" ht="12.75" customHeight="1" x14ac:dyDescent="0.25">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c r="AE140" s="326"/>
      <c r="AF140" s="326"/>
      <c r="AG140" s="326"/>
      <c r="AH140" s="326"/>
    </row>
    <row r="141" spans="1:34" ht="12.75" customHeight="1" x14ac:dyDescent="0.25">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c r="AE141" s="326"/>
      <c r="AF141" s="326"/>
      <c r="AG141" s="326"/>
      <c r="AH141" s="326"/>
    </row>
    <row r="142" spans="1:34" ht="12.75" customHeight="1" x14ac:dyDescent="0.25">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c r="AE142" s="326"/>
      <c r="AF142" s="326"/>
      <c r="AG142" s="326"/>
      <c r="AH142" s="326"/>
    </row>
    <row r="143" spans="1:34" ht="12.75" customHeight="1" x14ac:dyDescent="0.25">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c r="AE143" s="326"/>
      <c r="AF143" s="326"/>
      <c r="AG143" s="326"/>
      <c r="AH143" s="326"/>
    </row>
    <row r="144" spans="1:34" ht="12.75" customHeight="1" x14ac:dyDescent="0.25">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c r="AE144" s="326"/>
      <c r="AF144" s="326"/>
      <c r="AG144" s="326"/>
      <c r="AH144" s="326"/>
    </row>
    <row r="145" spans="1:34" ht="12.75" customHeight="1" x14ac:dyDescent="0.25">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326"/>
      <c r="AF145" s="326"/>
      <c r="AG145" s="326"/>
      <c r="AH145" s="326"/>
    </row>
    <row r="146" spans="1:34" ht="12.75" customHeight="1" x14ac:dyDescent="0.25">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c r="AE146" s="326"/>
      <c r="AF146" s="326"/>
      <c r="AG146" s="326"/>
      <c r="AH146" s="326"/>
    </row>
    <row r="147" spans="1:34" ht="12.75" customHeight="1" x14ac:dyDescent="0.25">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c r="AE147" s="326"/>
      <c r="AF147" s="326"/>
      <c r="AG147" s="326"/>
      <c r="AH147" s="326"/>
    </row>
    <row r="148" spans="1:34" ht="12.75" customHeight="1" x14ac:dyDescent="0.25">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c r="AE148" s="326"/>
      <c r="AF148" s="326"/>
      <c r="AG148" s="326"/>
      <c r="AH148" s="326"/>
    </row>
    <row r="149" spans="1:34" ht="12.75" customHeight="1" x14ac:dyDescent="0.25">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326"/>
      <c r="AF149" s="326"/>
      <c r="AG149" s="326"/>
      <c r="AH149" s="326"/>
    </row>
    <row r="150" spans="1:34" ht="12.75" customHeight="1" x14ac:dyDescent="0.25">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row>
    <row r="151" spans="1:34" ht="12.75" customHeight="1" x14ac:dyDescent="0.25">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c r="AE151" s="326"/>
      <c r="AF151" s="326"/>
      <c r="AG151" s="326"/>
      <c r="AH151" s="326"/>
    </row>
    <row r="152" spans="1:34" ht="12.75" customHeight="1" x14ac:dyDescent="0.25">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c r="AE152" s="326"/>
      <c r="AF152" s="326"/>
      <c r="AG152" s="326"/>
      <c r="AH152" s="326"/>
    </row>
    <row r="153" spans="1:34" ht="12.75" customHeight="1" x14ac:dyDescent="0.25">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326"/>
      <c r="AF153" s="326"/>
      <c r="AG153" s="326"/>
      <c r="AH153" s="326"/>
    </row>
    <row r="154" spans="1:34" ht="12.75" customHeight="1" x14ac:dyDescent="0.25">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326"/>
      <c r="AF154" s="326"/>
      <c r="AG154" s="326"/>
      <c r="AH154" s="326"/>
    </row>
    <row r="155" spans="1:34" ht="12.75" customHeight="1" x14ac:dyDescent="0.25">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row>
    <row r="156" spans="1:34" ht="12.75" customHeight="1" x14ac:dyDescent="0.25">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326"/>
      <c r="AF156" s="326"/>
      <c r="AG156" s="326"/>
      <c r="AH156" s="326"/>
    </row>
    <row r="157" spans="1:34" ht="12.75" customHeight="1" x14ac:dyDescent="0.25">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c r="AE157" s="326"/>
      <c r="AF157" s="326"/>
      <c r="AG157" s="326"/>
      <c r="AH157" s="326"/>
    </row>
    <row r="158" spans="1:34" ht="12.75" customHeight="1" x14ac:dyDescent="0.25">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326"/>
      <c r="AF158" s="326"/>
      <c r="AG158" s="326"/>
      <c r="AH158" s="326"/>
    </row>
    <row r="159" spans="1:34" ht="12.75" customHeight="1" x14ac:dyDescent="0.25">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c r="AE159" s="326"/>
      <c r="AF159" s="326"/>
      <c r="AG159" s="326"/>
      <c r="AH159" s="326"/>
    </row>
    <row r="160" spans="1:34" ht="12.75" customHeight="1" x14ac:dyDescent="0.25">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c r="AE160" s="326"/>
      <c r="AF160" s="326"/>
      <c r="AG160" s="326"/>
      <c r="AH160" s="326"/>
    </row>
    <row r="161" spans="1:34" ht="12.75" customHeight="1" x14ac:dyDescent="0.25">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c r="AE161" s="326"/>
      <c r="AF161" s="326"/>
      <c r="AG161" s="326"/>
      <c r="AH161" s="326"/>
    </row>
    <row r="162" spans="1:34" ht="12.75" customHeight="1" x14ac:dyDescent="0.25">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326"/>
      <c r="AF162" s="326"/>
      <c r="AG162" s="326"/>
      <c r="AH162" s="326"/>
    </row>
    <row r="163" spans="1:34" ht="12.75" customHeight="1" x14ac:dyDescent="0.25">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c r="AE163" s="326"/>
      <c r="AF163" s="326"/>
      <c r="AG163" s="326"/>
      <c r="AH163" s="326"/>
    </row>
    <row r="164" spans="1:34" ht="12.75" customHeight="1" x14ac:dyDescent="0.25">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c r="AE164" s="326"/>
      <c r="AF164" s="326"/>
      <c r="AG164" s="326"/>
      <c r="AH164" s="326"/>
    </row>
    <row r="165" spans="1:34" ht="12.75" customHeight="1" x14ac:dyDescent="0.25">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c r="AE165" s="326"/>
      <c r="AF165" s="326"/>
      <c r="AG165" s="326"/>
      <c r="AH165" s="326"/>
    </row>
    <row r="166" spans="1:34" ht="12.75" customHeight="1" x14ac:dyDescent="0.25">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c r="AE166" s="326"/>
      <c r="AF166" s="326"/>
      <c r="AG166" s="326"/>
      <c r="AH166" s="326"/>
    </row>
    <row r="167" spans="1:34" ht="12.75" customHeight="1" x14ac:dyDescent="0.25">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c r="AE167" s="326"/>
      <c r="AF167" s="326"/>
      <c r="AG167" s="326"/>
      <c r="AH167" s="326"/>
    </row>
    <row r="168" spans="1:34" ht="12.75" customHeight="1" x14ac:dyDescent="0.25">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c r="AH168" s="326"/>
    </row>
    <row r="169" spans="1:34" ht="12.75" customHeight="1" x14ac:dyDescent="0.25">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c r="AE169" s="326"/>
      <c r="AF169" s="326"/>
      <c r="AG169" s="326"/>
      <c r="AH169" s="326"/>
    </row>
    <row r="170" spans="1:34" ht="12.75" customHeight="1" x14ac:dyDescent="0.25">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c r="AE170" s="326"/>
      <c r="AF170" s="326"/>
      <c r="AG170" s="326"/>
      <c r="AH170" s="326"/>
    </row>
    <row r="171" spans="1:34" ht="12.75" customHeight="1" x14ac:dyDescent="0.25">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c r="AE171" s="326"/>
      <c r="AF171" s="326"/>
      <c r="AG171" s="326"/>
      <c r="AH171" s="326"/>
    </row>
    <row r="172" spans="1:34" ht="12.75" customHeight="1" x14ac:dyDescent="0.25">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c r="AE172" s="326"/>
      <c r="AF172" s="326"/>
      <c r="AG172" s="326"/>
      <c r="AH172" s="326"/>
    </row>
    <row r="173" spans="1:34" ht="12.75" customHeight="1" x14ac:dyDescent="0.25">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c r="AE173" s="326"/>
      <c r="AF173" s="326"/>
      <c r="AG173" s="326"/>
      <c r="AH173" s="326"/>
    </row>
    <row r="174" spans="1:34" ht="12.75" customHeight="1" x14ac:dyDescent="0.25">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c r="AE174" s="326"/>
      <c r="AF174" s="326"/>
      <c r="AG174" s="326"/>
      <c r="AH174" s="326"/>
    </row>
    <row r="175" spans="1:34" ht="12.75" customHeight="1" x14ac:dyDescent="0.25">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c r="AE175" s="326"/>
      <c r="AF175" s="326"/>
      <c r="AG175" s="326"/>
      <c r="AH175" s="326"/>
    </row>
    <row r="176" spans="1:34" ht="12.75" customHeight="1" x14ac:dyDescent="0.25">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c r="AE176" s="326"/>
      <c r="AF176" s="326"/>
      <c r="AG176" s="326"/>
      <c r="AH176" s="326"/>
    </row>
    <row r="177" spans="1:34" ht="12.75" customHeight="1" x14ac:dyDescent="0.25">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c r="AE177" s="326"/>
      <c r="AF177" s="326"/>
      <c r="AG177" s="326"/>
      <c r="AH177" s="326"/>
    </row>
    <row r="178" spans="1:34" ht="12.75" customHeight="1" x14ac:dyDescent="0.25">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c r="AE178" s="326"/>
      <c r="AF178" s="326"/>
      <c r="AG178" s="326"/>
      <c r="AH178" s="326"/>
    </row>
    <row r="179" spans="1:34" ht="12.75" customHeight="1" x14ac:dyDescent="0.25">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row>
    <row r="180" spans="1:34" ht="12.75" customHeight="1" x14ac:dyDescent="0.25">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row>
    <row r="181" spans="1:34" ht="12.75" customHeight="1" x14ac:dyDescent="0.25">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row>
    <row r="182" spans="1:34" ht="12.75" customHeight="1" x14ac:dyDescent="0.25">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c r="AH182" s="326"/>
    </row>
    <row r="183" spans="1:34" ht="12.75" customHeight="1" x14ac:dyDescent="0.25">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c r="AH183" s="326"/>
    </row>
    <row r="184" spans="1:34" ht="12.75" customHeight="1" x14ac:dyDescent="0.25">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row>
    <row r="185" spans="1:34" ht="12.75" customHeight="1" x14ac:dyDescent="0.25">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row>
    <row r="186" spans="1:34" ht="12.75" customHeight="1" x14ac:dyDescent="0.25">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row>
    <row r="187" spans="1:34" ht="12.75" customHeight="1" x14ac:dyDescent="0.25">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c r="AH187" s="326"/>
    </row>
    <row r="188" spans="1:34" ht="12.75" customHeight="1" x14ac:dyDescent="0.25">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c r="AH188" s="326"/>
    </row>
    <row r="189" spans="1:34" ht="12.75" customHeight="1" x14ac:dyDescent="0.25">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row>
    <row r="190" spans="1:34" ht="12.75" customHeight="1" x14ac:dyDescent="0.25">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row>
    <row r="191" spans="1:34" ht="12.75" customHeight="1" x14ac:dyDescent="0.25">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row>
    <row r="192" spans="1:34" ht="12.75" customHeight="1" x14ac:dyDescent="0.25">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row>
    <row r="193" spans="1:34" ht="12.75" customHeight="1" x14ac:dyDescent="0.25">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row>
    <row r="194" spans="1:34" ht="12.75" customHeight="1" x14ac:dyDescent="0.25">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c r="AH194" s="326"/>
    </row>
    <row r="195" spans="1:34" ht="12.75" customHeight="1" x14ac:dyDescent="0.25">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row>
    <row r="196" spans="1:34" ht="12.75" customHeight="1" x14ac:dyDescent="0.25">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c r="AH196" s="326"/>
    </row>
    <row r="197" spans="1:34" ht="12.75" customHeight="1" x14ac:dyDescent="0.25">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row>
    <row r="198" spans="1:34" ht="12.75" customHeight="1" x14ac:dyDescent="0.25">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row>
    <row r="199" spans="1:34" ht="12.75" customHeight="1" x14ac:dyDescent="0.25">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c r="AH199" s="326"/>
    </row>
    <row r="200" spans="1:34" ht="12.75" customHeight="1" x14ac:dyDescent="0.25">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c r="AH200" s="326"/>
    </row>
    <row r="201" spans="1:34" ht="12.75" customHeight="1" x14ac:dyDescent="0.25">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c r="AH201" s="326"/>
    </row>
    <row r="202" spans="1:34" ht="12.75" customHeight="1" x14ac:dyDescent="0.25">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c r="AH202" s="326"/>
    </row>
    <row r="203" spans="1:34" ht="12.75" customHeight="1" x14ac:dyDescent="0.25">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row>
    <row r="204" spans="1:34" ht="12.75" customHeight="1" x14ac:dyDescent="0.25">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row>
    <row r="205" spans="1:34" ht="12.75" customHeight="1" x14ac:dyDescent="0.25">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row>
    <row r="206" spans="1:34" ht="12.75" customHeight="1" x14ac:dyDescent="0.25">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row>
    <row r="207" spans="1:34" ht="12.75" customHeight="1" x14ac:dyDescent="0.25">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326"/>
      <c r="AF207" s="326"/>
      <c r="AG207" s="326"/>
      <c r="AH207" s="326"/>
    </row>
    <row r="208" spans="1:34" ht="12.75" customHeight="1" x14ac:dyDescent="0.25">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c r="AE208" s="326"/>
      <c r="AF208" s="326"/>
      <c r="AG208" s="326"/>
      <c r="AH208" s="326"/>
    </row>
    <row r="209" spans="1:34" ht="12.75" customHeight="1" x14ac:dyDescent="0.25">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c r="AE209" s="326"/>
      <c r="AF209" s="326"/>
      <c r="AG209" s="326"/>
      <c r="AH209" s="326"/>
    </row>
    <row r="210" spans="1:34" ht="12.75" customHeight="1" x14ac:dyDescent="0.25">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c r="AE210" s="326"/>
      <c r="AF210" s="326"/>
      <c r="AG210" s="326"/>
      <c r="AH210" s="326"/>
    </row>
    <row r="211" spans="1:34" ht="12.75" customHeight="1" x14ac:dyDescent="0.25">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c r="AE211" s="326"/>
      <c r="AF211" s="326"/>
      <c r="AG211" s="326"/>
      <c r="AH211" s="326"/>
    </row>
    <row r="212" spans="1:34" ht="12.75" customHeight="1" x14ac:dyDescent="0.25">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c r="AE212" s="326"/>
      <c r="AF212" s="326"/>
      <c r="AG212" s="326"/>
      <c r="AH212" s="326"/>
    </row>
    <row r="213" spans="1:34" ht="12.75" customHeight="1" x14ac:dyDescent="0.25">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c r="AE213" s="326"/>
      <c r="AF213" s="326"/>
      <c r="AG213" s="326"/>
      <c r="AH213" s="326"/>
    </row>
    <row r="214" spans="1:34" ht="12.75" customHeight="1" x14ac:dyDescent="0.25">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c r="AE214" s="326"/>
      <c r="AF214" s="326"/>
      <c r="AG214" s="326"/>
      <c r="AH214" s="326"/>
    </row>
    <row r="215" spans="1:34" ht="12.75" customHeight="1" x14ac:dyDescent="0.25">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c r="AE215" s="326"/>
      <c r="AF215" s="326"/>
      <c r="AG215" s="326"/>
      <c r="AH215" s="326"/>
    </row>
    <row r="216" spans="1:34" ht="12.75" customHeight="1" x14ac:dyDescent="0.25">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c r="AE216" s="326"/>
      <c r="AF216" s="326"/>
      <c r="AG216" s="326"/>
      <c r="AH216" s="326"/>
    </row>
    <row r="217" spans="1:34" ht="12.75" customHeight="1" x14ac:dyDescent="0.25">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c r="AE217" s="326"/>
      <c r="AF217" s="326"/>
      <c r="AG217" s="326"/>
      <c r="AH217" s="326"/>
    </row>
    <row r="218" spans="1:34" ht="12.75" customHeight="1" x14ac:dyDescent="0.25">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c r="AE218" s="326"/>
      <c r="AF218" s="326"/>
      <c r="AG218" s="326"/>
      <c r="AH218" s="326"/>
    </row>
    <row r="219" spans="1:34" ht="12.75" customHeight="1" x14ac:dyDescent="0.25">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c r="AE219" s="326"/>
      <c r="AF219" s="326"/>
      <c r="AG219" s="326"/>
      <c r="AH219" s="326"/>
    </row>
    <row r="220" spans="1:34" ht="12.75" customHeight="1" x14ac:dyDescent="0.25">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c r="AE220" s="326"/>
      <c r="AF220" s="326"/>
      <c r="AG220" s="326"/>
      <c r="AH220" s="326"/>
    </row>
    <row r="221" spans="1:34" ht="12.75" customHeight="1" x14ac:dyDescent="0.25">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c r="AE221" s="326"/>
      <c r="AF221" s="326"/>
      <c r="AG221" s="326"/>
      <c r="AH221" s="326"/>
    </row>
    <row r="222" spans="1:34" ht="12.75" customHeight="1" x14ac:dyDescent="0.25">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c r="AE222" s="326"/>
      <c r="AF222" s="326"/>
      <c r="AG222" s="326"/>
      <c r="AH222" s="326"/>
    </row>
    <row r="223" spans="1:34" ht="12.75" customHeight="1" x14ac:dyDescent="0.25">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c r="AE223" s="326"/>
      <c r="AF223" s="326"/>
      <c r="AG223" s="326"/>
      <c r="AH223" s="326"/>
    </row>
    <row r="224" spans="1:34" ht="12.75" customHeight="1" x14ac:dyDescent="0.25">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c r="AE224" s="326"/>
      <c r="AF224" s="326"/>
      <c r="AG224" s="326"/>
      <c r="AH224" s="326"/>
    </row>
    <row r="225" spans="1:34" ht="12.75" customHeight="1" x14ac:dyDescent="0.25">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c r="AE225" s="326"/>
      <c r="AF225" s="326"/>
      <c r="AG225" s="326"/>
      <c r="AH225" s="326"/>
    </row>
    <row r="226" spans="1:34" ht="12.75" customHeight="1" x14ac:dyDescent="0.25">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c r="AE226" s="326"/>
      <c r="AF226" s="326"/>
      <c r="AG226" s="326"/>
      <c r="AH226" s="326"/>
    </row>
    <row r="227" spans="1:34" ht="12.75" customHeight="1" x14ac:dyDescent="0.25">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c r="AE227" s="326"/>
      <c r="AF227" s="326"/>
      <c r="AG227" s="326"/>
      <c r="AH227" s="326"/>
    </row>
    <row r="228" spans="1:34" ht="12.75" customHeight="1" x14ac:dyDescent="0.25">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c r="AE228" s="326"/>
      <c r="AF228" s="326"/>
      <c r="AG228" s="326"/>
      <c r="AH228" s="326"/>
    </row>
    <row r="229" spans="1:34" ht="12.75" customHeight="1" x14ac:dyDescent="0.25">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c r="AE229" s="326"/>
      <c r="AF229" s="326"/>
      <c r="AG229" s="326"/>
      <c r="AH229" s="326"/>
    </row>
    <row r="230" spans="1:34" ht="12.75" customHeight="1" x14ac:dyDescent="0.25">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c r="AE230" s="326"/>
      <c r="AF230" s="326"/>
      <c r="AG230" s="326"/>
      <c r="AH230" s="326"/>
    </row>
    <row r="231" spans="1:34" ht="12.75" customHeight="1" x14ac:dyDescent="0.25">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c r="AE231" s="326"/>
      <c r="AF231" s="326"/>
      <c r="AG231" s="326"/>
      <c r="AH231" s="326"/>
    </row>
    <row r="232" spans="1:34" ht="12.75" customHeight="1" x14ac:dyDescent="0.25">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c r="AE232" s="326"/>
      <c r="AF232" s="326"/>
      <c r="AG232" s="326"/>
      <c r="AH232" s="326"/>
    </row>
    <row r="233" spans="1:34" ht="12.75" customHeight="1" x14ac:dyDescent="0.25">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c r="AE233" s="326"/>
      <c r="AF233" s="326"/>
      <c r="AG233" s="326"/>
      <c r="AH233" s="326"/>
    </row>
    <row r="234" spans="1:34" ht="12.75" customHeight="1" x14ac:dyDescent="0.25">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c r="AE234" s="326"/>
      <c r="AF234" s="326"/>
      <c r="AG234" s="326"/>
      <c r="AH234" s="326"/>
    </row>
    <row r="235" spans="1:34" ht="12.75" customHeight="1" x14ac:dyDescent="0.25">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c r="AE235" s="326"/>
      <c r="AF235" s="326"/>
      <c r="AG235" s="326"/>
      <c r="AH235" s="326"/>
    </row>
    <row r="236" spans="1:34" ht="12.75" customHeight="1" x14ac:dyDescent="0.25">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c r="AE236" s="326"/>
      <c r="AF236" s="326"/>
      <c r="AG236" s="326"/>
      <c r="AH236" s="326"/>
    </row>
    <row r="237" spans="1:34" ht="12.75" customHeight="1" x14ac:dyDescent="0.25">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c r="AE237" s="326"/>
      <c r="AF237" s="326"/>
      <c r="AG237" s="326"/>
      <c r="AH237" s="326"/>
    </row>
    <row r="238" spans="1:34" ht="12.75" customHeight="1" x14ac:dyDescent="0.25">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c r="AE238" s="326"/>
      <c r="AF238" s="326"/>
      <c r="AG238" s="326"/>
      <c r="AH238" s="326"/>
    </row>
    <row r="239" spans="1:34" ht="12.75" customHeight="1" x14ac:dyDescent="0.25">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c r="AE239" s="326"/>
      <c r="AF239" s="326"/>
      <c r="AG239" s="326"/>
      <c r="AH239" s="326"/>
    </row>
    <row r="240" spans="1:34" ht="12.75" customHeight="1" x14ac:dyDescent="0.25">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c r="AE240" s="326"/>
      <c r="AF240" s="326"/>
      <c r="AG240" s="326"/>
      <c r="AH240" s="326"/>
    </row>
    <row r="241" spans="1:34" ht="12.75" customHeight="1" x14ac:dyDescent="0.25">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c r="AE241" s="326"/>
      <c r="AF241" s="326"/>
      <c r="AG241" s="326"/>
      <c r="AH241" s="326"/>
    </row>
    <row r="242" spans="1:34" ht="12.75" customHeight="1" x14ac:dyDescent="0.25">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c r="AE242" s="326"/>
      <c r="AF242" s="326"/>
      <c r="AG242" s="326"/>
      <c r="AH242" s="326"/>
    </row>
    <row r="243" spans="1:34" ht="12.75" customHeight="1" x14ac:dyDescent="0.25">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c r="AE243" s="326"/>
      <c r="AF243" s="326"/>
      <c r="AG243" s="326"/>
      <c r="AH243" s="326"/>
    </row>
    <row r="244" spans="1:34" ht="12.75" customHeight="1" x14ac:dyDescent="0.25">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c r="AE244" s="326"/>
      <c r="AF244" s="326"/>
      <c r="AG244" s="326"/>
      <c r="AH244" s="326"/>
    </row>
    <row r="245" spans="1:34" ht="12.75" customHeight="1" x14ac:dyDescent="0.25">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c r="AE245" s="326"/>
      <c r="AF245" s="326"/>
      <c r="AG245" s="326"/>
      <c r="AH245" s="326"/>
    </row>
    <row r="246" spans="1:34" ht="12.75" customHeight="1" x14ac:dyDescent="0.25">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c r="AE246" s="326"/>
      <c r="AF246" s="326"/>
      <c r="AG246" s="326"/>
      <c r="AH246" s="326"/>
    </row>
    <row r="247" spans="1:34" ht="12.75" customHeight="1" x14ac:dyDescent="0.25">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c r="AE247" s="326"/>
      <c r="AF247" s="326"/>
      <c r="AG247" s="326"/>
      <c r="AH247" s="326"/>
    </row>
    <row r="248" spans="1:34" ht="12.75" customHeight="1" x14ac:dyDescent="0.25">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c r="AE248" s="326"/>
      <c r="AF248" s="326"/>
      <c r="AG248" s="326"/>
      <c r="AH248" s="326"/>
    </row>
    <row r="249" spans="1:34" ht="12.75" customHeight="1" x14ac:dyDescent="0.25">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c r="AE249" s="326"/>
      <c r="AF249" s="326"/>
      <c r="AG249" s="326"/>
      <c r="AH249" s="326"/>
    </row>
    <row r="250" spans="1:34" ht="12.75" customHeight="1" x14ac:dyDescent="0.25">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c r="AE250" s="326"/>
      <c r="AF250" s="326"/>
      <c r="AG250" s="326"/>
      <c r="AH250" s="326"/>
    </row>
    <row r="251" spans="1:34" ht="12.75" customHeight="1" x14ac:dyDescent="0.25">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c r="AE251" s="326"/>
      <c r="AF251" s="326"/>
      <c r="AG251" s="326"/>
      <c r="AH251" s="326"/>
    </row>
    <row r="252" spans="1:34" ht="12.75" customHeight="1" x14ac:dyDescent="0.25">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c r="AE252" s="326"/>
      <c r="AF252" s="326"/>
      <c r="AG252" s="326"/>
      <c r="AH252" s="326"/>
    </row>
    <row r="253" spans="1:34" ht="12.75" customHeight="1" x14ac:dyDescent="0.25">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c r="AE253" s="326"/>
      <c r="AF253" s="326"/>
      <c r="AG253" s="326"/>
      <c r="AH253" s="326"/>
    </row>
    <row r="254" spans="1:34" ht="12.75" customHeight="1" x14ac:dyDescent="0.25">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c r="AE254" s="326"/>
      <c r="AF254" s="326"/>
      <c r="AG254" s="326"/>
      <c r="AH254" s="326"/>
    </row>
    <row r="255" spans="1:34" ht="12.75" customHeight="1" x14ac:dyDescent="0.25">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c r="AE255" s="326"/>
      <c r="AF255" s="326"/>
      <c r="AG255" s="326"/>
      <c r="AH255" s="326"/>
    </row>
    <row r="256" spans="1:34" ht="12.75" customHeight="1" x14ac:dyDescent="0.25">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c r="AE256" s="326"/>
      <c r="AF256" s="326"/>
      <c r="AG256" s="326"/>
      <c r="AH256" s="326"/>
    </row>
    <row r="257" spans="1:34" ht="12.75" customHeight="1" x14ac:dyDescent="0.25">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c r="AE257" s="326"/>
      <c r="AF257" s="326"/>
      <c r="AG257" s="326"/>
      <c r="AH257" s="326"/>
    </row>
    <row r="258" spans="1:34" ht="12.75" customHeight="1" x14ac:dyDescent="0.25">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c r="AE258" s="326"/>
      <c r="AF258" s="326"/>
      <c r="AG258" s="326"/>
      <c r="AH258" s="326"/>
    </row>
    <row r="259" spans="1:34" ht="12.75" customHeight="1" x14ac:dyDescent="0.25">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c r="AE259" s="326"/>
      <c r="AF259" s="326"/>
      <c r="AG259" s="326"/>
      <c r="AH259" s="326"/>
    </row>
    <row r="260" spans="1:34" ht="12.75" customHeight="1" x14ac:dyDescent="0.25">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c r="AE260" s="326"/>
      <c r="AF260" s="326"/>
      <c r="AG260" s="326"/>
      <c r="AH260" s="326"/>
    </row>
    <row r="261" spans="1:34" ht="12.75" customHeight="1" x14ac:dyDescent="0.25">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c r="AE261" s="326"/>
      <c r="AF261" s="326"/>
      <c r="AG261" s="326"/>
      <c r="AH261" s="326"/>
    </row>
    <row r="262" spans="1:34" ht="12.75" customHeight="1" x14ac:dyDescent="0.25">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c r="AE262" s="326"/>
      <c r="AF262" s="326"/>
      <c r="AG262" s="326"/>
      <c r="AH262" s="326"/>
    </row>
    <row r="263" spans="1:34" ht="12.75" customHeight="1" x14ac:dyDescent="0.25">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c r="AE263" s="326"/>
      <c r="AF263" s="326"/>
      <c r="AG263" s="326"/>
      <c r="AH263" s="326"/>
    </row>
    <row r="264" spans="1:34" ht="12.75" customHeight="1" x14ac:dyDescent="0.25">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c r="AE264" s="326"/>
      <c r="AF264" s="326"/>
      <c r="AG264" s="326"/>
      <c r="AH264" s="326"/>
    </row>
    <row r="265" spans="1:34" ht="12.75" customHeight="1" x14ac:dyDescent="0.25">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c r="AE265" s="326"/>
      <c r="AF265" s="326"/>
      <c r="AG265" s="326"/>
      <c r="AH265" s="326"/>
    </row>
    <row r="266" spans="1:34" ht="12.75" customHeight="1" x14ac:dyDescent="0.25">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c r="AE266" s="326"/>
      <c r="AF266" s="326"/>
      <c r="AG266" s="326"/>
      <c r="AH266" s="326"/>
    </row>
    <row r="267" spans="1:34" ht="12.75" customHeight="1" x14ac:dyDescent="0.25">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c r="AE267" s="326"/>
      <c r="AF267" s="326"/>
      <c r="AG267" s="326"/>
      <c r="AH267" s="326"/>
    </row>
    <row r="268" spans="1:34" ht="12.75" customHeight="1" x14ac:dyDescent="0.25">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c r="AE268" s="326"/>
      <c r="AF268" s="326"/>
      <c r="AG268" s="326"/>
      <c r="AH268" s="326"/>
    </row>
    <row r="269" spans="1:34" ht="12.75" customHeight="1" x14ac:dyDescent="0.25">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c r="AE269" s="326"/>
      <c r="AF269" s="326"/>
      <c r="AG269" s="326"/>
      <c r="AH269" s="326"/>
    </row>
    <row r="270" spans="1:34" ht="12.75" customHeight="1" x14ac:dyDescent="0.25">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c r="AE270" s="326"/>
      <c r="AF270" s="326"/>
      <c r="AG270" s="326"/>
      <c r="AH270" s="326"/>
    </row>
    <row r="271" spans="1:34" ht="12.75" customHeight="1" x14ac:dyDescent="0.25">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c r="AE271" s="326"/>
      <c r="AF271" s="326"/>
      <c r="AG271" s="326"/>
      <c r="AH271" s="326"/>
    </row>
    <row r="272" spans="1:34" ht="12.75" customHeight="1" x14ac:dyDescent="0.25">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c r="AE272" s="326"/>
      <c r="AF272" s="326"/>
      <c r="AG272" s="326"/>
      <c r="AH272" s="326"/>
    </row>
    <row r="273" spans="1:34" ht="12.75" customHeight="1" x14ac:dyDescent="0.25">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c r="AE273" s="326"/>
      <c r="AF273" s="326"/>
      <c r="AG273" s="326"/>
      <c r="AH273" s="326"/>
    </row>
    <row r="274" spans="1:34" ht="12.75" customHeight="1" x14ac:dyDescent="0.25">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c r="AE274" s="326"/>
      <c r="AF274" s="326"/>
      <c r="AG274" s="326"/>
      <c r="AH274" s="326"/>
    </row>
    <row r="275" spans="1:34" ht="12.75" customHeight="1" x14ac:dyDescent="0.25">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c r="AE275" s="326"/>
      <c r="AF275" s="326"/>
      <c r="AG275" s="326"/>
      <c r="AH275" s="326"/>
    </row>
    <row r="276" spans="1:34" ht="12.75" customHeight="1" x14ac:dyDescent="0.25">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c r="AE276" s="326"/>
      <c r="AF276" s="326"/>
      <c r="AG276" s="326"/>
      <c r="AH276" s="326"/>
    </row>
    <row r="277" spans="1:34" ht="12.75" customHeight="1" x14ac:dyDescent="0.25">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c r="AE277" s="326"/>
      <c r="AF277" s="326"/>
      <c r="AG277" s="326"/>
      <c r="AH277" s="326"/>
    </row>
    <row r="278" spans="1:34" ht="12.75" customHeight="1" x14ac:dyDescent="0.25">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c r="AE278" s="326"/>
      <c r="AF278" s="326"/>
      <c r="AG278" s="326"/>
      <c r="AH278" s="326"/>
    </row>
    <row r="279" spans="1:34" ht="12.75" customHeight="1" x14ac:dyDescent="0.25">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c r="AE279" s="326"/>
      <c r="AF279" s="326"/>
      <c r="AG279" s="326"/>
      <c r="AH279" s="326"/>
    </row>
    <row r="280" spans="1:34" ht="12.75" customHeight="1" x14ac:dyDescent="0.25">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c r="AE280" s="326"/>
      <c r="AF280" s="326"/>
      <c r="AG280" s="326"/>
      <c r="AH280" s="326"/>
    </row>
    <row r="281" spans="1:34" ht="12.75" customHeight="1" x14ac:dyDescent="0.25">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c r="AE281" s="326"/>
      <c r="AF281" s="326"/>
      <c r="AG281" s="326"/>
      <c r="AH281" s="326"/>
    </row>
    <row r="282" spans="1:34" ht="12.75" customHeight="1" x14ac:dyDescent="0.25">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c r="AE282" s="326"/>
      <c r="AF282" s="326"/>
      <c r="AG282" s="326"/>
      <c r="AH282" s="326"/>
    </row>
    <row r="283" spans="1:34" ht="12.75" customHeight="1" x14ac:dyDescent="0.25">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c r="AE283" s="326"/>
      <c r="AF283" s="326"/>
      <c r="AG283" s="326"/>
      <c r="AH283" s="326"/>
    </row>
    <row r="284" spans="1:34" ht="12.75" customHeight="1" x14ac:dyDescent="0.25">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c r="AE284" s="326"/>
      <c r="AF284" s="326"/>
      <c r="AG284" s="326"/>
      <c r="AH284" s="326"/>
    </row>
    <row r="285" spans="1:34" ht="12.75" customHeight="1" x14ac:dyDescent="0.25">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c r="AE285" s="326"/>
      <c r="AF285" s="326"/>
      <c r="AG285" s="326"/>
      <c r="AH285" s="326"/>
    </row>
    <row r="286" spans="1:34" ht="12.75" customHeight="1" x14ac:dyDescent="0.25">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c r="AE286" s="326"/>
      <c r="AF286" s="326"/>
      <c r="AG286" s="326"/>
      <c r="AH286" s="326"/>
    </row>
    <row r="287" spans="1:34" ht="12.75" customHeight="1" x14ac:dyDescent="0.25">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c r="AE287" s="326"/>
      <c r="AF287" s="326"/>
      <c r="AG287" s="326"/>
      <c r="AH287" s="326"/>
    </row>
    <row r="288" spans="1:34" ht="12.75" customHeight="1" x14ac:dyDescent="0.25">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c r="AE288" s="326"/>
      <c r="AF288" s="326"/>
      <c r="AG288" s="326"/>
      <c r="AH288" s="326"/>
    </row>
    <row r="289" spans="1:34" ht="12.75" customHeight="1" x14ac:dyDescent="0.25">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c r="AE289" s="326"/>
      <c r="AF289" s="326"/>
      <c r="AG289" s="326"/>
      <c r="AH289" s="326"/>
    </row>
    <row r="290" spans="1:34" ht="12.75" customHeight="1" x14ac:dyDescent="0.25">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c r="AE290" s="326"/>
      <c r="AF290" s="326"/>
      <c r="AG290" s="326"/>
      <c r="AH290" s="326"/>
    </row>
    <row r="291" spans="1:34" ht="12.75" customHeight="1" x14ac:dyDescent="0.25">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c r="AE291" s="326"/>
      <c r="AF291" s="326"/>
      <c r="AG291" s="326"/>
      <c r="AH291" s="326"/>
    </row>
    <row r="292" spans="1:34" ht="12.75" customHeight="1" x14ac:dyDescent="0.25">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c r="AE292" s="326"/>
      <c r="AF292" s="326"/>
      <c r="AG292" s="326"/>
      <c r="AH292" s="326"/>
    </row>
    <row r="293" spans="1:34" ht="12.75" customHeight="1" x14ac:dyDescent="0.25">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c r="AE293" s="326"/>
      <c r="AF293" s="326"/>
      <c r="AG293" s="326"/>
      <c r="AH293" s="326"/>
    </row>
    <row r="294" spans="1:34" ht="12.75" customHeight="1" x14ac:dyDescent="0.25">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c r="AE294" s="326"/>
      <c r="AF294" s="326"/>
      <c r="AG294" s="326"/>
      <c r="AH294" s="326"/>
    </row>
    <row r="295" spans="1:34" ht="12.75" customHeight="1" x14ac:dyDescent="0.25">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c r="AE295" s="326"/>
      <c r="AF295" s="326"/>
      <c r="AG295" s="326"/>
      <c r="AH295" s="326"/>
    </row>
    <row r="296" spans="1:34" ht="12.75" customHeight="1" x14ac:dyDescent="0.25">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c r="AE296" s="326"/>
      <c r="AF296" s="326"/>
      <c r="AG296" s="326"/>
      <c r="AH296" s="326"/>
    </row>
    <row r="297" spans="1:34" ht="12.75" customHeight="1" x14ac:dyDescent="0.25">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c r="AE297" s="326"/>
      <c r="AF297" s="326"/>
      <c r="AG297" s="326"/>
      <c r="AH297" s="326"/>
    </row>
    <row r="298" spans="1:34" ht="12.75" customHeight="1" x14ac:dyDescent="0.25">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c r="AE298" s="326"/>
      <c r="AF298" s="326"/>
      <c r="AG298" s="326"/>
      <c r="AH298" s="326"/>
    </row>
    <row r="299" spans="1:34" ht="12.75" customHeight="1" x14ac:dyDescent="0.25">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c r="AE299" s="326"/>
      <c r="AF299" s="326"/>
      <c r="AG299" s="326"/>
      <c r="AH299" s="326"/>
    </row>
    <row r="300" spans="1:34" ht="12.75" customHeight="1" x14ac:dyDescent="0.25">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c r="AE300" s="326"/>
      <c r="AF300" s="326"/>
      <c r="AG300" s="326"/>
      <c r="AH300" s="326"/>
    </row>
    <row r="301" spans="1:34" ht="12.75" customHeight="1" x14ac:dyDescent="0.25">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c r="AE301" s="326"/>
      <c r="AF301" s="326"/>
      <c r="AG301" s="326"/>
      <c r="AH301" s="326"/>
    </row>
    <row r="302" spans="1:34" ht="12.75" customHeight="1" x14ac:dyDescent="0.25">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c r="AE302" s="326"/>
      <c r="AF302" s="326"/>
      <c r="AG302" s="326"/>
      <c r="AH302" s="326"/>
    </row>
    <row r="303" spans="1:34" ht="12.75" customHeight="1" x14ac:dyDescent="0.25">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c r="AE303" s="326"/>
      <c r="AF303" s="326"/>
      <c r="AG303" s="326"/>
      <c r="AH303" s="326"/>
    </row>
    <row r="304" spans="1:34" ht="12.75" customHeight="1" x14ac:dyDescent="0.25">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c r="AE304" s="326"/>
      <c r="AF304" s="326"/>
      <c r="AG304" s="326"/>
      <c r="AH304" s="326"/>
    </row>
    <row r="305" spans="1:34" ht="12.75" customHeight="1" x14ac:dyDescent="0.25">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c r="AE305" s="326"/>
      <c r="AF305" s="326"/>
      <c r="AG305" s="326"/>
      <c r="AH305" s="326"/>
    </row>
    <row r="306" spans="1:34" ht="12.75" customHeight="1" x14ac:dyDescent="0.25">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c r="AE306" s="326"/>
      <c r="AF306" s="326"/>
      <c r="AG306" s="326"/>
      <c r="AH306" s="326"/>
    </row>
    <row r="307" spans="1:34" ht="12.75" customHeight="1" x14ac:dyDescent="0.25">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c r="AE307" s="326"/>
      <c r="AF307" s="326"/>
      <c r="AG307" s="326"/>
      <c r="AH307" s="326"/>
    </row>
    <row r="308" spans="1:34" ht="12.75" customHeight="1" x14ac:dyDescent="0.25">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c r="AE308" s="326"/>
      <c r="AF308" s="326"/>
      <c r="AG308" s="326"/>
      <c r="AH308" s="326"/>
    </row>
    <row r="309" spans="1:34" ht="12.75" customHeight="1" x14ac:dyDescent="0.25">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c r="AE309" s="326"/>
      <c r="AF309" s="326"/>
      <c r="AG309" s="326"/>
      <c r="AH309" s="326"/>
    </row>
    <row r="310" spans="1:34" ht="12.75" customHeight="1" x14ac:dyDescent="0.25">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c r="AE310" s="326"/>
      <c r="AF310" s="326"/>
      <c r="AG310" s="326"/>
      <c r="AH310" s="326"/>
    </row>
    <row r="311" spans="1:34" ht="12.75" customHeight="1" x14ac:dyDescent="0.25">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c r="AE311" s="326"/>
      <c r="AF311" s="326"/>
      <c r="AG311" s="326"/>
      <c r="AH311" s="326"/>
    </row>
    <row r="312" spans="1:34" ht="12.75" customHeight="1" x14ac:dyDescent="0.25">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c r="AE312" s="326"/>
      <c r="AF312" s="326"/>
      <c r="AG312" s="326"/>
      <c r="AH312" s="326"/>
    </row>
    <row r="313" spans="1:34" ht="12.75" customHeight="1" x14ac:dyDescent="0.25">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c r="AE313" s="326"/>
      <c r="AF313" s="326"/>
      <c r="AG313" s="326"/>
      <c r="AH313" s="326"/>
    </row>
    <row r="314" spans="1:34" ht="12.75" customHeight="1" x14ac:dyDescent="0.25">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c r="AE314" s="326"/>
      <c r="AF314" s="326"/>
      <c r="AG314" s="326"/>
      <c r="AH314" s="326"/>
    </row>
    <row r="315" spans="1:34" ht="12.75" customHeight="1" x14ac:dyDescent="0.25">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c r="AE315" s="326"/>
      <c r="AF315" s="326"/>
      <c r="AG315" s="326"/>
      <c r="AH315" s="326"/>
    </row>
    <row r="316" spans="1:34" ht="12.75" customHeight="1" x14ac:dyDescent="0.25">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c r="AE316" s="326"/>
      <c r="AF316" s="326"/>
      <c r="AG316" s="326"/>
      <c r="AH316" s="326"/>
    </row>
    <row r="317" spans="1:34" ht="12.75" customHeight="1" x14ac:dyDescent="0.25">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c r="AE317" s="326"/>
      <c r="AF317" s="326"/>
      <c r="AG317" s="326"/>
      <c r="AH317" s="326"/>
    </row>
    <row r="318" spans="1:34" ht="12.75" customHeight="1" x14ac:dyDescent="0.25">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c r="AE318" s="326"/>
      <c r="AF318" s="326"/>
      <c r="AG318" s="326"/>
      <c r="AH318" s="326"/>
    </row>
    <row r="319" spans="1:34" ht="12.75" customHeight="1" x14ac:dyDescent="0.25">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c r="AE319" s="326"/>
      <c r="AF319" s="326"/>
      <c r="AG319" s="326"/>
      <c r="AH319" s="326"/>
    </row>
    <row r="320" spans="1:34" ht="12.75" customHeight="1" x14ac:dyDescent="0.25">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c r="AE320" s="326"/>
      <c r="AF320" s="326"/>
      <c r="AG320" s="326"/>
      <c r="AH320" s="326"/>
    </row>
    <row r="321" spans="1:34" ht="12.75" customHeight="1" x14ac:dyDescent="0.25">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c r="AE321" s="326"/>
      <c r="AF321" s="326"/>
      <c r="AG321" s="326"/>
      <c r="AH321" s="326"/>
    </row>
    <row r="322" spans="1:34" ht="12.75" customHeight="1" x14ac:dyDescent="0.25">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c r="AE322" s="326"/>
      <c r="AF322" s="326"/>
      <c r="AG322" s="326"/>
      <c r="AH322" s="326"/>
    </row>
    <row r="323" spans="1:34" ht="12.75" customHeight="1" x14ac:dyDescent="0.25">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c r="AE323" s="326"/>
      <c r="AF323" s="326"/>
      <c r="AG323" s="326"/>
      <c r="AH323" s="326"/>
    </row>
    <row r="324" spans="1:34" ht="12.75" customHeight="1" x14ac:dyDescent="0.25">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c r="AE324" s="326"/>
      <c r="AF324" s="326"/>
      <c r="AG324" s="326"/>
      <c r="AH324" s="326"/>
    </row>
    <row r="325" spans="1:34" ht="12.75" customHeight="1" x14ac:dyDescent="0.25">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c r="AE325" s="326"/>
      <c r="AF325" s="326"/>
      <c r="AG325" s="326"/>
      <c r="AH325" s="326"/>
    </row>
    <row r="326" spans="1:34" ht="12.75" customHeight="1" x14ac:dyDescent="0.25">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c r="AE326" s="326"/>
      <c r="AF326" s="326"/>
      <c r="AG326" s="326"/>
      <c r="AH326" s="326"/>
    </row>
    <row r="327" spans="1:34" ht="12.75" customHeight="1" x14ac:dyDescent="0.25">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c r="AE327" s="326"/>
      <c r="AF327" s="326"/>
      <c r="AG327" s="326"/>
      <c r="AH327" s="326"/>
    </row>
    <row r="328" spans="1:34" ht="12.75" customHeight="1" x14ac:dyDescent="0.25">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c r="AE328" s="326"/>
      <c r="AF328" s="326"/>
      <c r="AG328" s="326"/>
      <c r="AH328" s="326"/>
    </row>
    <row r="329" spans="1:34" ht="12.75" customHeight="1" x14ac:dyDescent="0.25">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c r="AE329" s="326"/>
      <c r="AF329" s="326"/>
      <c r="AG329" s="326"/>
      <c r="AH329" s="326"/>
    </row>
    <row r="330" spans="1:34" ht="12.75" customHeight="1" x14ac:dyDescent="0.25">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c r="AE330" s="326"/>
      <c r="AF330" s="326"/>
      <c r="AG330" s="326"/>
      <c r="AH330" s="326"/>
    </row>
    <row r="331" spans="1:34" ht="12.75" customHeight="1" x14ac:dyDescent="0.25">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c r="AE331" s="326"/>
      <c r="AF331" s="326"/>
      <c r="AG331" s="326"/>
      <c r="AH331" s="326"/>
    </row>
    <row r="332" spans="1:34" ht="12.75" customHeight="1" x14ac:dyDescent="0.25">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c r="AE332" s="326"/>
      <c r="AF332" s="326"/>
      <c r="AG332" s="326"/>
      <c r="AH332" s="326"/>
    </row>
    <row r="333" spans="1:34" ht="12.75" customHeight="1" x14ac:dyDescent="0.25">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c r="AE333" s="326"/>
      <c r="AF333" s="326"/>
      <c r="AG333" s="326"/>
      <c r="AH333" s="326"/>
    </row>
    <row r="334" spans="1:34" ht="12.75" customHeight="1" x14ac:dyDescent="0.25">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c r="AE334" s="326"/>
      <c r="AF334" s="326"/>
      <c r="AG334" s="326"/>
      <c r="AH334" s="326"/>
    </row>
    <row r="335" spans="1:34" ht="12.75" customHeight="1" x14ac:dyDescent="0.25">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c r="AE335" s="326"/>
      <c r="AF335" s="326"/>
      <c r="AG335" s="326"/>
      <c r="AH335" s="326"/>
    </row>
    <row r="336" spans="1:34" ht="12.75" customHeight="1" x14ac:dyDescent="0.25">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c r="AE336" s="326"/>
      <c r="AF336" s="326"/>
      <c r="AG336" s="326"/>
      <c r="AH336" s="326"/>
    </row>
    <row r="337" spans="1:34" ht="12.75" customHeight="1" x14ac:dyDescent="0.25">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c r="AE337" s="326"/>
      <c r="AF337" s="326"/>
      <c r="AG337" s="326"/>
      <c r="AH337" s="326"/>
    </row>
    <row r="338" spans="1:34" ht="12.75" customHeight="1" x14ac:dyDescent="0.25">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c r="AE338" s="326"/>
      <c r="AF338" s="326"/>
      <c r="AG338" s="326"/>
      <c r="AH338" s="326"/>
    </row>
    <row r="339" spans="1:34" ht="12.75" customHeight="1" x14ac:dyDescent="0.25">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c r="AE339" s="326"/>
      <c r="AF339" s="326"/>
      <c r="AG339" s="326"/>
      <c r="AH339" s="326"/>
    </row>
    <row r="340" spans="1:34" ht="12.75" customHeight="1" x14ac:dyDescent="0.25">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c r="AE340" s="326"/>
      <c r="AF340" s="326"/>
      <c r="AG340" s="326"/>
      <c r="AH340" s="326"/>
    </row>
    <row r="341" spans="1:34" ht="12.75" customHeight="1" x14ac:dyDescent="0.25">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c r="AE341" s="326"/>
      <c r="AF341" s="326"/>
      <c r="AG341" s="326"/>
      <c r="AH341" s="326"/>
    </row>
    <row r="342" spans="1:34" ht="12.75" customHeight="1" x14ac:dyDescent="0.25">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c r="AE342" s="326"/>
      <c r="AF342" s="326"/>
      <c r="AG342" s="326"/>
      <c r="AH342" s="326"/>
    </row>
    <row r="343" spans="1:34" ht="12.75" customHeight="1" x14ac:dyDescent="0.25">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326"/>
      <c r="AF343" s="326"/>
      <c r="AG343" s="326"/>
      <c r="AH343" s="326"/>
    </row>
    <row r="344" spans="1:34" ht="12.75" customHeight="1" x14ac:dyDescent="0.25">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c r="AE344" s="326"/>
      <c r="AF344" s="326"/>
      <c r="AG344" s="326"/>
      <c r="AH344" s="326"/>
    </row>
    <row r="345" spans="1:34" ht="12.75" customHeight="1" x14ac:dyDescent="0.25">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c r="AE345" s="326"/>
      <c r="AF345" s="326"/>
      <c r="AG345" s="326"/>
      <c r="AH345" s="326"/>
    </row>
    <row r="346" spans="1:34" ht="12.75" customHeight="1" x14ac:dyDescent="0.25">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c r="AE346" s="326"/>
      <c r="AF346" s="326"/>
      <c r="AG346" s="326"/>
      <c r="AH346" s="326"/>
    </row>
    <row r="347" spans="1:34" ht="12.75" customHeight="1" x14ac:dyDescent="0.25">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c r="AE347" s="326"/>
      <c r="AF347" s="326"/>
      <c r="AG347" s="326"/>
      <c r="AH347" s="326"/>
    </row>
    <row r="348" spans="1:34" ht="12.75" customHeight="1" x14ac:dyDescent="0.25">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c r="AE348" s="326"/>
      <c r="AF348" s="326"/>
      <c r="AG348" s="326"/>
      <c r="AH348" s="326"/>
    </row>
    <row r="349" spans="1:34" ht="12.75" customHeight="1" x14ac:dyDescent="0.25">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c r="AE349" s="326"/>
      <c r="AF349" s="326"/>
      <c r="AG349" s="326"/>
      <c r="AH349" s="326"/>
    </row>
    <row r="350" spans="1:34" ht="12.75" customHeight="1" x14ac:dyDescent="0.25">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c r="AE350" s="326"/>
      <c r="AF350" s="326"/>
      <c r="AG350" s="326"/>
      <c r="AH350" s="326"/>
    </row>
    <row r="351" spans="1:34" ht="12.75" customHeight="1" x14ac:dyDescent="0.25">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c r="AE351" s="326"/>
      <c r="AF351" s="326"/>
      <c r="AG351" s="326"/>
      <c r="AH351" s="326"/>
    </row>
    <row r="352" spans="1:34" ht="12.75" customHeight="1" x14ac:dyDescent="0.25">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c r="AE352" s="326"/>
      <c r="AF352" s="326"/>
      <c r="AG352" s="326"/>
      <c r="AH352" s="326"/>
    </row>
    <row r="353" spans="1:34" ht="12.75" customHeight="1" x14ac:dyDescent="0.25">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c r="AE353" s="326"/>
      <c r="AF353" s="326"/>
      <c r="AG353" s="326"/>
      <c r="AH353" s="326"/>
    </row>
    <row r="354" spans="1:34" ht="12.75" customHeight="1" x14ac:dyDescent="0.25">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c r="AE354" s="326"/>
      <c r="AF354" s="326"/>
      <c r="AG354" s="326"/>
      <c r="AH354" s="326"/>
    </row>
    <row r="355" spans="1:34" ht="12.75" customHeight="1" x14ac:dyDescent="0.25">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c r="AE355" s="326"/>
      <c r="AF355" s="326"/>
      <c r="AG355" s="326"/>
      <c r="AH355" s="326"/>
    </row>
    <row r="356" spans="1:34" ht="12.75" customHeight="1" x14ac:dyDescent="0.25">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c r="AE356" s="326"/>
      <c r="AF356" s="326"/>
      <c r="AG356" s="326"/>
      <c r="AH356" s="326"/>
    </row>
    <row r="357" spans="1:34" ht="12.75" customHeight="1" x14ac:dyDescent="0.25">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c r="AE357" s="326"/>
      <c r="AF357" s="326"/>
      <c r="AG357" s="326"/>
      <c r="AH357" s="326"/>
    </row>
    <row r="358" spans="1:34" ht="12.75" customHeight="1" x14ac:dyDescent="0.25">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c r="AE358" s="326"/>
      <c r="AF358" s="326"/>
      <c r="AG358" s="326"/>
      <c r="AH358" s="326"/>
    </row>
    <row r="359" spans="1:34" ht="12.75" customHeight="1" x14ac:dyDescent="0.25">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c r="AE359" s="326"/>
      <c r="AF359" s="326"/>
      <c r="AG359" s="326"/>
      <c r="AH359" s="326"/>
    </row>
    <row r="360" spans="1:34" ht="12.75" customHeight="1" x14ac:dyDescent="0.25">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c r="AE360" s="326"/>
      <c r="AF360" s="326"/>
      <c r="AG360" s="326"/>
      <c r="AH360" s="326"/>
    </row>
    <row r="361" spans="1:34" ht="12.75" customHeight="1" x14ac:dyDescent="0.25">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c r="AE361" s="326"/>
      <c r="AF361" s="326"/>
      <c r="AG361" s="326"/>
      <c r="AH361" s="326"/>
    </row>
    <row r="362" spans="1:34" ht="12.75" customHeight="1" x14ac:dyDescent="0.25">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c r="AE362" s="326"/>
      <c r="AF362" s="326"/>
      <c r="AG362" s="326"/>
      <c r="AH362" s="326"/>
    </row>
    <row r="363" spans="1:34" ht="12.75" customHeight="1" x14ac:dyDescent="0.25">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c r="AE363" s="326"/>
      <c r="AF363" s="326"/>
      <c r="AG363" s="326"/>
      <c r="AH363" s="326"/>
    </row>
    <row r="364" spans="1:34" ht="12.75" customHeight="1" x14ac:dyDescent="0.25">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c r="AE364" s="326"/>
      <c r="AF364" s="326"/>
      <c r="AG364" s="326"/>
      <c r="AH364" s="326"/>
    </row>
    <row r="365" spans="1:34" ht="12.75" customHeight="1" x14ac:dyDescent="0.25">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c r="AE365" s="326"/>
      <c r="AF365" s="326"/>
      <c r="AG365" s="326"/>
      <c r="AH365" s="326"/>
    </row>
    <row r="366" spans="1:34" ht="12.75" customHeight="1" x14ac:dyDescent="0.25">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c r="AE366" s="326"/>
      <c r="AF366" s="326"/>
      <c r="AG366" s="326"/>
      <c r="AH366" s="326"/>
    </row>
    <row r="367" spans="1:34" ht="12.75" customHeight="1" x14ac:dyDescent="0.25">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c r="AE367" s="326"/>
      <c r="AF367" s="326"/>
      <c r="AG367" s="326"/>
      <c r="AH367" s="326"/>
    </row>
    <row r="368" spans="1:34" ht="12.75" customHeight="1" x14ac:dyDescent="0.25">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c r="AE368" s="326"/>
      <c r="AF368" s="326"/>
      <c r="AG368" s="326"/>
      <c r="AH368" s="326"/>
    </row>
    <row r="369" spans="1:34" ht="12.75" customHeight="1" x14ac:dyDescent="0.25">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c r="AE369" s="326"/>
      <c r="AF369" s="326"/>
      <c r="AG369" s="326"/>
      <c r="AH369" s="326"/>
    </row>
    <row r="370" spans="1:34" ht="12.75" customHeight="1" x14ac:dyDescent="0.25">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c r="AE370" s="326"/>
      <c r="AF370" s="326"/>
      <c r="AG370" s="326"/>
      <c r="AH370" s="326"/>
    </row>
    <row r="371" spans="1:34" ht="12.75" customHeight="1" x14ac:dyDescent="0.25">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c r="AE371" s="326"/>
      <c r="AF371" s="326"/>
      <c r="AG371" s="326"/>
      <c r="AH371" s="326"/>
    </row>
    <row r="372" spans="1:34" ht="12.75" customHeight="1" x14ac:dyDescent="0.25">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c r="AE372" s="326"/>
      <c r="AF372" s="326"/>
      <c r="AG372" s="326"/>
      <c r="AH372" s="326"/>
    </row>
    <row r="373" spans="1:34" ht="12.75" customHeight="1" x14ac:dyDescent="0.25">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c r="AE373" s="326"/>
      <c r="AF373" s="326"/>
      <c r="AG373" s="326"/>
      <c r="AH373" s="326"/>
    </row>
    <row r="374" spans="1:34" ht="12.75" customHeight="1" x14ac:dyDescent="0.25">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c r="AE374" s="326"/>
      <c r="AF374" s="326"/>
      <c r="AG374" s="326"/>
      <c r="AH374" s="326"/>
    </row>
    <row r="375" spans="1:34" ht="12.75" customHeight="1" x14ac:dyDescent="0.25">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c r="AE375" s="326"/>
      <c r="AF375" s="326"/>
      <c r="AG375" s="326"/>
      <c r="AH375" s="326"/>
    </row>
    <row r="376" spans="1:34" ht="12.75" customHeight="1" x14ac:dyDescent="0.25">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c r="AE376" s="326"/>
      <c r="AF376" s="326"/>
      <c r="AG376" s="326"/>
      <c r="AH376" s="326"/>
    </row>
    <row r="377" spans="1:34" ht="12.75" customHeight="1" x14ac:dyDescent="0.25">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c r="AE377" s="326"/>
      <c r="AF377" s="326"/>
      <c r="AG377" s="326"/>
      <c r="AH377" s="326"/>
    </row>
    <row r="378" spans="1:34" ht="12.75" customHeight="1" x14ac:dyDescent="0.25">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c r="AE378" s="326"/>
      <c r="AF378" s="326"/>
      <c r="AG378" s="326"/>
      <c r="AH378" s="326"/>
    </row>
    <row r="379" spans="1:34" ht="12.75" customHeight="1" x14ac:dyDescent="0.25">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c r="AE379" s="326"/>
      <c r="AF379" s="326"/>
      <c r="AG379" s="326"/>
      <c r="AH379" s="326"/>
    </row>
    <row r="380" spans="1:34" ht="12.75" customHeight="1" x14ac:dyDescent="0.25">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c r="AE380" s="326"/>
      <c r="AF380" s="326"/>
      <c r="AG380" s="326"/>
      <c r="AH380" s="326"/>
    </row>
    <row r="381" spans="1:34" ht="12.75" customHeight="1" x14ac:dyDescent="0.25">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c r="AE381" s="326"/>
      <c r="AF381" s="326"/>
      <c r="AG381" s="326"/>
      <c r="AH381" s="326"/>
    </row>
    <row r="382" spans="1:34" ht="12.75" customHeight="1" x14ac:dyDescent="0.25">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c r="AE382" s="326"/>
      <c r="AF382" s="326"/>
      <c r="AG382" s="326"/>
      <c r="AH382" s="326"/>
    </row>
    <row r="383" spans="1:34" ht="12.75" customHeight="1" x14ac:dyDescent="0.25">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c r="AH383" s="326"/>
    </row>
    <row r="384" spans="1:34" ht="12.75" customHeight="1" x14ac:dyDescent="0.25">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c r="AE384" s="326"/>
      <c r="AF384" s="326"/>
      <c r="AG384" s="326"/>
      <c r="AH384" s="326"/>
    </row>
    <row r="385" spans="1:34" ht="12.75" customHeight="1" x14ac:dyDescent="0.25">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c r="AE385" s="326"/>
      <c r="AF385" s="326"/>
      <c r="AG385" s="326"/>
      <c r="AH385" s="326"/>
    </row>
    <row r="386" spans="1:34" ht="12.75" customHeight="1" x14ac:dyDescent="0.25">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c r="AE386" s="326"/>
      <c r="AF386" s="326"/>
      <c r="AG386" s="326"/>
      <c r="AH386" s="326"/>
    </row>
    <row r="387" spans="1:34" ht="12.75" customHeight="1" x14ac:dyDescent="0.25">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c r="AE387" s="326"/>
      <c r="AF387" s="326"/>
      <c r="AG387" s="326"/>
      <c r="AH387" s="326"/>
    </row>
    <row r="388" spans="1:34" ht="12.75" customHeight="1" x14ac:dyDescent="0.25">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c r="AE388" s="326"/>
      <c r="AF388" s="326"/>
      <c r="AG388" s="326"/>
      <c r="AH388" s="326"/>
    </row>
    <row r="389" spans="1:34" ht="12.75" customHeight="1" x14ac:dyDescent="0.25">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c r="AE389" s="326"/>
      <c r="AF389" s="326"/>
      <c r="AG389" s="326"/>
      <c r="AH389" s="326"/>
    </row>
    <row r="390" spans="1:34" ht="12.75" customHeight="1" x14ac:dyDescent="0.25">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c r="AE390" s="326"/>
      <c r="AF390" s="326"/>
      <c r="AG390" s="326"/>
      <c r="AH390" s="326"/>
    </row>
    <row r="391" spans="1:34" ht="12.75" customHeight="1" x14ac:dyDescent="0.25">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c r="AE391" s="326"/>
      <c r="AF391" s="326"/>
      <c r="AG391" s="326"/>
      <c r="AH391" s="326"/>
    </row>
    <row r="392" spans="1:34" ht="12.75" customHeight="1" x14ac:dyDescent="0.25">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c r="AE392" s="326"/>
      <c r="AF392" s="326"/>
      <c r="AG392" s="326"/>
      <c r="AH392" s="326"/>
    </row>
    <row r="393" spans="1:34" ht="12.75" customHeight="1" x14ac:dyDescent="0.25">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c r="AE393" s="326"/>
      <c r="AF393" s="326"/>
      <c r="AG393" s="326"/>
      <c r="AH393" s="326"/>
    </row>
    <row r="394" spans="1:34" ht="12.75" customHeight="1" x14ac:dyDescent="0.25">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c r="AE394" s="326"/>
      <c r="AF394" s="326"/>
      <c r="AG394" s="326"/>
      <c r="AH394" s="326"/>
    </row>
    <row r="395" spans="1:34" ht="12.75" customHeight="1" x14ac:dyDescent="0.25">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c r="AE395" s="326"/>
      <c r="AF395" s="326"/>
      <c r="AG395" s="326"/>
      <c r="AH395" s="326"/>
    </row>
    <row r="396" spans="1:34" ht="12.75" customHeight="1" x14ac:dyDescent="0.25">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c r="AE396" s="326"/>
      <c r="AF396" s="326"/>
      <c r="AG396" s="326"/>
      <c r="AH396" s="326"/>
    </row>
    <row r="397" spans="1:34" ht="12.75" customHeight="1" x14ac:dyDescent="0.25">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c r="AE397" s="326"/>
      <c r="AF397" s="326"/>
      <c r="AG397" s="326"/>
      <c r="AH397" s="326"/>
    </row>
    <row r="398" spans="1:34" ht="12.75" customHeight="1" x14ac:dyDescent="0.25">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c r="AE398" s="326"/>
      <c r="AF398" s="326"/>
      <c r="AG398" s="326"/>
      <c r="AH398" s="326"/>
    </row>
    <row r="399" spans="1:34" ht="12.75" customHeight="1" x14ac:dyDescent="0.25">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c r="AE399" s="326"/>
      <c r="AF399" s="326"/>
      <c r="AG399" s="326"/>
      <c r="AH399" s="326"/>
    </row>
    <row r="400" spans="1:34" ht="12.75" customHeight="1" x14ac:dyDescent="0.25">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c r="AE400" s="326"/>
      <c r="AF400" s="326"/>
      <c r="AG400" s="326"/>
      <c r="AH400" s="326"/>
    </row>
    <row r="401" spans="1:34" ht="12.75" customHeight="1" x14ac:dyDescent="0.25">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c r="AE401" s="326"/>
      <c r="AF401" s="326"/>
      <c r="AG401" s="326"/>
      <c r="AH401" s="326"/>
    </row>
    <row r="402" spans="1:34" ht="12.75" customHeight="1" x14ac:dyDescent="0.25">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c r="AE402" s="326"/>
      <c r="AF402" s="326"/>
      <c r="AG402" s="326"/>
      <c r="AH402" s="326"/>
    </row>
    <row r="403" spans="1:34" ht="12.75" customHeight="1" x14ac:dyDescent="0.25">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c r="AE403" s="326"/>
      <c r="AF403" s="326"/>
      <c r="AG403" s="326"/>
      <c r="AH403" s="326"/>
    </row>
    <row r="404" spans="1:34" ht="12.75" customHeight="1" x14ac:dyDescent="0.25">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c r="AE404" s="326"/>
      <c r="AF404" s="326"/>
      <c r="AG404" s="326"/>
      <c r="AH404" s="326"/>
    </row>
    <row r="405" spans="1:34" ht="12.75" customHeight="1" x14ac:dyDescent="0.25">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c r="AE405" s="326"/>
      <c r="AF405" s="326"/>
      <c r="AG405" s="326"/>
      <c r="AH405" s="326"/>
    </row>
    <row r="406" spans="1:34" ht="12.75" customHeight="1" x14ac:dyDescent="0.25">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c r="AE406" s="326"/>
      <c r="AF406" s="326"/>
      <c r="AG406" s="326"/>
      <c r="AH406" s="326"/>
    </row>
    <row r="407" spans="1:34" ht="12.75" customHeight="1" x14ac:dyDescent="0.25">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c r="AE407" s="326"/>
      <c r="AF407" s="326"/>
      <c r="AG407" s="326"/>
      <c r="AH407" s="326"/>
    </row>
    <row r="408" spans="1:34" ht="12.75" customHeight="1" x14ac:dyDescent="0.25">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c r="AE408" s="326"/>
      <c r="AF408" s="326"/>
      <c r="AG408" s="326"/>
      <c r="AH408" s="326"/>
    </row>
    <row r="409" spans="1:34" ht="12.75" customHeight="1" x14ac:dyDescent="0.25">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c r="AE409" s="326"/>
      <c r="AF409" s="326"/>
      <c r="AG409" s="326"/>
      <c r="AH409" s="326"/>
    </row>
    <row r="410" spans="1:34" ht="12.75" customHeight="1" x14ac:dyDescent="0.25">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c r="AE410" s="326"/>
      <c r="AF410" s="326"/>
      <c r="AG410" s="326"/>
      <c r="AH410" s="326"/>
    </row>
    <row r="411" spans="1:34" ht="12.75" customHeight="1" x14ac:dyDescent="0.25">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c r="AE411" s="326"/>
      <c r="AF411" s="326"/>
      <c r="AG411" s="326"/>
      <c r="AH411" s="326"/>
    </row>
    <row r="412" spans="1:34" ht="12.75" customHeight="1" x14ac:dyDescent="0.25">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c r="AE412" s="326"/>
      <c r="AF412" s="326"/>
      <c r="AG412" s="326"/>
      <c r="AH412" s="326"/>
    </row>
    <row r="413" spans="1:34" ht="12.75" customHeight="1" x14ac:dyDescent="0.25">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c r="AE413" s="326"/>
      <c r="AF413" s="326"/>
      <c r="AG413" s="326"/>
      <c r="AH413" s="326"/>
    </row>
    <row r="414" spans="1:34" ht="12.75" customHeight="1" x14ac:dyDescent="0.25">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c r="AE414" s="326"/>
      <c r="AF414" s="326"/>
      <c r="AG414" s="326"/>
      <c r="AH414" s="326"/>
    </row>
    <row r="415" spans="1:34" ht="12.75" customHeight="1" x14ac:dyDescent="0.25">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c r="AE415" s="326"/>
      <c r="AF415" s="326"/>
      <c r="AG415" s="326"/>
      <c r="AH415" s="326"/>
    </row>
    <row r="416" spans="1:34" ht="12.75" customHeight="1" x14ac:dyDescent="0.25">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c r="AE416" s="326"/>
      <c r="AF416" s="326"/>
      <c r="AG416" s="326"/>
      <c r="AH416" s="326"/>
    </row>
    <row r="417" spans="1:34" ht="12.75" customHeight="1" x14ac:dyDescent="0.25">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c r="AE417" s="326"/>
      <c r="AF417" s="326"/>
      <c r="AG417" s="326"/>
      <c r="AH417" s="326"/>
    </row>
    <row r="418" spans="1:34" ht="12.75" customHeight="1" x14ac:dyDescent="0.25">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c r="AE418" s="326"/>
      <c r="AF418" s="326"/>
      <c r="AG418" s="326"/>
      <c r="AH418" s="326"/>
    </row>
    <row r="419" spans="1:34" ht="12.75" customHeight="1" x14ac:dyDescent="0.25">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c r="AE419" s="326"/>
      <c r="AF419" s="326"/>
      <c r="AG419" s="326"/>
      <c r="AH419" s="326"/>
    </row>
    <row r="420" spans="1:34" ht="12.75" customHeight="1" x14ac:dyDescent="0.25">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c r="AE420" s="326"/>
      <c r="AF420" s="326"/>
      <c r="AG420" s="326"/>
      <c r="AH420" s="326"/>
    </row>
    <row r="421" spans="1:34" ht="12.75" customHeight="1" x14ac:dyDescent="0.25">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c r="AE421" s="326"/>
      <c r="AF421" s="326"/>
      <c r="AG421" s="326"/>
      <c r="AH421" s="326"/>
    </row>
    <row r="422" spans="1:34" ht="12.75" customHeight="1" x14ac:dyDescent="0.25">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c r="AE422" s="326"/>
      <c r="AF422" s="326"/>
      <c r="AG422" s="326"/>
      <c r="AH422" s="326"/>
    </row>
    <row r="423" spans="1:34" ht="12.75" customHeight="1" x14ac:dyDescent="0.25">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c r="AE423" s="326"/>
      <c r="AF423" s="326"/>
      <c r="AG423" s="326"/>
      <c r="AH423" s="326"/>
    </row>
    <row r="424" spans="1:34" ht="12.75" customHeight="1" x14ac:dyDescent="0.25">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c r="AE424" s="326"/>
      <c r="AF424" s="326"/>
      <c r="AG424" s="326"/>
      <c r="AH424" s="326"/>
    </row>
    <row r="425" spans="1:34" ht="12.75" customHeight="1" x14ac:dyDescent="0.25">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c r="AE425" s="326"/>
      <c r="AF425" s="326"/>
      <c r="AG425" s="326"/>
      <c r="AH425" s="326"/>
    </row>
    <row r="426" spans="1:34" ht="12.75" customHeight="1" x14ac:dyDescent="0.25">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c r="AE426" s="326"/>
      <c r="AF426" s="326"/>
      <c r="AG426" s="326"/>
      <c r="AH426" s="326"/>
    </row>
    <row r="427" spans="1:34" ht="12.75" customHeight="1" x14ac:dyDescent="0.25">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c r="AE427" s="326"/>
      <c r="AF427" s="326"/>
      <c r="AG427" s="326"/>
      <c r="AH427" s="326"/>
    </row>
    <row r="428" spans="1:34" ht="12.75" customHeight="1" x14ac:dyDescent="0.25">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c r="AE428" s="326"/>
      <c r="AF428" s="326"/>
      <c r="AG428" s="326"/>
      <c r="AH428" s="326"/>
    </row>
    <row r="429" spans="1:34" ht="12.75" customHeight="1" x14ac:dyDescent="0.25">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c r="AE429" s="326"/>
      <c r="AF429" s="326"/>
      <c r="AG429" s="326"/>
      <c r="AH429" s="326"/>
    </row>
    <row r="430" spans="1:34" ht="12.75" customHeight="1" x14ac:dyDescent="0.25">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c r="AE430" s="326"/>
      <c r="AF430" s="326"/>
      <c r="AG430" s="326"/>
      <c r="AH430" s="326"/>
    </row>
    <row r="431" spans="1:34" ht="12.75" customHeight="1" x14ac:dyDescent="0.25">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c r="AE431" s="326"/>
      <c r="AF431" s="326"/>
      <c r="AG431" s="326"/>
      <c r="AH431" s="326"/>
    </row>
    <row r="432" spans="1:34" ht="12.75" customHeight="1" x14ac:dyDescent="0.25">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c r="AE432" s="326"/>
      <c r="AF432" s="326"/>
      <c r="AG432" s="326"/>
      <c r="AH432" s="326"/>
    </row>
    <row r="433" spans="1:34" ht="12.75" customHeight="1" x14ac:dyDescent="0.25">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c r="AE433" s="326"/>
      <c r="AF433" s="326"/>
      <c r="AG433" s="326"/>
      <c r="AH433" s="326"/>
    </row>
    <row r="434" spans="1:34" ht="12.75" customHeight="1" x14ac:dyDescent="0.25">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c r="AE434" s="326"/>
      <c r="AF434" s="326"/>
      <c r="AG434" s="326"/>
      <c r="AH434" s="326"/>
    </row>
    <row r="435" spans="1:34" ht="12.75" customHeight="1" x14ac:dyDescent="0.25">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c r="AE435" s="326"/>
      <c r="AF435" s="326"/>
      <c r="AG435" s="326"/>
      <c r="AH435" s="326"/>
    </row>
    <row r="436" spans="1:34" ht="12.75" customHeight="1" x14ac:dyDescent="0.25">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c r="AE436" s="326"/>
      <c r="AF436" s="326"/>
      <c r="AG436" s="326"/>
      <c r="AH436" s="326"/>
    </row>
    <row r="437" spans="1:34" ht="12.75" customHeight="1" x14ac:dyDescent="0.25">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c r="AE437" s="326"/>
      <c r="AF437" s="326"/>
      <c r="AG437" s="326"/>
      <c r="AH437" s="326"/>
    </row>
    <row r="438" spans="1:34" ht="12.75" customHeight="1" x14ac:dyDescent="0.25">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c r="AE438" s="326"/>
      <c r="AF438" s="326"/>
      <c r="AG438" s="326"/>
      <c r="AH438" s="326"/>
    </row>
    <row r="439" spans="1:34" ht="12.75" customHeight="1" x14ac:dyDescent="0.25">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c r="AE439" s="326"/>
      <c r="AF439" s="326"/>
      <c r="AG439" s="326"/>
      <c r="AH439" s="326"/>
    </row>
    <row r="440" spans="1:34" ht="12.75" customHeight="1" x14ac:dyDescent="0.25">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c r="AE440" s="326"/>
      <c r="AF440" s="326"/>
      <c r="AG440" s="326"/>
      <c r="AH440" s="326"/>
    </row>
    <row r="441" spans="1:34" ht="12.75" customHeight="1" x14ac:dyDescent="0.25">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c r="AE441" s="326"/>
      <c r="AF441" s="326"/>
      <c r="AG441" s="326"/>
      <c r="AH441" s="326"/>
    </row>
    <row r="442" spans="1:34" ht="12.75" customHeight="1" x14ac:dyDescent="0.25">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c r="AE442" s="326"/>
      <c r="AF442" s="326"/>
      <c r="AG442" s="326"/>
      <c r="AH442" s="326"/>
    </row>
    <row r="443" spans="1:34" ht="12.75" customHeight="1" x14ac:dyDescent="0.25">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c r="AE443" s="326"/>
      <c r="AF443" s="326"/>
      <c r="AG443" s="326"/>
      <c r="AH443" s="326"/>
    </row>
    <row r="444" spans="1:34" ht="12.75" customHeight="1" x14ac:dyDescent="0.25">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c r="AE444" s="326"/>
      <c r="AF444" s="326"/>
      <c r="AG444" s="326"/>
      <c r="AH444" s="326"/>
    </row>
    <row r="445" spans="1:34" ht="12.75" customHeight="1" x14ac:dyDescent="0.25">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c r="AE445" s="326"/>
      <c r="AF445" s="326"/>
      <c r="AG445" s="326"/>
      <c r="AH445" s="326"/>
    </row>
    <row r="446" spans="1:34" ht="12.75" customHeight="1" x14ac:dyDescent="0.25">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c r="AE446" s="326"/>
      <c r="AF446" s="326"/>
      <c r="AG446" s="326"/>
      <c r="AH446" s="326"/>
    </row>
    <row r="447" spans="1:34" ht="12.75" customHeight="1" x14ac:dyDescent="0.25">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c r="AE447" s="326"/>
      <c r="AF447" s="326"/>
      <c r="AG447" s="326"/>
      <c r="AH447" s="326"/>
    </row>
    <row r="448" spans="1:34" ht="12.75" customHeight="1" x14ac:dyDescent="0.25">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c r="AE448" s="326"/>
      <c r="AF448" s="326"/>
      <c r="AG448" s="326"/>
      <c r="AH448" s="326"/>
    </row>
    <row r="449" spans="1:34" ht="12.75" customHeight="1" x14ac:dyDescent="0.25">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c r="AE449" s="326"/>
      <c r="AF449" s="326"/>
      <c r="AG449" s="326"/>
      <c r="AH449" s="326"/>
    </row>
    <row r="450" spans="1:34" ht="12.75" customHeight="1" x14ac:dyDescent="0.25">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c r="AE450" s="326"/>
      <c r="AF450" s="326"/>
      <c r="AG450" s="326"/>
      <c r="AH450" s="326"/>
    </row>
    <row r="451" spans="1:34" ht="12.75" customHeight="1" x14ac:dyDescent="0.25">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c r="AE451" s="326"/>
      <c r="AF451" s="326"/>
      <c r="AG451" s="326"/>
      <c r="AH451" s="326"/>
    </row>
    <row r="452" spans="1:34" ht="12.75" customHeight="1" x14ac:dyDescent="0.25">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c r="AE452" s="326"/>
      <c r="AF452" s="326"/>
      <c r="AG452" s="326"/>
      <c r="AH452" s="326"/>
    </row>
    <row r="453" spans="1:34" ht="12.75" customHeight="1" x14ac:dyDescent="0.25">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c r="AE453" s="326"/>
      <c r="AF453" s="326"/>
      <c r="AG453" s="326"/>
      <c r="AH453" s="326"/>
    </row>
    <row r="454" spans="1:34" ht="12.75" customHeight="1" x14ac:dyDescent="0.25">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c r="AE454" s="326"/>
      <c r="AF454" s="326"/>
      <c r="AG454" s="326"/>
      <c r="AH454" s="326"/>
    </row>
    <row r="455" spans="1:34" ht="12.75" customHeight="1" x14ac:dyDescent="0.25">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c r="AE455" s="326"/>
      <c r="AF455" s="326"/>
      <c r="AG455" s="326"/>
      <c r="AH455" s="326"/>
    </row>
    <row r="456" spans="1:34" ht="12.75" customHeight="1" x14ac:dyDescent="0.25">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c r="AE456" s="326"/>
      <c r="AF456" s="326"/>
      <c r="AG456" s="326"/>
      <c r="AH456" s="326"/>
    </row>
    <row r="457" spans="1:34" ht="12.75" customHeight="1" x14ac:dyDescent="0.25">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c r="AE457" s="326"/>
      <c r="AF457" s="326"/>
      <c r="AG457" s="326"/>
      <c r="AH457" s="326"/>
    </row>
    <row r="458" spans="1:34" ht="12.75" customHeight="1" x14ac:dyDescent="0.25">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c r="AE458" s="326"/>
      <c r="AF458" s="326"/>
      <c r="AG458" s="326"/>
      <c r="AH458" s="326"/>
    </row>
    <row r="459" spans="1:34" ht="12.75" customHeight="1" x14ac:dyDescent="0.25">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c r="AE459" s="326"/>
      <c r="AF459" s="326"/>
      <c r="AG459" s="326"/>
      <c r="AH459" s="326"/>
    </row>
    <row r="460" spans="1:34" ht="12.75" customHeight="1" x14ac:dyDescent="0.25">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c r="AE460" s="326"/>
      <c r="AF460" s="326"/>
      <c r="AG460" s="326"/>
      <c r="AH460" s="326"/>
    </row>
    <row r="461" spans="1:34" ht="12.75" customHeight="1" x14ac:dyDescent="0.25">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c r="AE461" s="326"/>
      <c r="AF461" s="326"/>
      <c r="AG461" s="326"/>
      <c r="AH461" s="326"/>
    </row>
    <row r="462" spans="1:34" ht="12.75" customHeight="1" x14ac:dyDescent="0.25">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c r="AE462" s="326"/>
      <c r="AF462" s="326"/>
      <c r="AG462" s="326"/>
      <c r="AH462" s="326"/>
    </row>
    <row r="463" spans="1:34" ht="12.75" customHeight="1" x14ac:dyDescent="0.25">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c r="AE463" s="326"/>
      <c r="AF463" s="326"/>
      <c r="AG463" s="326"/>
      <c r="AH463" s="326"/>
    </row>
    <row r="464" spans="1:34" ht="12.75" customHeight="1" x14ac:dyDescent="0.25">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c r="AE464" s="326"/>
      <c r="AF464" s="326"/>
      <c r="AG464" s="326"/>
      <c r="AH464" s="326"/>
    </row>
    <row r="465" spans="1:34" ht="12.75" customHeight="1" x14ac:dyDescent="0.25">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c r="AE465" s="326"/>
      <c r="AF465" s="326"/>
      <c r="AG465" s="326"/>
      <c r="AH465" s="326"/>
    </row>
    <row r="466" spans="1:34" ht="12.75" customHeight="1" x14ac:dyDescent="0.25">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c r="AE466" s="326"/>
      <c r="AF466" s="326"/>
      <c r="AG466" s="326"/>
      <c r="AH466" s="326"/>
    </row>
    <row r="467" spans="1:34" ht="12.75" customHeight="1" x14ac:dyDescent="0.25">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c r="AE467" s="326"/>
      <c r="AF467" s="326"/>
      <c r="AG467" s="326"/>
      <c r="AH467" s="326"/>
    </row>
    <row r="468" spans="1:34" ht="12.75" customHeight="1" x14ac:dyDescent="0.25">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c r="AE468" s="326"/>
      <c r="AF468" s="326"/>
      <c r="AG468" s="326"/>
      <c r="AH468" s="326"/>
    </row>
    <row r="469" spans="1:34" ht="12.75" customHeight="1" x14ac:dyDescent="0.25">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c r="AE469" s="326"/>
      <c r="AF469" s="326"/>
      <c r="AG469" s="326"/>
      <c r="AH469" s="326"/>
    </row>
    <row r="470" spans="1:34" ht="12.75" customHeight="1" x14ac:dyDescent="0.25">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c r="AE470" s="326"/>
      <c r="AF470" s="326"/>
      <c r="AG470" s="326"/>
      <c r="AH470" s="326"/>
    </row>
    <row r="471" spans="1:34" ht="12.75" customHeight="1" x14ac:dyDescent="0.25">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c r="AE471" s="326"/>
      <c r="AF471" s="326"/>
      <c r="AG471" s="326"/>
      <c r="AH471" s="326"/>
    </row>
    <row r="472" spans="1:34" ht="12.75" customHeight="1" x14ac:dyDescent="0.25">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c r="AE472" s="326"/>
      <c r="AF472" s="326"/>
      <c r="AG472" s="326"/>
      <c r="AH472" s="326"/>
    </row>
    <row r="473" spans="1:34" ht="12.75" customHeight="1" x14ac:dyDescent="0.25">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c r="AE473" s="326"/>
      <c r="AF473" s="326"/>
      <c r="AG473" s="326"/>
      <c r="AH473" s="326"/>
    </row>
    <row r="474" spans="1:34" ht="12.75" customHeight="1" x14ac:dyDescent="0.25">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c r="AE474" s="326"/>
      <c r="AF474" s="326"/>
      <c r="AG474" s="326"/>
      <c r="AH474" s="326"/>
    </row>
    <row r="475" spans="1:34" ht="12.75" customHeight="1" x14ac:dyDescent="0.25">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c r="AE475" s="326"/>
      <c r="AF475" s="326"/>
      <c r="AG475" s="326"/>
      <c r="AH475" s="326"/>
    </row>
    <row r="476" spans="1:34" ht="12.75" customHeight="1" x14ac:dyDescent="0.25">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c r="AE476" s="326"/>
      <c r="AF476" s="326"/>
      <c r="AG476" s="326"/>
      <c r="AH476" s="326"/>
    </row>
    <row r="477" spans="1:34" ht="12.75" customHeight="1" x14ac:dyDescent="0.25">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c r="AE477" s="326"/>
      <c r="AF477" s="326"/>
      <c r="AG477" s="326"/>
      <c r="AH477" s="326"/>
    </row>
    <row r="478" spans="1:34" ht="12.75" customHeight="1" x14ac:dyDescent="0.25">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c r="AE478" s="326"/>
      <c r="AF478" s="326"/>
      <c r="AG478" s="326"/>
      <c r="AH478" s="326"/>
    </row>
    <row r="479" spans="1:34" ht="12.75" customHeight="1" x14ac:dyDescent="0.25">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c r="AE479" s="326"/>
      <c r="AF479" s="326"/>
      <c r="AG479" s="326"/>
      <c r="AH479" s="326"/>
    </row>
    <row r="480" spans="1:34" ht="12.75" customHeight="1" x14ac:dyDescent="0.25">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c r="AE480" s="326"/>
      <c r="AF480" s="326"/>
      <c r="AG480" s="326"/>
      <c r="AH480" s="326"/>
    </row>
    <row r="481" spans="1:34" ht="12.75" customHeight="1" x14ac:dyDescent="0.25">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c r="AE481" s="326"/>
      <c r="AF481" s="326"/>
      <c r="AG481" s="326"/>
      <c r="AH481" s="326"/>
    </row>
    <row r="482" spans="1:34" ht="12.75" customHeight="1" x14ac:dyDescent="0.25">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c r="AE482" s="326"/>
      <c r="AF482" s="326"/>
      <c r="AG482" s="326"/>
      <c r="AH482" s="326"/>
    </row>
    <row r="483" spans="1:34" ht="12.75" customHeight="1" x14ac:dyDescent="0.25">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c r="AE483" s="326"/>
      <c r="AF483" s="326"/>
      <c r="AG483" s="326"/>
      <c r="AH483" s="326"/>
    </row>
    <row r="484" spans="1:34" ht="12.75" customHeight="1" x14ac:dyDescent="0.25">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c r="AE484" s="326"/>
      <c r="AF484" s="326"/>
      <c r="AG484" s="326"/>
      <c r="AH484" s="326"/>
    </row>
    <row r="485" spans="1:34" ht="12.75" customHeight="1" x14ac:dyDescent="0.25">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c r="AE485" s="326"/>
      <c r="AF485" s="326"/>
      <c r="AG485" s="326"/>
      <c r="AH485" s="326"/>
    </row>
    <row r="486" spans="1:34" ht="12.75" customHeight="1" x14ac:dyDescent="0.25">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c r="AE486" s="326"/>
      <c r="AF486" s="326"/>
      <c r="AG486" s="326"/>
      <c r="AH486" s="326"/>
    </row>
    <row r="487" spans="1:34" ht="12.75" customHeight="1" x14ac:dyDescent="0.25">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c r="AE487" s="326"/>
      <c r="AF487" s="326"/>
      <c r="AG487" s="326"/>
      <c r="AH487" s="326"/>
    </row>
    <row r="488" spans="1:34" ht="12.75" customHeight="1" x14ac:dyDescent="0.25">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c r="AE488" s="326"/>
      <c r="AF488" s="326"/>
      <c r="AG488" s="326"/>
      <c r="AH488" s="326"/>
    </row>
    <row r="489" spans="1:34" ht="12.75" customHeight="1" x14ac:dyDescent="0.25">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c r="AE489" s="326"/>
      <c r="AF489" s="326"/>
      <c r="AG489" s="326"/>
      <c r="AH489" s="326"/>
    </row>
    <row r="490" spans="1:34" ht="12.75" customHeight="1" x14ac:dyDescent="0.25">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c r="AE490" s="326"/>
      <c r="AF490" s="326"/>
      <c r="AG490" s="326"/>
      <c r="AH490" s="326"/>
    </row>
    <row r="491" spans="1:34" ht="12.75" customHeight="1" x14ac:dyDescent="0.25">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c r="AE491" s="326"/>
      <c r="AF491" s="326"/>
      <c r="AG491" s="326"/>
      <c r="AH491" s="326"/>
    </row>
    <row r="492" spans="1:34" ht="12.75" customHeight="1" x14ac:dyDescent="0.25">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c r="AE492" s="326"/>
      <c r="AF492" s="326"/>
      <c r="AG492" s="326"/>
      <c r="AH492" s="326"/>
    </row>
    <row r="493" spans="1:34" ht="12.75" customHeight="1" x14ac:dyDescent="0.25">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c r="AE493" s="326"/>
      <c r="AF493" s="326"/>
      <c r="AG493" s="326"/>
      <c r="AH493" s="326"/>
    </row>
    <row r="494" spans="1:34" ht="12.75" customHeight="1" x14ac:dyDescent="0.25">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c r="AE494" s="326"/>
      <c r="AF494" s="326"/>
      <c r="AG494" s="326"/>
      <c r="AH494" s="326"/>
    </row>
    <row r="495" spans="1:34" ht="12.75" customHeight="1" x14ac:dyDescent="0.25">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c r="AE495" s="326"/>
      <c r="AF495" s="326"/>
      <c r="AG495" s="326"/>
      <c r="AH495" s="326"/>
    </row>
    <row r="496" spans="1:34" ht="12.75" customHeight="1" x14ac:dyDescent="0.25">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c r="AE496" s="326"/>
      <c r="AF496" s="326"/>
      <c r="AG496" s="326"/>
      <c r="AH496" s="326"/>
    </row>
    <row r="497" spans="1:34" ht="12.75" customHeight="1" x14ac:dyDescent="0.25">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c r="AE497" s="326"/>
      <c r="AF497" s="326"/>
      <c r="AG497" s="326"/>
      <c r="AH497" s="326"/>
    </row>
    <row r="498" spans="1:34" ht="12.75" customHeight="1" x14ac:dyDescent="0.25">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c r="AE498" s="326"/>
      <c r="AF498" s="326"/>
      <c r="AG498" s="326"/>
      <c r="AH498" s="326"/>
    </row>
    <row r="499" spans="1:34" ht="12.75" customHeight="1" x14ac:dyDescent="0.25">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c r="AE499" s="326"/>
      <c r="AF499" s="326"/>
      <c r="AG499" s="326"/>
      <c r="AH499" s="326"/>
    </row>
    <row r="500" spans="1:34" ht="12.75" customHeight="1" x14ac:dyDescent="0.25">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c r="AE500" s="326"/>
      <c r="AF500" s="326"/>
      <c r="AG500" s="326"/>
      <c r="AH500" s="326"/>
    </row>
    <row r="501" spans="1:34" ht="12.75" customHeight="1" x14ac:dyDescent="0.25">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c r="AE501" s="326"/>
      <c r="AF501" s="326"/>
      <c r="AG501" s="326"/>
      <c r="AH501" s="326"/>
    </row>
    <row r="502" spans="1:34" ht="12.75" customHeight="1" x14ac:dyDescent="0.25">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c r="AE502" s="326"/>
      <c r="AF502" s="326"/>
      <c r="AG502" s="326"/>
      <c r="AH502" s="326"/>
    </row>
    <row r="503" spans="1:34" ht="12.75" customHeight="1" x14ac:dyDescent="0.25">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c r="AE503" s="326"/>
      <c r="AF503" s="326"/>
      <c r="AG503" s="326"/>
      <c r="AH503" s="326"/>
    </row>
    <row r="504" spans="1:34" ht="12.75" customHeight="1" x14ac:dyDescent="0.25">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c r="AE504" s="326"/>
      <c r="AF504" s="326"/>
      <c r="AG504" s="326"/>
      <c r="AH504" s="326"/>
    </row>
    <row r="505" spans="1:34" ht="12.75" customHeight="1" x14ac:dyDescent="0.25">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c r="AE505" s="326"/>
      <c r="AF505" s="326"/>
      <c r="AG505" s="326"/>
      <c r="AH505" s="326"/>
    </row>
    <row r="506" spans="1:34" ht="12.75" customHeight="1" x14ac:dyDescent="0.25">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c r="AE506" s="326"/>
      <c r="AF506" s="326"/>
      <c r="AG506" s="326"/>
      <c r="AH506" s="326"/>
    </row>
    <row r="507" spans="1:34" ht="12.75" customHeight="1" x14ac:dyDescent="0.25">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c r="AE507" s="326"/>
      <c r="AF507" s="326"/>
      <c r="AG507" s="326"/>
      <c r="AH507" s="326"/>
    </row>
    <row r="508" spans="1:34" ht="12.75" customHeight="1" x14ac:dyDescent="0.25">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c r="AE508" s="326"/>
      <c r="AF508" s="326"/>
      <c r="AG508" s="326"/>
      <c r="AH508" s="326"/>
    </row>
    <row r="509" spans="1:34" ht="12.75" customHeight="1" x14ac:dyDescent="0.25">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c r="AE509" s="326"/>
      <c r="AF509" s="326"/>
      <c r="AG509" s="326"/>
      <c r="AH509" s="326"/>
    </row>
    <row r="510" spans="1:34" ht="12.75" customHeight="1" x14ac:dyDescent="0.25">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c r="AE510" s="326"/>
      <c r="AF510" s="326"/>
      <c r="AG510" s="326"/>
      <c r="AH510" s="326"/>
    </row>
    <row r="511" spans="1:34" ht="12.75" customHeight="1" x14ac:dyDescent="0.25">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c r="AE511" s="326"/>
      <c r="AF511" s="326"/>
      <c r="AG511" s="326"/>
      <c r="AH511" s="326"/>
    </row>
    <row r="512" spans="1:34" ht="12.75" customHeight="1" x14ac:dyDescent="0.25">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c r="AE512" s="326"/>
      <c r="AF512" s="326"/>
      <c r="AG512" s="326"/>
      <c r="AH512" s="326"/>
    </row>
    <row r="513" spans="1:34" ht="12.75" customHeight="1" x14ac:dyDescent="0.25">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c r="AE513" s="326"/>
      <c r="AF513" s="326"/>
      <c r="AG513" s="326"/>
      <c r="AH513" s="326"/>
    </row>
    <row r="514" spans="1:34" ht="12.75" customHeight="1" x14ac:dyDescent="0.25">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c r="AE514" s="326"/>
      <c r="AF514" s="326"/>
      <c r="AG514" s="326"/>
      <c r="AH514" s="326"/>
    </row>
    <row r="515" spans="1:34" ht="12.75" customHeight="1" x14ac:dyDescent="0.25">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c r="AE515" s="326"/>
      <c r="AF515" s="326"/>
      <c r="AG515" s="326"/>
      <c r="AH515" s="326"/>
    </row>
    <row r="516" spans="1:34" ht="12.75" customHeight="1" x14ac:dyDescent="0.25">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c r="AE516" s="326"/>
      <c r="AF516" s="326"/>
      <c r="AG516" s="326"/>
      <c r="AH516" s="326"/>
    </row>
    <row r="517" spans="1:34" ht="12.75" customHeight="1" x14ac:dyDescent="0.25">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c r="AE517" s="326"/>
      <c r="AF517" s="326"/>
      <c r="AG517" s="326"/>
      <c r="AH517" s="326"/>
    </row>
    <row r="518" spans="1:34" ht="12.75" customHeight="1" x14ac:dyDescent="0.25">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c r="AE518" s="326"/>
      <c r="AF518" s="326"/>
      <c r="AG518" s="326"/>
      <c r="AH518" s="326"/>
    </row>
    <row r="519" spans="1:34" ht="12.75" customHeight="1" x14ac:dyDescent="0.25">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c r="AE519" s="326"/>
      <c r="AF519" s="326"/>
      <c r="AG519" s="326"/>
      <c r="AH519" s="326"/>
    </row>
    <row r="520" spans="1:34" ht="12.75" customHeight="1" x14ac:dyDescent="0.25">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c r="AE520" s="326"/>
      <c r="AF520" s="326"/>
      <c r="AG520" s="326"/>
      <c r="AH520" s="326"/>
    </row>
    <row r="521" spans="1:34" ht="12.75" customHeight="1" x14ac:dyDescent="0.25">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c r="AE521" s="326"/>
      <c r="AF521" s="326"/>
      <c r="AG521" s="326"/>
      <c r="AH521" s="326"/>
    </row>
    <row r="522" spans="1:34" ht="12.75" customHeight="1" x14ac:dyDescent="0.25">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c r="AE522" s="326"/>
      <c r="AF522" s="326"/>
      <c r="AG522" s="326"/>
      <c r="AH522" s="326"/>
    </row>
    <row r="523" spans="1:34" ht="12.75" customHeight="1" x14ac:dyDescent="0.25">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c r="AE523" s="326"/>
      <c r="AF523" s="326"/>
      <c r="AG523" s="326"/>
      <c r="AH523" s="326"/>
    </row>
    <row r="524" spans="1:34" ht="12.75" customHeight="1" x14ac:dyDescent="0.25">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c r="AE524" s="326"/>
      <c r="AF524" s="326"/>
      <c r="AG524" s="326"/>
      <c r="AH524" s="326"/>
    </row>
    <row r="525" spans="1:34" ht="12.75" customHeight="1" x14ac:dyDescent="0.25">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c r="AE525" s="326"/>
      <c r="AF525" s="326"/>
      <c r="AG525" s="326"/>
      <c r="AH525" s="326"/>
    </row>
    <row r="526" spans="1:34" ht="12.75" customHeight="1" x14ac:dyDescent="0.25">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c r="AE526" s="326"/>
      <c r="AF526" s="326"/>
      <c r="AG526" s="326"/>
      <c r="AH526" s="326"/>
    </row>
    <row r="527" spans="1:34" ht="12.75" customHeight="1" x14ac:dyDescent="0.25">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c r="AE527" s="326"/>
      <c r="AF527" s="326"/>
      <c r="AG527" s="326"/>
      <c r="AH527" s="326"/>
    </row>
    <row r="528" spans="1:34" ht="12.75" customHeight="1" x14ac:dyDescent="0.25">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c r="AE528" s="326"/>
      <c r="AF528" s="326"/>
      <c r="AG528" s="326"/>
      <c r="AH528" s="326"/>
    </row>
    <row r="529" spans="1:34" ht="12.75" customHeight="1" x14ac:dyDescent="0.25">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c r="AE529" s="326"/>
      <c r="AF529" s="326"/>
      <c r="AG529" s="326"/>
      <c r="AH529" s="326"/>
    </row>
    <row r="530" spans="1:34" ht="12.75" customHeight="1" x14ac:dyDescent="0.25">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c r="AE530" s="326"/>
      <c r="AF530" s="326"/>
      <c r="AG530" s="326"/>
      <c r="AH530" s="326"/>
    </row>
    <row r="531" spans="1:34" ht="12.75" customHeight="1" x14ac:dyDescent="0.25">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c r="AE531" s="326"/>
      <c r="AF531" s="326"/>
      <c r="AG531" s="326"/>
      <c r="AH531" s="326"/>
    </row>
    <row r="532" spans="1:34" ht="12.75" customHeight="1" x14ac:dyDescent="0.25">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c r="AE532" s="326"/>
      <c r="AF532" s="326"/>
      <c r="AG532" s="326"/>
      <c r="AH532" s="326"/>
    </row>
    <row r="533" spans="1:34" ht="12.75" customHeight="1" x14ac:dyDescent="0.25">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c r="AE533" s="326"/>
      <c r="AF533" s="326"/>
      <c r="AG533" s="326"/>
      <c r="AH533" s="326"/>
    </row>
    <row r="534" spans="1:34" ht="12.75" customHeight="1" x14ac:dyDescent="0.25">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c r="AE534" s="326"/>
      <c r="AF534" s="326"/>
      <c r="AG534" s="326"/>
      <c r="AH534" s="326"/>
    </row>
    <row r="535" spans="1:34" ht="12.75" customHeight="1" x14ac:dyDescent="0.25">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c r="AE535" s="326"/>
      <c r="AF535" s="326"/>
      <c r="AG535" s="326"/>
      <c r="AH535" s="326"/>
    </row>
    <row r="536" spans="1:34" ht="12.75" customHeight="1" x14ac:dyDescent="0.25">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c r="AE536" s="326"/>
      <c r="AF536" s="326"/>
      <c r="AG536" s="326"/>
      <c r="AH536" s="326"/>
    </row>
    <row r="537" spans="1:34" ht="12.75" customHeight="1" x14ac:dyDescent="0.25">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c r="AE537" s="326"/>
      <c r="AF537" s="326"/>
      <c r="AG537" s="326"/>
      <c r="AH537" s="326"/>
    </row>
    <row r="538" spans="1:34" ht="12.75" customHeight="1" x14ac:dyDescent="0.25">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c r="AE538" s="326"/>
      <c r="AF538" s="326"/>
      <c r="AG538" s="326"/>
      <c r="AH538" s="326"/>
    </row>
    <row r="539" spans="1:34" ht="12.75" customHeight="1" x14ac:dyDescent="0.25">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c r="AE539" s="326"/>
      <c r="AF539" s="326"/>
      <c r="AG539" s="326"/>
      <c r="AH539" s="326"/>
    </row>
    <row r="540" spans="1:34" ht="12.75" customHeight="1" x14ac:dyDescent="0.25">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c r="AE540" s="326"/>
      <c r="AF540" s="326"/>
      <c r="AG540" s="326"/>
      <c r="AH540" s="326"/>
    </row>
    <row r="541" spans="1:34" ht="12.75" customHeight="1" x14ac:dyDescent="0.25">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c r="AE541" s="326"/>
      <c r="AF541" s="326"/>
      <c r="AG541" s="326"/>
      <c r="AH541" s="326"/>
    </row>
    <row r="542" spans="1:34" ht="12.75" customHeight="1" x14ac:dyDescent="0.25">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c r="AE542" s="326"/>
      <c r="AF542" s="326"/>
      <c r="AG542" s="326"/>
      <c r="AH542" s="326"/>
    </row>
    <row r="543" spans="1:34" ht="12.75" customHeight="1" x14ac:dyDescent="0.25">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c r="AE543" s="326"/>
      <c r="AF543" s="326"/>
      <c r="AG543" s="326"/>
      <c r="AH543" s="326"/>
    </row>
    <row r="544" spans="1:34" ht="12.75" customHeight="1" x14ac:dyDescent="0.25">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c r="AE544" s="326"/>
      <c r="AF544" s="326"/>
      <c r="AG544" s="326"/>
      <c r="AH544" s="326"/>
    </row>
    <row r="545" spans="1:34" ht="12.75" customHeight="1" x14ac:dyDescent="0.25">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c r="AE545" s="326"/>
      <c r="AF545" s="326"/>
      <c r="AG545" s="326"/>
      <c r="AH545" s="326"/>
    </row>
    <row r="546" spans="1:34" ht="12.75" customHeight="1" x14ac:dyDescent="0.25">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c r="AE546" s="326"/>
      <c r="AF546" s="326"/>
      <c r="AG546" s="326"/>
      <c r="AH546" s="326"/>
    </row>
    <row r="547" spans="1:34" ht="12.75" customHeight="1" x14ac:dyDescent="0.25">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c r="AE547" s="326"/>
      <c r="AF547" s="326"/>
      <c r="AG547" s="326"/>
      <c r="AH547" s="326"/>
    </row>
    <row r="548" spans="1:34" ht="12.75" customHeight="1" x14ac:dyDescent="0.25">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c r="AE548" s="326"/>
      <c r="AF548" s="326"/>
      <c r="AG548" s="326"/>
      <c r="AH548" s="326"/>
    </row>
    <row r="549" spans="1:34" ht="12.75" customHeight="1" x14ac:dyDescent="0.25">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c r="AE549" s="326"/>
      <c r="AF549" s="326"/>
      <c r="AG549" s="326"/>
      <c r="AH549" s="326"/>
    </row>
    <row r="550" spans="1:34" ht="12.75" customHeight="1" x14ac:dyDescent="0.25">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c r="AE550" s="326"/>
      <c r="AF550" s="326"/>
      <c r="AG550" s="326"/>
      <c r="AH550" s="326"/>
    </row>
    <row r="551" spans="1:34" ht="12.75" customHeight="1" x14ac:dyDescent="0.25">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c r="AE551" s="326"/>
      <c r="AF551" s="326"/>
      <c r="AG551" s="326"/>
      <c r="AH551" s="326"/>
    </row>
    <row r="552" spans="1:34" ht="12.75" customHeight="1" x14ac:dyDescent="0.25">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c r="AE552" s="326"/>
      <c r="AF552" s="326"/>
      <c r="AG552" s="326"/>
      <c r="AH552" s="326"/>
    </row>
    <row r="553" spans="1:34" ht="12.75" customHeight="1" x14ac:dyDescent="0.25">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c r="AE553" s="326"/>
      <c r="AF553" s="326"/>
      <c r="AG553" s="326"/>
      <c r="AH553" s="326"/>
    </row>
    <row r="554" spans="1:34" ht="12.75" customHeight="1" x14ac:dyDescent="0.25">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c r="AE554" s="326"/>
      <c r="AF554" s="326"/>
      <c r="AG554" s="326"/>
      <c r="AH554" s="326"/>
    </row>
    <row r="555" spans="1:34" ht="12.75" customHeight="1" x14ac:dyDescent="0.25">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c r="AE555" s="326"/>
      <c r="AF555" s="326"/>
      <c r="AG555" s="326"/>
      <c r="AH555" s="326"/>
    </row>
    <row r="556" spans="1:34" ht="12.75" customHeight="1" x14ac:dyDescent="0.25">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c r="AE556" s="326"/>
      <c r="AF556" s="326"/>
      <c r="AG556" s="326"/>
      <c r="AH556" s="326"/>
    </row>
    <row r="557" spans="1:34" ht="12.75" customHeight="1" x14ac:dyDescent="0.25">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c r="AE557" s="326"/>
      <c r="AF557" s="326"/>
      <c r="AG557" s="326"/>
      <c r="AH557" s="326"/>
    </row>
    <row r="558" spans="1:34" ht="12.75" customHeight="1" x14ac:dyDescent="0.25">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c r="AE558" s="326"/>
      <c r="AF558" s="326"/>
      <c r="AG558" s="326"/>
      <c r="AH558" s="326"/>
    </row>
    <row r="559" spans="1:34" ht="12.75" customHeight="1" x14ac:dyDescent="0.25">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c r="AE559" s="326"/>
      <c r="AF559" s="326"/>
      <c r="AG559" s="326"/>
      <c r="AH559" s="326"/>
    </row>
    <row r="560" spans="1:34" ht="12.75" customHeight="1" x14ac:dyDescent="0.25">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c r="AE560" s="326"/>
      <c r="AF560" s="326"/>
      <c r="AG560" s="326"/>
      <c r="AH560" s="326"/>
    </row>
    <row r="561" spans="1:34" ht="12.75" customHeight="1" x14ac:dyDescent="0.25">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c r="AE561" s="326"/>
      <c r="AF561" s="326"/>
      <c r="AG561" s="326"/>
      <c r="AH561" s="326"/>
    </row>
    <row r="562" spans="1:34" ht="12.75" customHeight="1" x14ac:dyDescent="0.25">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c r="AE562" s="326"/>
      <c r="AF562" s="326"/>
      <c r="AG562" s="326"/>
      <c r="AH562" s="326"/>
    </row>
    <row r="563" spans="1:34" ht="12.75" customHeight="1" x14ac:dyDescent="0.25">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c r="AE563" s="326"/>
      <c r="AF563" s="326"/>
      <c r="AG563" s="326"/>
      <c r="AH563" s="326"/>
    </row>
    <row r="564" spans="1:34" ht="12.75" customHeight="1" x14ac:dyDescent="0.25">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c r="AE564" s="326"/>
      <c r="AF564" s="326"/>
      <c r="AG564" s="326"/>
      <c r="AH564" s="326"/>
    </row>
    <row r="565" spans="1:34" ht="12.75" customHeight="1" x14ac:dyDescent="0.25">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c r="AE565" s="326"/>
      <c r="AF565" s="326"/>
      <c r="AG565" s="326"/>
      <c r="AH565" s="326"/>
    </row>
    <row r="566" spans="1:34" ht="12.75" customHeight="1" x14ac:dyDescent="0.25">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c r="AE566" s="326"/>
      <c r="AF566" s="326"/>
      <c r="AG566" s="326"/>
      <c r="AH566" s="326"/>
    </row>
    <row r="567" spans="1:34" ht="12.75" customHeight="1" x14ac:dyDescent="0.25">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c r="AE567" s="326"/>
      <c r="AF567" s="326"/>
      <c r="AG567" s="326"/>
      <c r="AH567" s="326"/>
    </row>
    <row r="568" spans="1:34" ht="12.75" customHeight="1" x14ac:dyDescent="0.25">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c r="AE568" s="326"/>
      <c r="AF568" s="326"/>
      <c r="AG568" s="326"/>
      <c r="AH568" s="326"/>
    </row>
    <row r="569" spans="1:34" ht="12.75" customHeight="1" x14ac:dyDescent="0.25">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c r="AE569" s="326"/>
      <c r="AF569" s="326"/>
      <c r="AG569" s="326"/>
      <c r="AH569" s="326"/>
    </row>
    <row r="570" spans="1:34" ht="12.75" customHeight="1" x14ac:dyDescent="0.25">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c r="AE570" s="326"/>
      <c r="AF570" s="326"/>
      <c r="AG570" s="326"/>
      <c r="AH570" s="326"/>
    </row>
    <row r="571" spans="1:34" ht="12.75" customHeight="1" x14ac:dyDescent="0.25">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c r="AE571" s="326"/>
      <c r="AF571" s="326"/>
      <c r="AG571" s="326"/>
      <c r="AH571" s="326"/>
    </row>
    <row r="572" spans="1:34" ht="12.75" customHeight="1" x14ac:dyDescent="0.25">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c r="AE572" s="326"/>
      <c r="AF572" s="326"/>
      <c r="AG572" s="326"/>
      <c r="AH572" s="326"/>
    </row>
    <row r="573" spans="1:34" ht="12.75" customHeight="1" x14ac:dyDescent="0.25">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c r="AE573" s="326"/>
      <c r="AF573" s="326"/>
      <c r="AG573" s="326"/>
      <c r="AH573" s="326"/>
    </row>
    <row r="574" spans="1:34" ht="12.75" customHeight="1" x14ac:dyDescent="0.25">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c r="AE574" s="326"/>
      <c r="AF574" s="326"/>
      <c r="AG574" s="326"/>
      <c r="AH574" s="326"/>
    </row>
    <row r="575" spans="1:34" ht="12.75" customHeight="1" x14ac:dyDescent="0.25">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c r="AE575" s="326"/>
      <c r="AF575" s="326"/>
      <c r="AG575" s="326"/>
      <c r="AH575" s="326"/>
    </row>
    <row r="576" spans="1:34" ht="12.75" customHeight="1" x14ac:dyDescent="0.25">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c r="AE576" s="326"/>
      <c r="AF576" s="326"/>
      <c r="AG576" s="326"/>
      <c r="AH576" s="326"/>
    </row>
    <row r="577" spans="1:34" ht="12.75" customHeight="1" x14ac:dyDescent="0.25">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c r="AE577" s="326"/>
      <c r="AF577" s="326"/>
      <c r="AG577" s="326"/>
      <c r="AH577" s="326"/>
    </row>
    <row r="578" spans="1:34" ht="12.75" customHeight="1" x14ac:dyDescent="0.25">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c r="AE578" s="326"/>
      <c r="AF578" s="326"/>
      <c r="AG578" s="326"/>
      <c r="AH578" s="326"/>
    </row>
    <row r="579" spans="1:34" ht="12.75" customHeight="1" x14ac:dyDescent="0.25">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c r="AE579" s="326"/>
      <c r="AF579" s="326"/>
      <c r="AG579" s="326"/>
      <c r="AH579" s="326"/>
    </row>
    <row r="580" spans="1:34" ht="12.75" customHeight="1" x14ac:dyDescent="0.25">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c r="AE580" s="326"/>
      <c r="AF580" s="326"/>
      <c r="AG580" s="326"/>
      <c r="AH580" s="326"/>
    </row>
    <row r="581" spans="1:34" ht="12.75" customHeight="1" x14ac:dyDescent="0.25">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c r="AE581" s="326"/>
      <c r="AF581" s="326"/>
      <c r="AG581" s="326"/>
      <c r="AH581" s="326"/>
    </row>
    <row r="582" spans="1:34" ht="12.75" customHeight="1" x14ac:dyDescent="0.25">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c r="AE582" s="326"/>
      <c r="AF582" s="326"/>
      <c r="AG582" s="326"/>
      <c r="AH582" s="326"/>
    </row>
    <row r="583" spans="1:34" ht="12.75" customHeight="1" x14ac:dyDescent="0.25">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c r="AE583" s="326"/>
      <c r="AF583" s="326"/>
      <c r="AG583" s="326"/>
      <c r="AH583" s="326"/>
    </row>
    <row r="584" spans="1:34" ht="12.75" customHeight="1" x14ac:dyDescent="0.25">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c r="AE584" s="326"/>
      <c r="AF584" s="326"/>
      <c r="AG584" s="326"/>
      <c r="AH584" s="326"/>
    </row>
    <row r="585" spans="1:34" ht="12.75" customHeight="1" x14ac:dyDescent="0.25">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c r="AE585" s="326"/>
      <c r="AF585" s="326"/>
      <c r="AG585" s="326"/>
      <c r="AH585" s="326"/>
    </row>
    <row r="586" spans="1:34" ht="12.75" customHeight="1" x14ac:dyDescent="0.25">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c r="AE586" s="326"/>
      <c r="AF586" s="326"/>
      <c r="AG586" s="326"/>
      <c r="AH586" s="326"/>
    </row>
    <row r="587" spans="1:34" ht="12.75" customHeight="1" x14ac:dyDescent="0.25">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c r="AE587" s="326"/>
      <c r="AF587" s="326"/>
      <c r="AG587" s="326"/>
      <c r="AH587" s="326"/>
    </row>
    <row r="588" spans="1:34" ht="12.75" customHeight="1" x14ac:dyDescent="0.25">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c r="AE588" s="326"/>
      <c r="AF588" s="326"/>
      <c r="AG588" s="326"/>
      <c r="AH588" s="326"/>
    </row>
    <row r="589" spans="1:34" ht="12.75" customHeight="1" x14ac:dyDescent="0.25">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c r="AE589" s="326"/>
      <c r="AF589" s="326"/>
      <c r="AG589" s="326"/>
      <c r="AH589" s="326"/>
    </row>
    <row r="590" spans="1:34" ht="12.75" customHeight="1" x14ac:dyDescent="0.25">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c r="AE590" s="326"/>
      <c r="AF590" s="326"/>
      <c r="AG590" s="326"/>
      <c r="AH590" s="326"/>
    </row>
    <row r="591" spans="1:34" ht="12.75" customHeight="1" x14ac:dyDescent="0.25">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c r="AE591" s="326"/>
      <c r="AF591" s="326"/>
      <c r="AG591" s="326"/>
      <c r="AH591" s="326"/>
    </row>
    <row r="592" spans="1:34" ht="12.75" customHeight="1" x14ac:dyDescent="0.25">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c r="AE592" s="326"/>
      <c r="AF592" s="326"/>
      <c r="AG592" s="326"/>
      <c r="AH592" s="326"/>
    </row>
    <row r="593" spans="1:34" ht="12.75" customHeight="1" x14ac:dyDescent="0.25">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c r="AE593" s="326"/>
      <c r="AF593" s="326"/>
      <c r="AG593" s="326"/>
      <c r="AH593" s="326"/>
    </row>
    <row r="594" spans="1:34" ht="12.75" customHeight="1" x14ac:dyDescent="0.25">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c r="AE594" s="326"/>
      <c r="AF594" s="326"/>
      <c r="AG594" s="326"/>
      <c r="AH594" s="326"/>
    </row>
    <row r="595" spans="1:34" ht="12.75" customHeight="1" x14ac:dyDescent="0.25">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c r="AE595" s="326"/>
      <c r="AF595" s="326"/>
      <c r="AG595" s="326"/>
      <c r="AH595" s="326"/>
    </row>
    <row r="596" spans="1:34" ht="12.75" customHeight="1" x14ac:dyDescent="0.25">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c r="AE596" s="326"/>
      <c r="AF596" s="326"/>
      <c r="AG596" s="326"/>
      <c r="AH596" s="326"/>
    </row>
    <row r="597" spans="1:34" ht="12.75" customHeight="1" x14ac:dyDescent="0.25">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c r="AE597" s="326"/>
      <c r="AF597" s="326"/>
      <c r="AG597" s="326"/>
      <c r="AH597" s="326"/>
    </row>
    <row r="598" spans="1:34" ht="12.75" customHeight="1" x14ac:dyDescent="0.25">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c r="AE598" s="326"/>
      <c r="AF598" s="326"/>
      <c r="AG598" s="326"/>
      <c r="AH598" s="326"/>
    </row>
    <row r="599" spans="1:34" ht="12.75" customHeight="1" x14ac:dyDescent="0.25">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c r="AE599" s="326"/>
      <c r="AF599" s="326"/>
      <c r="AG599" s="326"/>
      <c r="AH599" s="326"/>
    </row>
    <row r="600" spans="1:34" ht="12.75" customHeight="1" x14ac:dyDescent="0.25">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c r="AE600" s="326"/>
      <c r="AF600" s="326"/>
      <c r="AG600" s="326"/>
      <c r="AH600" s="326"/>
    </row>
    <row r="601" spans="1:34" ht="12.75" customHeight="1" x14ac:dyDescent="0.25">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c r="AE601" s="326"/>
      <c r="AF601" s="326"/>
      <c r="AG601" s="326"/>
      <c r="AH601" s="326"/>
    </row>
    <row r="602" spans="1:34" ht="12.75" customHeight="1" x14ac:dyDescent="0.25">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c r="AE602" s="326"/>
      <c r="AF602" s="326"/>
      <c r="AG602" s="326"/>
      <c r="AH602" s="326"/>
    </row>
    <row r="603" spans="1:34" ht="12.75" customHeight="1" x14ac:dyDescent="0.25">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c r="AE603" s="326"/>
      <c r="AF603" s="326"/>
      <c r="AG603" s="326"/>
      <c r="AH603" s="326"/>
    </row>
    <row r="604" spans="1:34" ht="12.75" customHeight="1" x14ac:dyDescent="0.25">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c r="AE604" s="326"/>
      <c r="AF604" s="326"/>
      <c r="AG604" s="326"/>
      <c r="AH604" s="326"/>
    </row>
    <row r="605" spans="1:34" ht="12.75" customHeight="1" x14ac:dyDescent="0.25">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c r="AE605" s="326"/>
      <c r="AF605" s="326"/>
      <c r="AG605" s="326"/>
      <c r="AH605" s="326"/>
    </row>
    <row r="606" spans="1:34" ht="12.75" customHeight="1" x14ac:dyDescent="0.25">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c r="AE606" s="326"/>
      <c r="AF606" s="326"/>
      <c r="AG606" s="326"/>
      <c r="AH606" s="326"/>
    </row>
    <row r="607" spans="1:34" ht="12.75" customHeight="1" x14ac:dyDescent="0.25">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c r="AE607" s="326"/>
      <c r="AF607" s="326"/>
      <c r="AG607" s="326"/>
      <c r="AH607" s="326"/>
    </row>
    <row r="608" spans="1:34" ht="12.75" customHeight="1" x14ac:dyDescent="0.25">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c r="AE608" s="326"/>
      <c r="AF608" s="326"/>
      <c r="AG608" s="326"/>
      <c r="AH608" s="326"/>
    </row>
    <row r="609" spans="1:34" ht="12.75" customHeight="1" x14ac:dyDescent="0.25">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c r="AE609" s="326"/>
      <c r="AF609" s="326"/>
      <c r="AG609" s="326"/>
      <c r="AH609" s="326"/>
    </row>
    <row r="610" spans="1:34" ht="12.75" customHeight="1" x14ac:dyDescent="0.25">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c r="AE610" s="326"/>
      <c r="AF610" s="326"/>
      <c r="AG610" s="326"/>
      <c r="AH610" s="326"/>
    </row>
    <row r="611" spans="1:34" ht="12.75" customHeight="1" x14ac:dyDescent="0.25">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c r="AE611" s="326"/>
      <c r="AF611" s="326"/>
      <c r="AG611" s="326"/>
      <c r="AH611" s="326"/>
    </row>
    <row r="612" spans="1:34" ht="12.75" customHeight="1" x14ac:dyDescent="0.25">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c r="AE612" s="326"/>
      <c r="AF612" s="326"/>
      <c r="AG612" s="326"/>
      <c r="AH612" s="326"/>
    </row>
    <row r="613" spans="1:34" ht="12.75" customHeight="1" x14ac:dyDescent="0.25">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c r="AE613" s="326"/>
      <c r="AF613" s="326"/>
      <c r="AG613" s="326"/>
      <c r="AH613" s="326"/>
    </row>
    <row r="614" spans="1:34" ht="12.75" customHeight="1" x14ac:dyDescent="0.25">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c r="AE614" s="326"/>
      <c r="AF614" s="326"/>
      <c r="AG614" s="326"/>
      <c r="AH614" s="326"/>
    </row>
    <row r="615" spans="1:34" ht="12.75" customHeight="1" x14ac:dyDescent="0.25">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c r="AE615" s="326"/>
      <c r="AF615" s="326"/>
      <c r="AG615" s="326"/>
      <c r="AH615" s="326"/>
    </row>
    <row r="616" spans="1:34" ht="12.75" customHeight="1" x14ac:dyDescent="0.25">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c r="AE616" s="326"/>
      <c r="AF616" s="326"/>
      <c r="AG616" s="326"/>
      <c r="AH616" s="326"/>
    </row>
    <row r="617" spans="1:34" ht="12.75" customHeight="1" x14ac:dyDescent="0.25">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c r="AE617" s="326"/>
      <c r="AF617" s="326"/>
      <c r="AG617" s="326"/>
      <c r="AH617" s="326"/>
    </row>
    <row r="618" spans="1:34" ht="12.75" customHeight="1" x14ac:dyDescent="0.25">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c r="AE618" s="326"/>
      <c r="AF618" s="326"/>
      <c r="AG618" s="326"/>
      <c r="AH618" s="326"/>
    </row>
    <row r="619" spans="1:34" ht="12.75" customHeight="1" x14ac:dyDescent="0.25">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c r="AE619" s="326"/>
      <c r="AF619" s="326"/>
      <c r="AG619" s="326"/>
      <c r="AH619" s="326"/>
    </row>
    <row r="620" spans="1:34" ht="12.75" customHeight="1" x14ac:dyDescent="0.25">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c r="AE620" s="326"/>
      <c r="AF620" s="326"/>
      <c r="AG620" s="326"/>
      <c r="AH620" s="326"/>
    </row>
    <row r="621" spans="1:34" ht="12.75" customHeight="1" x14ac:dyDescent="0.25">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c r="AE621" s="326"/>
      <c r="AF621" s="326"/>
      <c r="AG621" s="326"/>
      <c r="AH621" s="326"/>
    </row>
    <row r="622" spans="1:34" ht="12.75" customHeight="1" x14ac:dyDescent="0.25">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c r="AE622" s="326"/>
      <c r="AF622" s="326"/>
      <c r="AG622" s="326"/>
      <c r="AH622" s="326"/>
    </row>
    <row r="623" spans="1:34" ht="12.75" customHeight="1" x14ac:dyDescent="0.25">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c r="AE623" s="326"/>
      <c r="AF623" s="326"/>
      <c r="AG623" s="326"/>
      <c r="AH623" s="326"/>
    </row>
    <row r="624" spans="1:34" ht="12.75" customHeight="1" x14ac:dyDescent="0.25">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c r="AE624" s="326"/>
      <c r="AF624" s="326"/>
      <c r="AG624" s="326"/>
      <c r="AH624" s="326"/>
    </row>
    <row r="625" spans="1:34" ht="12.75" customHeight="1" x14ac:dyDescent="0.25">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c r="AE625" s="326"/>
      <c r="AF625" s="326"/>
      <c r="AG625" s="326"/>
      <c r="AH625" s="326"/>
    </row>
    <row r="626" spans="1:34" ht="12.75" customHeight="1" x14ac:dyDescent="0.25">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c r="AE626" s="326"/>
      <c r="AF626" s="326"/>
      <c r="AG626" s="326"/>
      <c r="AH626" s="326"/>
    </row>
    <row r="627" spans="1:34" ht="12.75" customHeight="1" x14ac:dyDescent="0.25">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c r="AE627" s="326"/>
      <c r="AF627" s="326"/>
      <c r="AG627" s="326"/>
      <c r="AH627" s="326"/>
    </row>
    <row r="628" spans="1:34" ht="12.75" customHeight="1" x14ac:dyDescent="0.25">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c r="AE628" s="326"/>
      <c r="AF628" s="326"/>
      <c r="AG628" s="326"/>
      <c r="AH628" s="326"/>
    </row>
    <row r="629" spans="1:34" ht="12.75" customHeight="1" x14ac:dyDescent="0.25">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c r="AE629" s="326"/>
      <c r="AF629" s="326"/>
      <c r="AG629" s="326"/>
      <c r="AH629" s="326"/>
    </row>
    <row r="630" spans="1:34" ht="12.75" customHeight="1" x14ac:dyDescent="0.25">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c r="AE630" s="326"/>
      <c r="AF630" s="326"/>
      <c r="AG630" s="326"/>
      <c r="AH630" s="326"/>
    </row>
    <row r="631" spans="1:34" ht="12.75" customHeight="1" x14ac:dyDescent="0.25">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c r="AE631" s="326"/>
      <c r="AF631" s="326"/>
      <c r="AG631" s="326"/>
      <c r="AH631" s="326"/>
    </row>
    <row r="632" spans="1:34" ht="12.75" customHeight="1" x14ac:dyDescent="0.25">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c r="AE632" s="326"/>
      <c r="AF632" s="326"/>
      <c r="AG632" s="326"/>
      <c r="AH632" s="326"/>
    </row>
    <row r="633" spans="1:34" ht="12.75" customHeight="1" x14ac:dyDescent="0.25">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c r="AE633" s="326"/>
      <c r="AF633" s="326"/>
      <c r="AG633" s="326"/>
      <c r="AH633" s="326"/>
    </row>
    <row r="634" spans="1:34" ht="12.75" customHeight="1" x14ac:dyDescent="0.25">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c r="AE634" s="326"/>
      <c r="AF634" s="326"/>
      <c r="AG634" s="326"/>
      <c r="AH634" s="326"/>
    </row>
    <row r="635" spans="1:34" ht="12.75" customHeight="1" x14ac:dyDescent="0.25">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c r="AE635" s="326"/>
      <c r="AF635" s="326"/>
      <c r="AG635" s="326"/>
      <c r="AH635" s="326"/>
    </row>
    <row r="636" spans="1:34" ht="12.75" customHeight="1" x14ac:dyDescent="0.25">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c r="AE636" s="326"/>
      <c r="AF636" s="326"/>
      <c r="AG636" s="326"/>
      <c r="AH636" s="326"/>
    </row>
    <row r="637" spans="1:34" ht="12.75" customHeight="1" x14ac:dyDescent="0.25">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c r="AE637" s="326"/>
      <c r="AF637" s="326"/>
      <c r="AG637" s="326"/>
      <c r="AH637" s="326"/>
    </row>
    <row r="638" spans="1:34" ht="12.75" customHeight="1" x14ac:dyDescent="0.25">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c r="AE638" s="326"/>
      <c r="AF638" s="326"/>
      <c r="AG638" s="326"/>
      <c r="AH638" s="326"/>
    </row>
    <row r="639" spans="1:34" ht="12.75" customHeight="1" x14ac:dyDescent="0.25">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c r="AE639" s="326"/>
      <c r="AF639" s="326"/>
      <c r="AG639" s="326"/>
      <c r="AH639" s="326"/>
    </row>
    <row r="640" spans="1:34" ht="12.75" customHeight="1" x14ac:dyDescent="0.25">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c r="AE640" s="326"/>
      <c r="AF640" s="326"/>
      <c r="AG640" s="326"/>
      <c r="AH640" s="326"/>
    </row>
    <row r="641" spans="1:34" ht="12.75" customHeight="1" x14ac:dyDescent="0.25">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c r="AE641" s="326"/>
      <c r="AF641" s="326"/>
      <c r="AG641" s="326"/>
      <c r="AH641" s="326"/>
    </row>
    <row r="642" spans="1:34" ht="12.75" customHeight="1" x14ac:dyDescent="0.25">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c r="AE642" s="326"/>
      <c r="AF642" s="326"/>
      <c r="AG642" s="326"/>
      <c r="AH642" s="326"/>
    </row>
    <row r="643" spans="1:34" ht="12.75" customHeight="1" x14ac:dyDescent="0.25">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c r="AE643" s="326"/>
      <c r="AF643" s="326"/>
      <c r="AG643" s="326"/>
      <c r="AH643" s="326"/>
    </row>
    <row r="644" spans="1:34" ht="12.75" customHeight="1" x14ac:dyDescent="0.25">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c r="AE644" s="326"/>
      <c r="AF644" s="326"/>
      <c r="AG644" s="326"/>
      <c r="AH644" s="326"/>
    </row>
    <row r="645" spans="1:34" ht="12.75" customHeight="1" x14ac:dyDescent="0.25">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c r="AE645" s="326"/>
      <c r="AF645" s="326"/>
      <c r="AG645" s="326"/>
      <c r="AH645" s="326"/>
    </row>
    <row r="646" spans="1:34" ht="12.75" customHeight="1" x14ac:dyDescent="0.25">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c r="AE646" s="326"/>
      <c r="AF646" s="326"/>
      <c r="AG646" s="326"/>
      <c r="AH646" s="326"/>
    </row>
    <row r="647" spans="1:34" ht="12.75" customHeight="1" x14ac:dyDescent="0.25">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c r="AE647" s="326"/>
      <c r="AF647" s="326"/>
      <c r="AG647" s="326"/>
      <c r="AH647" s="326"/>
    </row>
    <row r="648" spans="1:34" ht="12.75" customHeight="1" x14ac:dyDescent="0.25">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c r="AE648" s="326"/>
      <c r="AF648" s="326"/>
      <c r="AG648" s="326"/>
      <c r="AH648" s="326"/>
    </row>
    <row r="649" spans="1:34" ht="12.75" customHeight="1" x14ac:dyDescent="0.25">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c r="AE649" s="326"/>
      <c r="AF649" s="326"/>
      <c r="AG649" s="326"/>
      <c r="AH649" s="326"/>
    </row>
    <row r="650" spans="1:34" ht="12.75" customHeight="1" x14ac:dyDescent="0.25">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c r="AE650" s="326"/>
      <c r="AF650" s="326"/>
      <c r="AG650" s="326"/>
      <c r="AH650" s="326"/>
    </row>
    <row r="651" spans="1:34" ht="12.75" customHeight="1" x14ac:dyDescent="0.25">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c r="AE651" s="326"/>
      <c r="AF651" s="326"/>
      <c r="AG651" s="326"/>
      <c r="AH651" s="326"/>
    </row>
    <row r="652" spans="1:34" ht="12.75" customHeight="1" x14ac:dyDescent="0.25">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c r="AE652" s="326"/>
      <c r="AF652" s="326"/>
      <c r="AG652" s="326"/>
      <c r="AH652" s="326"/>
    </row>
    <row r="653" spans="1:34" ht="12.75" customHeight="1" x14ac:dyDescent="0.25">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c r="AE653" s="326"/>
      <c r="AF653" s="326"/>
      <c r="AG653" s="326"/>
      <c r="AH653" s="326"/>
    </row>
    <row r="654" spans="1:34" ht="12.75" customHeight="1" x14ac:dyDescent="0.25">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c r="AE654" s="326"/>
      <c r="AF654" s="326"/>
      <c r="AG654" s="326"/>
      <c r="AH654" s="326"/>
    </row>
    <row r="655" spans="1:34" ht="12.75" customHeight="1" x14ac:dyDescent="0.25">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c r="AE655" s="326"/>
      <c r="AF655" s="326"/>
      <c r="AG655" s="326"/>
      <c r="AH655" s="326"/>
    </row>
    <row r="656" spans="1:34" ht="12.75" customHeight="1" x14ac:dyDescent="0.25">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c r="AE656" s="326"/>
      <c r="AF656" s="326"/>
      <c r="AG656" s="326"/>
      <c r="AH656" s="326"/>
    </row>
    <row r="657" spans="1:34" ht="12.75" customHeight="1" x14ac:dyDescent="0.25">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c r="AE657" s="326"/>
      <c r="AF657" s="326"/>
      <c r="AG657" s="326"/>
      <c r="AH657" s="326"/>
    </row>
    <row r="658" spans="1:34" ht="12.75" customHeight="1" x14ac:dyDescent="0.25">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c r="AE658" s="326"/>
      <c r="AF658" s="326"/>
      <c r="AG658" s="326"/>
      <c r="AH658" s="326"/>
    </row>
    <row r="659" spans="1:34" ht="12.75" customHeight="1" x14ac:dyDescent="0.25">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c r="AE659" s="326"/>
      <c r="AF659" s="326"/>
      <c r="AG659" s="326"/>
      <c r="AH659" s="326"/>
    </row>
    <row r="660" spans="1:34" ht="12.75" customHeight="1" x14ac:dyDescent="0.25">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c r="AE660" s="326"/>
      <c r="AF660" s="326"/>
      <c r="AG660" s="326"/>
      <c r="AH660" s="326"/>
    </row>
    <row r="661" spans="1:34" ht="12.75" customHeight="1" x14ac:dyDescent="0.25">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c r="AE661" s="326"/>
      <c r="AF661" s="326"/>
      <c r="AG661" s="326"/>
      <c r="AH661" s="326"/>
    </row>
    <row r="662" spans="1:34" ht="12.75" customHeight="1" x14ac:dyDescent="0.25">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c r="AE662" s="326"/>
      <c r="AF662" s="326"/>
      <c r="AG662" s="326"/>
      <c r="AH662" s="326"/>
    </row>
    <row r="663" spans="1:34" ht="12.75" customHeight="1" x14ac:dyDescent="0.25">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c r="AE663" s="326"/>
      <c r="AF663" s="326"/>
      <c r="AG663" s="326"/>
      <c r="AH663" s="326"/>
    </row>
    <row r="664" spans="1:34" ht="12.75" customHeight="1" x14ac:dyDescent="0.25">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c r="AE664" s="326"/>
      <c r="AF664" s="326"/>
      <c r="AG664" s="326"/>
      <c r="AH664" s="326"/>
    </row>
    <row r="665" spans="1:34" ht="12.75" customHeight="1" x14ac:dyDescent="0.25">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c r="AE665" s="326"/>
      <c r="AF665" s="326"/>
      <c r="AG665" s="326"/>
      <c r="AH665" s="326"/>
    </row>
    <row r="666" spans="1:34" ht="12.75" customHeight="1" x14ac:dyDescent="0.25">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c r="AE666" s="326"/>
      <c r="AF666" s="326"/>
      <c r="AG666" s="326"/>
      <c r="AH666" s="326"/>
    </row>
    <row r="667" spans="1:34" ht="12.75" customHeight="1" x14ac:dyDescent="0.25">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c r="AE667" s="326"/>
      <c r="AF667" s="326"/>
      <c r="AG667" s="326"/>
      <c r="AH667" s="326"/>
    </row>
    <row r="668" spans="1:34" ht="12.75" customHeight="1" x14ac:dyDescent="0.25">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c r="AE668" s="326"/>
      <c r="AF668" s="326"/>
      <c r="AG668" s="326"/>
      <c r="AH668" s="326"/>
    </row>
    <row r="669" spans="1:34" ht="12.75" customHeight="1" x14ac:dyDescent="0.25">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c r="AE669" s="326"/>
      <c r="AF669" s="326"/>
      <c r="AG669" s="326"/>
      <c r="AH669" s="326"/>
    </row>
    <row r="670" spans="1:34" ht="12.75" customHeight="1" x14ac:dyDescent="0.25">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c r="AE670" s="326"/>
      <c r="AF670" s="326"/>
      <c r="AG670" s="326"/>
      <c r="AH670" s="326"/>
    </row>
    <row r="671" spans="1:34" ht="12.75" customHeight="1" x14ac:dyDescent="0.25">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c r="AE671" s="326"/>
      <c r="AF671" s="326"/>
      <c r="AG671" s="326"/>
      <c r="AH671" s="326"/>
    </row>
    <row r="672" spans="1:34" ht="12.75" customHeight="1" x14ac:dyDescent="0.25">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c r="AE672" s="326"/>
      <c r="AF672" s="326"/>
      <c r="AG672" s="326"/>
      <c r="AH672" s="326"/>
    </row>
    <row r="673" spans="1:34" ht="12.75" customHeight="1" x14ac:dyDescent="0.25">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c r="AE673" s="326"/>
      <c r="AF673" s="326"/>
      <c r="AG673" s="326"/>
      <c r="AH673" s="326"/>
    </row>
    <row r="674" spans="1:34" ht="12.75" customHeight="1" x14ac:dyDescent="0.25">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c r="AE674" s="326"/>
      <c r="AF674" s="326"/>
      <c r="AG674" s="326"/>
      <c r="AH674" s="326"/>
    </row>
    <row r="675" spans="1:34" ht="12.75" customHeight="1" x14ac:dyDescent="0.25">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c r="AE675" s="326"/>
      <c r="AF675" s="326"/>
      <c r="AG675" s="326"/>
      <c r="AH675" s="326"/>
    </row>
    <row r="676" spans="1:34" ht="12.75" customHeight="1" x14ac:dyDescent="0.25">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c r="AE676" s="326"/>
      <c r="AF676" s="326"/>
      <c r="AG676" s="326"/>
      <c r="AH676" s="326"/>
    </row>
    <row r="677" spans="1:34" ht="12.75" customHeight="1" x14ac:dyDescent="0.25">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c r="AE677" s="326"/>
      <c r="AF677" s="326"/>
      <c r="AG677" s="326"/>
      <c r="AH677" s="326"/>
    </row>
    <row r="678" spans="1:34" ht="12.75" customHeight="1" x14ac:dyDescent="0.25">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c r="AE678" s="326"/>
      <c r="AF678" s="326"/>
      <c r="AG678" s="326"/>
      <c r="AH678" s="326"/>
    </row>
    <row r="679" spans="1:34" ht="12.75" customHeight="1" x14ac:dyDescent="0.25">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c r="AE679" s="326"/>
      <c r="AF679" s="326"/>
      <c r="AG679" s="326"/>
      <c r="AH679" s="326"/>
    </row>
    <row r="680" spans="1:34" ht="12.75" customHeight="1" x14ac:dyDescent="0.25">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c r="AE680" s="326"/>
      <c r="AF680" s="326"/>
      <c r="AG680" s="326"/>
      <c r="AH680" s="326"/>
    </row>
    <row r="681" spans="1:34" ht="12.75" customHeight="1" x14ac:dyDescent="0.25">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c r="AE681" s="326"/>
      <c r="AF681" s="326"/>
      <c r="AG681" s="326"/>
      <c r="AH681" s="326"/>
    </row>
    <row r="682" spans="1:34" ht="12.75" customHeight="1" x14ac:dyDescent="0.25">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c r="AE682" s="326"/>
      <c r="AF682" s="326"/>
      <c r="AG682" s="326"/>
      <c r="AH682" s="326"/>
    </row>
    <row r="683" spans="1:34" ht="12.75" customHeight="1" x14ac:dyDescent="0.25">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c r="AE683" s="326"/>
      <c r="AF683" s="326"/>
      <c r="AG683" s="326"/>
      <c r="AH683" s="326"/>
    </row>
    <row r="684" spans="1:34" ht="12.75" customHeight="1" x14ac:dyDescent="0.25">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c r="AE684" s="326"/>
      <c r="AF684" s="326"/>
      <c r="AG684" s="326"/>
      <c r="AH684" s="326"/>
    </row>
    <row r="685" spans="1:34" ht="12.75" customHeight="1" x14ac:dyDescent="0.25">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c r="AE685" s="326"/>
      <c r="AF685" s="326"/>
      <c r="AG685" s="326"/>
      <c r="AH685" s="326"/>
    </row>
    <row r="686" spans="1:34" ht="12.75" customHeight="1" x14ac:dyDescent="0.25">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c r="AE686" s="326"/>
      <c r="AF686" s="326"/>
      <c r="AG686" s="326"/>
      <c r="AH686" s="326"/>
    </row>
    <row r="687" spans="1:34" ht="12.75" customHeight="1" x14ac:dyDescent="0.25">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c r="AE687" s="326"/>
      <c r="AF687" s="326"/>
      <c r="AG687" s="326"/>
      <c r="AH687" s="326"/>
    </row>
    <row r="688" spans="1:34" ht="12.75" customHeight="1" x14ac:dyDescent="0.25">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c r="AE688" s="326"/>
      <c r="AF688" s="326"/>
      <c r="AG688" s="326"/>
      <c r="AH688" s="326"/>
    </row>
    <row r="689" spans="1:34" ht="12.75" customHeight="1" x14ac:dyDescent="0.25">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c r="AE689" s="326"/>
      <c r="AF689" s="326"/>
      <c r="AG689" s="326"/>
      <c r="AH689" s="326"/>
    </row>
    <row r="690" spans="1:34" ht="12.75" customHeight="1" x14ac:dyDescent="0.25">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c r="AE690" s="326"/>
      <c r="AF690" s="326"/>
      <c r="AG690" s="326"/>
      <c r="AH690" s="326"/>
    </row>
    <row r="691" spans="1:34" ht="12.75" customHeight="1" x14ac:dyDescent="0.25">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c r="AE691" s="326"/>
      <c r="AF691" s="326"/>
      <c r="AG691" s="326"/>
      <c r="AH691" s="326"/>
    </row>
    <row r="692" spans="1:34" ht="12.75" customHeight="1" x14ac:dyDescent="0.25">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c r="AE692" s="326"/>
      <c r="AF692" s="326"/>
      <c r="AG692" s="326"/>
      <c r="AH692" s="326"/>
    </row>
    <row r="693" spans="1:34" ht="12.75" customHeight="1" x14ac:dyDescent="0.25">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c r="AE693" s="326"/>
      <c r="AF693" s="326"/>
      <c r="AG693" s="326"/>
      <c r="AH693" s="326"/>
    </row>
    <row r="694" spans="1:34" ht="12.75" customHeight="1" x14ac:dyDescent="0.25">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c r="AE694" s="326"/>
      <c r="AF694" s="326"/>
      <c r="AG694" s="326"/>
      <c r="AH694" s="326"/>
    </row>
    <row r="695" spans="1:34" ht="12.75" customHeight="1" x14ac:dyDescent="0.25">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c r="AE695" s="326"/>
      <c r="AF695" s="326"/>
      <c r="AG695" s="326"/>
      <c r="AH695" s="326"/>
    </row>
    <row r="696" spans="1:34" ht="12.75" customHeight="1" x14ac:dyDescent="0.25">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c r="AE696" s="326"/>
      <c r="AF696" s="326"/>
      <c r="AG696" s="326"/>
      <c r="AH696" s="326"/>
    </row>
    <row r="697" spans="1:34" ht="12.75" customHeight="1" x14ac:dyDescent="0.25">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c r="AE697" s="326"/>
      <c r="AF697" s="326"/>
      <c r="AG697" s="326"/>
      <c r="AH697" s="326"/>
    </row>
    <row r="698" spans="1:34" ht="12.75" customHeight="1" x14ac:dyDescent="0.25">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c r="AE698" s="326"/>
      <c r="AF698" s="326"/>
      <c r="AG698" s="326"/>
      <c r="AH698" s="326"/>
    </row>
    <row r="699" spans="1:34" ht="12.75" customHeight="1" x14ac:dyDescent="0.25">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c r="AE699" s="326"/>
      <c r="AF699" s="326"/>
      <c r="AG699" s="326"/>
      <c r="AH699" s="326"/>
    </row>
    <row r="700" spans="1:34" ht="12.75" customHeight="1" x14ac:dyDescent="0.25">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c r="AE700" s="326"/>
      <c r="AF700" s="326"/>
      <c r="AG700" s="326"/>
      <c r="AH700" s="326"/>
    </row>
    <row r="701" spans="1:34" ht="12.75" customHeight="1" x14ac:dyDescent="0.25">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c r="AE701" s="326"/>
      <c r="AF701" s="326"/>
      <c r="AG701" s="326"/>
      <c r="AH701" s="326"/>
    </row>
    <row r="702" spans="1:34" ht="12.75" customHeight="1" x14ac:dyDescent="0.25">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c r="AE702" s="326"/>
      <c r="AF702" s="326"/>
      <c r="AG702" s="326"/>
      <c r="AH702" s="326"/>
    </row>
    <row r="703" spans="1:34" ht="12.75" customHeight="1" x14ac:dyDescent="0.25">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c r="AE703" s="326"/>
      <c r="AF703" s="326"/>
      <c r="AG703" s="326"/>
      <c r="AH703" s="326"/>
    </row>
    <row r="704" spans="1:34" ht="12.75" customHeight="1" x14ac:dyDescent="0.25">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c r="AE704" s="326"/>
      <c r="AF704" s="326"/>
      <c r="AG704" s="326"/>
      <c r="AH704" s="326"/>
    </row>
    <row r="705" spans="1:34" ht="12.75" customHeight="1" x14ac:dyDescent="0.25">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c r="AE705" s="326"/>
      <c r="AF705" s="326"/>
      <c r="AG705" s="326"/>
      <c r="AH705" s="326"/>
    </row>
    <row r="706" spans="1:34" ht="12.75" customHeight="1" x14ac:dyDescent="0.25">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c r="AE706" s="326"/>
      <c r="AF706" s="326"/>
      <c r="AG706" s="326"/>
      <c r="AH706" s="326"/>
    </row>
    <row r="707" spans="1:34" ht="12.75" customHeight="1" x14ac:dyDescent="0.25">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c r="AE707" s="326"/>
      <c r="AF707" s="326"/>
      <c r="AG707" s="326"/>
      <c r="AH707" s="326"/>
    </row>
    <row r="708" spans="1:34" ht="12.75" customHeight="1" x14ac:dyDescent="0.25">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c r="AE708" s="326"/>
      <c r="AF708" s="326"/>
      <c r="AG708" s="326"/>
      <c r="AH708" s="326"/>
    </row>
    <row r="709" spans="1:34" ht="12.75" customHeight="1" x14ac:dyDescent="0.25">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c r="AE709" s="326"/>
      <c r="AF709" s="326"/>
      <c r="AG709" s="326"/>
      <c r="AH709" s="326"/>
    </row>
    <row r="710" spans="1:34" ht="12.75" customHeight="1" x14ac:dyDescent="0.25">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c r="AE710" s="326"/>
      <c r="AF710" s="326"/>
      <c r="AG710" s="326"/>
      <c r="AH710" s="326"/>
    </row>
    <row r="711" spans="1:34" ht="12.75" customHeight="1" x14ac:dyDescent="0.25">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c r="AE711" s="326"/>
      <c r="AF711" s="326"/>
      <c r="AG711" s="326"/>
      <c r="AH711" s="326"/>
    </row>
    <row r="712" spans="1:34" ht="12.75" customHeight="1" x14ac:dyDescent="0.25">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c r="AE712" s="326"/>
      <c r="AF712" s="326"/>
      <c r="AG712" s="326"/>
      <c r="AH712" s="326"/>
    </row>
    <row r="713" spans="1:34" ht="12.75" customHeight="1" x14ac:dyDescent="0.25">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c r="AE713" s="326"/>
      <c r="AF713" s="326"/>
      <c r="AG713" s="326"/>
      <c r="AH713" s="326"/>
    </row>
    <row r="714" spans="1:34" ht="12.75" customHeight="1" x14ac:dyDescent="0.25">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c r="AE714" s="326"/>
      <c r="AF714" s="326"/>
      <c r="AG714" s="326"/>
      <c r="AH714" s="326"/>
    </row>
    <row r="715" spans="1:34" ht="12.75" customHeight="1" x14ac:dyDescent="0.25">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c r="AE715" s="326"/>
      <c r="AF715" s="326"/>
      <c r="AG715" s="326"/>
      <c r="AH715" s="326"/>
    </row>
    <row r="716" spans="1:34" ht="12.75" customHeight="1" x14ac:dyDescent="0.25">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c r="AE716" s="326"/>
      <c r="AF716" s="326"/>
      <c r="AG716" s="326"/>
      <c r="AH716" s="326"/>
    </row>
    <row r="717" spans="1:34" ht="12.75" customHeight="1" x14ac:dyDescent="0.25">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c r="AE717" s="326"/>
      <c r="AF717" s="326"/>
      <c r="AG717" s="326"/>
      <c r="AH717" s="326"/>
    </row>
    <row r="718" spans="1:34" ht="12.75" customHeight="1" x14ac:dyDescent="0.25">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c r="AE718" s="326"/>
      <c r="AF718" s="326"/>
      <c r="AG718" s="326"/>
      <c r="AH718" s="326"/>
    </row>
    <row r="719" spans="1:34" ht="12.75" customHeight="1" x14ac:dyDescent="0.25">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c r="AE719" s="326"/>
      <c r="AF719" s="326"/>
      <c r="AG719" s="326"/>
      <c r="AH719" s="326"/>
    </row>
    <row r="720" spans="1:34" ht="12.75" customHeight="1" x14ac:dyDescent="0.25">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c r="AE720" s="326"/>
      <c r="AF720" s="326"/>
      <c r="AG720" s="326"/>
      <c r="AH720" s="326"/>
    </row>
    <row r="721" spans="1:34" ht="12.75" customHeight="1" x14ac:dyDescent="0.25">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c r="AE721" s="326"/>
      <c r="AF721" s="326"/>
      <c r="AG721" s="326"/>
      <c r="AH721" s="326"/>
    </row>
    <row r="722" spans="1:34" ht="12.75" customHeight="1" x14ac:dyDescent="0.25">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c r="AE722" s="326"/>
      <c r="AF722" s="326"/>
      <c r="AG722" s="326"/>
      <c r="AH722" s="326"/>
    </row>
    <row r="723" spans="1:34" ht="12.75" customHeight="1" x14ac:dyDescent="0.25">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c r="AE723" s="326"/>
      <c r="AF723" s="326"/>
      <c r="AG723" s="326"/>
      <c r="AH723" s="326"/>
    </row>
    <row r="724" spans="1:34" ht="12.75" customHeight="1" x14ac:dyDescent="0.25">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c r="AE724" s="326"/>
      <c r="AF724" s="326"/>
      <c r="AG724" s="326"/>
      <c r="AH724" s="326"/>
    </row>
    <row r="725" spans="1:34" ht="12.75" customHeight="1" x14ac:dyDescent="0.25">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c r="AE725" s="326"/>
      <c r="AF725" s="326"/>
      <c r="AG725" s="326"/>
      <c r="AH725" s="326"/>
    </row>
    <row r="726" spans="1:34" ht="12.75" customHeight="1" x14ac:dyDescent="0.25">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c r="AE726" s="326"/>
      <c r="AF726" s="326"/>
      <c r="AG726" s="326"/>
      <c r="AH726" s="326"/>
    </row>
    <row r="727" spans="1:34" ht="12.75" customHeight="1" x14ac:dyDescent="0.25">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c r="AE727" s="326"/>
      <c r="AF727" s="326"/>
      <c r="AG727" s="326"/>
      <c r="AH727" s="326"/>
    </row>
    <row r="728" spans="1:34" ht="12.75" customHeight="1" x14ac:dyDescent="0.25">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c r="AE728" s="326"/>
      <c r="AF728" s="326"/>
      <c r="AG728" s="326"/>
      <c r="AH728" s="326"/>
    </row>
    <row r="729" spans="1:34" ht="12.75" customHeight="1" x14ac:dyDescent="0.25">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c r="AE729" s="326"/>
      <c r="AF729" s="326"/>
      <c r="AG729" s="326"/>
      <c r="AH729" s="326"/>
    </row>
    <row r="730" spans="1:34" ht="12.75" customHeight="1" x14ac:dyDescent="0.25">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c r="AE730" s="326"/>
      <c r="AF730" s="326"/>
      <c r="AG730" s="326"/>
      <c r="AH730" s="326"/>
    </row>
    <row r="731" spans="1:34" ht="12.75" customHeight="1" x14ac:dyDescent="0.25">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c r="AE731" s="326"/>
      <c r="AF731" s="326"/>
      <c r="AG731" s="326"/>
      <c r="AH731" s="326"/>
    </row>
    <row r="732" spans="1:34" ht="12.75" customHeight="1" x14ac:dyDescent="0.25">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c r="AE732" s="326"/>
      <c r="AF732" s="326"/>
      <c r="AG732" s="326"/>
      <c r="AH732" s="326"/>
    </row>
    <row r="733" spans="1:34" ht="12.75" customHeight="1" x14ac:dyDescent="0.25">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c r="AE733" s="326"/>
      <c r="AF733" s="326"/>
      <c r="AG733" s="326"/>
      <c r="AH733" s="326"/>
    </row>
    <row r="734" spans="1:34" ht="12.75" customHeight="1" x14ac:dyDescent="0.25">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c r="AE734" s="326"/>
      <c r="AF734" s="326"/>
      <c r="AG734" s="326"/>
      <c r="AH734" s="326"/>
    </row>
    <row r="735" spans="1:34" ht="12.75" customHeight="1" x14ac:dyDescent="0.25">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c r="AE735" s="326"/>
      <c r="AF735" s="326"/>
      <c r="AG735" s="326"/>
      <c r="AH735" s="326"/>
    </row>
    <row r="736" spans="1:34" ht="12.75" customHeight="1" x14ac:dyDescent="0.25">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c r="AE736" s="326"/>
      <c r="AF736" s="326"/>
      <c r="AG736" s="326"/>
      <c r="AH736" s="326"/>
    </row>
    <row r="737" spans="1:34" ht="12.75" customHeight="1" x14ac:dyDescent="0.25">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c r="AE737" s="326"/>
      <c r="AF737" s="326"/>
      <c r="AG737" s="326"/>
      <c r="AH737" s="326"/>
    </row>
    <row r="738" spans="1:34" ht="12.75" customHeight="1" x14ac:dyDescent="0.25">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c r="AE738" s="326"/>
      <c r="AF738" s="326"/>
      <c r="AG738" s="326"/>
      <c r="AH738" s="326"/>
    </row>
    <row r="739" spans="1:34" ht="12.75" customHeight="1" x14ac:dyDescent="0.25">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c r="AE739" s="326"/>
      <c r="AF739" s="326"/>
      <c r="AG739" s="326"/>
      <c r="AH739" s="326"/>
    </row>
    <row r="740" spans="1:34" ht="12.75" customHeight="1" x14ac:dyDescent="0.25">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c r="AE740" s="326"/>
      <c r="AF740" s="326"/>
      <c r="AG740" s="326"/>
      <c r="AH740" s="326"/>
    </row>
    <row r="741" spans="1:34" ht="12.75" customHeight="1" x14ac:dyDescent="0.25">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c r="AE741" s="326"/>
      <c r="AF741" s="326"/>
      <c r="AG741" s="326"/>
      <c r="AH741" s="326"/>
    </row>
    <row r="742" spans="1:34" ht="12.75" customHeight="1" x14ac:dyDescent="0.25">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c r="AE742" s="326"/>
      <c r="AF742" s="326"/>
      <c r="AG742" s="326"/>
      <c r="AH742" s="326"/>
    </row>
    <row r="743" spans="1:34" ht="12.75" customHeight="1" x14ac:dyDescent="0.25">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c r="AE743" s="326"/>
      <c r="AF743" s="326"/>
      <c r="AG743" s="326"/>
      <c r="AH743" s="326"/>
    </row>
    <row r="744" spans="1:34" ht="12.75" customHeight="1" x14ac:dyDescent="0.25">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c r="AE744" s="326"/>
      <c r="AF744" s="326"/>
      <c r="AG744" s="326"/>
      <c r="AH744" s="326"/>
    </row>
    <row r="745" spans="1:34" ht="12.75" customHeight="1" x14ac:dyDescent="0.25">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c r="AE745" s="326"/>
      <c r="AF745" s="326"/>
      <c r="AG745" s="326"/>
      <c r="AH745" s="326"/>
    </row>
    <row r="746" spans="1:34" ht="12.75" customHeight="1" x14ac:dyDescent="0.25">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c r="AE746" s="326"/>
      <c r="AF746" s="326"/>
      <c r="AG746" s="326"/>
      <c r="AH746" s="326"/>
    </row>
    <row r="747" spans="1:34" ht="12.75" customHeight="1" x14ac:dyDescent="0.25">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c r="AE747" s="326"/>
      <c r="AF747" s="326"/>
      <c r="AG747" s="326"/>
      <c r="AH747" s="326"/>
    </row>
    <row r="748" spans="1:34" ht="12.75" customHeight="1" x14ac:dyDescent="0.25">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c r="AE748" s="326"/>
      <c r="AF748" s="326"/>
      <c r="AG748" s="326"/>
      <c r="AH748" s="326"/>
    </row>
    <row r="749" spans="1:34" ht="12.75" customHeight="1" x14ac:dyDescent="0.25">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c r="AE749" s="326"/>
      <c r="AF749" s="326"/>
      <c r="AG749" s="326"/>
      <c r="AH749" s="326"/>
    </row>
    <row r="750" spans="1:34" ht="12.75" customHeight="1" x14ac:dyDescent="0.25">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c r="AE750" s="326"/>
      <c r="AF750" s="326"/>
      <c r="AG750" s="326"/>
      <c r="AH750" s="326"/>
    </row>
    <row r="751" spans="1:34" ht="12.75" customHeight="1" x14ac:dyDescent="0.25">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c r="AE751" s="326"/>
      <c r="AF751" s="326"/>
      <c r="AG751" s="326"/>
      <c r="AH751" s="326"/>
    </row>
    <row r="752" spans="1:34" ht="12.75" customHeight="1" x14ac:dyDescent="0.25">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c r="AE752" s="326"/>
      <c r="AF752" s="326"/>
      <c r="AG752" s="326"/>
      <c r="AH752" s="326"/>
    </row>
    <row r="753" spans="1:34" ht="12.75" customHeight="1" x14ac:dyDescent="0.25">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c r="AE753" s="326"/>
      <c r="AF753" s="326"/>
      <c r="AG753" s="326"/>
      <c r="AH753" s="326"/>
    </row>
    <row r="754" spans="1:34" ht="12.75" customHeight="1" x14ac:dyDescent="0.25">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c r="AE754" s="326"/>
      <c r="AF754" s="326"/>
      <c r="AG754" s="326"/>
      <c r="AH754" s="326"/>
    </row>
    <row r="755" spans="1:34" ht="12.75" customHeight="1" x14ac:dyDescent="0.25">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c r="AE755" s="326"/>
      <c r="AF755" s="326"/>
      <c r="AG755" s="326"/>
      <c r="AH755" s="326"/>
    </row>
    <row r="756" spans="1:34" ht="12.75" customHeight="1" x14ac:dyDescent="0.25">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c r="AE756" s="326"/>
      <c r="AF756" s="326"/>
      <c r="AG756" s="326"/>
      <c r="AH756" s="326"/>
    </row>
    <row r="757" spans="1:34" ht="12.75" customHeight="1" x14ac:dyDescent="0.25">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c r="AE757" s="326"/>
      <c r="AF757" s="326"/>
      <c r="AG757" s="326"/>
      <c r="AH757" s="326"/>
    </row>
    <row r="758" spans="1:34" ht="12.75" customHeight="1" x14ac:dyDescent="0.25">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c r="AE758" s="326"/>
      <c r="AF758" s="326"/>
      <c r="AG758" s="326"/>
      <c r="AH758" s="326"/>
    </row>
    <row r="759" spans="1:34" ht="12.75" customHeight="1" x14ac:dyDescent="0.25">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c r="AE759" s="326"/>
      <c r="AF759" s="326"/>
      <c r="AG759" s="326"/>
      <c r="AH759" s="326"/>
    </row>
    <row r="760" spans="1:34" ht="12.75" customHeight="1" x14ac:dyDescent="0.25">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c r="AE760" s="326"/>
      <c r="AF760" s="326"/>
      <c r="AG760" s="326"/>
      <c r="AH760" s="326"/>
    </row>
    <row r="761" spans="1:34" ht="12.75" customHeight="1" x14ac:dyDescent="0.25">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c r="AE761" s="326"/>
      <c r="AF761" s="326"/>
      <c r="AG761" s="326"/>
      <c r="AH761" s="326"/>
    </row>
    <row r="762" spans="1:34" ht="12.75" customHeight="1" x14ac:dyDescent="0.25">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c r="AE762" s="326"/>
      <c r="AF762" s="326"/>
      <c r="AG762" s="326"/>
      <c r="AH762" s="326"/>
    </row>
    <row r="763" spans="1:34" ht="12.75" customHeight="1" x14ac:dyDescent="0.25">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c r="AE763" s="326"/>
      <c r="AF763" s="326"/>
      <c r="AG763" s="326"/>
      <c r="AH763" s="326"/>
    </row>
    <row r="764" spans="1:34" ht="12.75" customHeight="1" x14ac:dyDescent="0.25">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c r="AE764" s="326"/>
      <c r="AF764" s="326"/>
      <c r="AG764" s="326"/>
      <c r="AH764" s="326"/>
    </row>
    <row r="765" spans="1:34" ht="12.75" customHeight="1" x14ac:dyDescent="0.25">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c r="AE765" s="326"/>
      <c r="AF765" s="326"/>
      <c r="AG765" s="326"/>
      <c r="AH765" s="326"/>
    </row>
    <row r="766" spans="1:34" ht="12.75" customHeight="1" x14ac:dyDescent="0.25">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c r="AE766" s="326"/>
      <c r="AF766" s="326"/>
      <c r="AG766" s="326"/>
      <c r="AH766" s="326"/>
    </row>
    <row r="767" spans="1:34" ht="12.75" customHeight="1" x14ac:dyDescent="0.25">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c r="AE767" s="326"/>
      <c r="AF767" s="326"/>
      <c r="AG767" s="326"/>
      <c r="AH767" s="326"/>
    </row>
    <row r="768" spans="1:34" ht="12.75" customHeight="1" x14ac:dyDescent="0.25">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c r="AE768" s="326"/>
      <c r="AF768" s="326"/>
      <c r="AG768" s="326"/>
      <c r="AH768" s="326"/>
    </row>
    <row r="769" spans="1:34" ht="12.75" customHeight="1" x14ac:dyDescent="0.25">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c r="AE769" s="326"/>
      <c r="AF769" s="326"/>
      <c r="AG769" s="326"/>
      <c r="AH769" s="326"/>
    </row>
    <row r="770" spans="1:34" ht="12.75" customHeight="1" x14ac:dyDescent="0.25">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c r="AE770" s="326"/>
      <c r="AF770" s="326"/>
      <c r="AG770" s="326"/>
      <c r="AH770" s="326"/>
    </row>
    <row r="771" spans="1:34" ht="12.75" customHeight="1" x14ac:dyDescent="0.25">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c r="AE771" s="326"/>
      <c r="AF771" s="326"/>
      <c r="AG771" s="326"/>
      <c r="AH771" s="326"/>
    </row>
    <row r="772" spans="1:34" ht="12.75" customHeight="1" x14ac:dyDescent="0.25">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c r="AE772" s="326"/>
      <c r="AF772" s="326"/>
      <c r="AG772" s="326"/>
      <c r="AH772" s="326"/>
    </row>
    <row r="773" spans="1:34" ht="12.75" customHeight="1" x14ac:dyDescent="0.25">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c r="AE773" s="326"/>
      <c r="AF773" s="326"/>
      <c r="AG773" s="326"/>
      <c r="AH773" s="326"/>
    </row>
    <row r="774" spans="1:34" ht="12.75" customHeight="1" x14ac:dyDescent="0.25">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c r="AE774" s="326"/>
      <c r="AF774" s="326"/>
      <c r="AG774" s="326"/>
      <c r="AH774" s="326"/>
    </row>
    <row r="775" spans="1:34" ht="12.75" customHeight="1" x14ac:dyDescent="0.25">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c r="AE775" s="326"/>
      <c r="AF775" s="326"/>
      <c r="AG775" s="326"/>
      <c r="AH775" s="326"/>
    </row>
    <row r="776" spans="1:34" ht="12.75" customHeight="1" x14ac:dyDescent="0.25">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c r="AE776" s="326"/>
      <c r="AF776" s="326"/>
      <c r="AG776" s="326"/>
      <c r="AH776" s="326"/>
    </row>
    <row r="777" spans="1:34" ht="12.75" customHeight="1" x14ac:dyDescent="0.25">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c r="AE777" s="326"/>
      <c r="AF777" s="326"/>
      <c r="AG777" s="326"/>
      <c r="AH777" s="326"/>
    </row>
    <row r="778" spans="1:34" ht="12.75" customHeight="1" x14ac:dyDescent="0.25">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c r="AE778" s="326"/>
      <c r="AF778" s="326"/>
      <c r="AG778" s="326"/>
      <c r="AH778" s="326"/>
    </row>
    <row r="779" spans="1:34" ht="12.75" customHeight="1" x14ac:dyDescent="0.25">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c r="AE779" s="326"/>
      <c r="AF779" s="326"/>
      <c r="AG779" s="326"/>
      <c r="AH779" s="326"/>
    </row>
    <row r="780" spans="1:34" ht="12.75" customHeight="1" x14ac:dyDescent="0.25">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c r="AE780" s="326"/>
      <c r="AF780" s="326"/>
      <c r="AG780" s="326"/>
      <c r="AH780" s="326"/>
    </row>
    <row r="781" spans="1:34" ht="12.75" customHeight="1" x14ac:dyDescent="0.25">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c r="AE781" s="326"/>
      <c r="AF781" s="326"/>
      <c r="AG781" s="326"/>
      <c r="AH781" s="326"/>
    </row>
    <row r="782" spans="1:34" ht="12.75" customHeight="1" x14ac:dyDescent="0.25">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c r="AE782" s="326"/>
      <c r="AF782" s="326"/>
      <c r="AG782" s="326"/>
      <c r="AH782" s="326"/>
    </row>
    <row r="783" spans="1:34" ht="12.75" customHeight="1" x14ac:dyDescent="0.25">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c r="AE783" s="326"/>
      <c r="AF783" s="326"/>
      <c r="AG783" s="326"/>
      <c r="AH783" s="326"/>
    </row>
    <row r="784" spans="1:34" ht="12.75" customHeight="1" x14ac:dyDescent="0.25">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c r="AE784" s="326"/>
      <c r="AF784" s="326"/>
      <c r="AG784" s="326"/>
      <c r="AH784" s="326"/>
    </row>
    <row r="785" spans="1:34" ht="12.75" customHeight="1" x14ac:dyDescent="0.25">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c r="AE785" s="326"/>
      <c r="AF785" s="326"/>
      <c r="AG785" s="326"/>
      <c r="AH785" s="326"/>
    </row>
    <row r="786" spans="1:34" ht="12.75" customHeight="1" x14ac:dyDescent="0.25">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c r="AE786" s="326"/>
      <c r="AF786" s="326"/>
      <c r="AG786" s="326"/>
      <c r="AH786" s="326"/>
    </row>
    <row r="787" spans="1:34" ht="12.75" customHeight="1" x14ac:dyDescent="0.25">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c r="AE787" s="326"/>
      <c r="AF787" s="326"/>
      <c r="AG787" s="326"/>
      <c r="AH787" s="326"/>
    </row>
    <row r="788" spans="1:34" ht="12.75" customHeight="1" x14ac:dyDescent="0.25">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c r="AE788" s="326"/>
      <c r="AF788" s="326"/>
      <c r="AG788" s="326"/>
      <c r="AH788" s="326"/>
    </row>
    <row r="789" spans="1:34" ht="12.75" customHeight="1" x14ac:dyDescent="0.25">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c r="AE789" s="326"/>
      <c r="AF789" s="326"/>
      <c r="AG789" s="326"/>
      <c r="AH789" s="326"/>
    </row>
    <row r="790" spans="1:34" ht="12.75" customHeight="1" x14ac:dyDescent="0.25">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c r="AE790" s="326"/>
      <c r="AF790" s="326"/>
      <c r="AG790" s="326"/>
      <c r="AH790" s="326"/>
    </row>
    <row r="791" spans="1:34" ht="12.75" customHeight="1" x14ac:dyDescent="0.25">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c r="AE791" s="326"/>
      <c r="AF791" s="326"/>
      <c r="AG791" s="326"/>
      <c r="AH791" s="326"/>
    </row>
    <row r="792" spans="1:34" ht="12.75" customHeight="1" x14ac:dyDescent="0.25">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c r="AE792" s="326"/>
      <c r="AF792" s="326"/>
      <c r="AG792" s="326"/>
      <c r="AH792" s="326"/>
    </row>
    <row r="793" spans="1:34" ht="12.75" customHeight="1" x14ac:dyDescent="0.25">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c r="AE793" s="326"/>
      <c r="AF793" s="326"/>
      <c r="AG793" s="326"/>
      <c r="AH793" s="326"/>
    </row>
    <row r="794" spans="1:34" ht="12.75" customHeight="1" x14ac:dyDescent="0.25">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c r="AE794" s="326"/>
      <c r="AF794" s="326"/>
      <c r="AG794" s="326"/>
      <c r="AH794" s="326"/>
    </row>
    <row r="795" spans="1:34" ht="12.75" customHeight="1" x14ac:dyDescent="0.25">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c r="AE795" s="326"/>
      <c r="AF795" s="326"/>
      <c r="AG795" s="326"/>
      <c r="AH795" s="326"/>
    </row>
    <row r="796" spans="1:34" ht="12.75" customHeight="1" x14ac:dyDescent="0.25">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c r="AE796" s="326"/>
      <c r="AF796" s="326"/>
      <c r="AG796" s="326"/>
      <c r="AH796" s="326"/>
    </row>
    <row r="797" spans="1:34" ht="12.75" customHeight="1" x14ac:dyDescent="0.25">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c r="AE797" s="326"/>
      <c r="AF797" s="326"/>
      <c r="AG797" s="326"/>
      <c r="AH797" s="326"/>
    </row>
    <row r="798" spans="1:34" ht="12.75" customHeight="1" x14ac:dyDescent="0.25">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c r="AE798" s="326"/>
      <c r="AF798" s="326"/>
      <c r="AG798" s="326"/>
      <c r="AH798" s="326"/>
    </row>
    <row r="799" spans="1:34" ht="12.75" customHeight="1" x14ac:dyDescent="0.25">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c r="AE799" s="326"/>
      <c r="AF799" s="326"/>
      <c r="AG799" s="326"/>
      <c r="AH799" s="326"/>
    </row>
    <row r="800" spans="1:34" ht="12.75" customHeight="1" x14ac:dyDescent="0.25">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c r="AE800" s="326"/>
      <c r="AF800" s="326"/>
      <c r="AG800" s="326"/>
      <c r="AH800" s="326"/>
    </row>
    <row r="801" spans="1:34" ht="12.75" customHeight="1" x14ac:dyDescent="0.25">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c r="AE801" s="326"/>
      <c r="AF801" s="326"/>
      <c r="AG801" s="326"/>
      <c r="AH801" s="326"/>
    </row>
    <row r="802" spans="1:34" ht="12.75" customHeight="1" x14ac:dyDescent="0.25">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c r="AE802" s="326"/>
      <c r="AF802" s="326"/>
      <c r="AG802" s="326"/>
      <c r="AH802" s="326"/>
    </row>
    <row r="803" spans="1:34" ht="12.75" customHeight="1" x14ac:dyDescent="0.25">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c r="AE803" s="326"/>
      <c r="AF803" s="326"/>
      <c r="AG803" s="326"/>
      <c r="AH803" s="326"/>
    </row>
    <row r="804" spans="1:34" ht="12.75" customHeight="1" x14ac:dyDescent="0.25">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c r="AE804" s="326"/>
      <c r="AF804" s="326"/>
      <c r="AG804" s="326"/>
      <c r="AH804" s="326"/>
    </row>
    <row r="805" spans="1:34" ht="12.75" customHeight="1" x14ac:dyDescent="0.25">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c r="AE805" s="326"/>
      <c r="AF805" s="326"/>
      <c r="AG805" s="326"/>
      <c r="AH805" s="326"/>
    </row>
    <row r="806" spans="1:34" ht="12.75" customHeight="1" x14ac:dyDescent="0.25">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c r="AE806" s="326"/>
      <c r="AF806" s="326"/>
      <c r="AG806" s="326"/>
      <c r="AH806" s="326"/>
    </row>
    <row r="807" spans="1:34" ht="12.75" customHeight="1" x14ac:dyDescent="0.25">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c r="AE807" s="326"/>
      <c r="AF807" s="326"/>
      <c r="AG807" s="326"/>
      <c r="AH807" s="326"/>
    </row>
    <row r="808" spans="1:34" ht="12.75" customHeight="1" x14ac:dyDescent="0.25">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c r="AE808" s="326"/>
      <c r="AF808" s="326"/>
      <c r="AG808" s="326"/>
      <c r="AH808" s="326"/>
    </row>
    <row r="809" spans="1:34" ht="12.75" customHeight="1" x14ac:dyDescent="0.25">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c r="AE809" s="326"/>
      <c r="AF809" s="326"/>
      <c r="AG809" s="326"/>
      <c r="AH809" s="326"/>
    </row>
    <row r="810" spans="1:34" ht="12.75" customHeight="1" x14ac:dyDescent="0.25">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c r="AE810" s="326"/>
      <c r="AF810" s="326"/>
      <c r="AG810" s="326"/>
      <c r="AH810" s="326"/>
    </row>
    <row r="811" spans="1:34" ht="12.75" customHeight="1" x14ac:dyDescent="0.25">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c r="AE811" s="326"/>
      <c r="AF811" s="326"/>
      <c r="AG811" s="326"/>
      <c r="AH811" s="326"/>
    </row>
    <row r="812" spans="1:34" ht="12.75" customHeight="1" x14ac:dyDescent="0.25">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c r="AE812" s="326"/>
      <c r="AF812" s="326"/>
      <c r="AG812" s="326"/>
      <c r="AH812" s="326"/>
    </row>
    <row r="813" spans="1:34" ht="12.75" customHeight="1" x14ac:dyDescent="0.25">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c r="AE813" s="326"/>
      <c r="AF813" s="326"/>
      <c r="AG813" s="326"/>
      <c r="AH813" s="326"/>
    </row>
    <row r="814" spans="1:34" ht="12.75" customHeight="1" x14ac:dyDescent="0.25">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c r="AE814" s="326"/>
      <c r="AF814" s="326"/>
      <c r="AG814" s="326"/>
      <c r="AH814" s="326"/>
    </row>
    <row r="815" spans="1:34" ht="12.75" customHeight="1" x14ac:dyDescent="0.25">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c r="AE815" s="326"/>
      <c r="AF815" s="326"/>
      <c r="AG815" s="326"/>
      <c r="AH815" s="326"/>
    </row>
    <row r="816" spans="1:34" ht="12.75" customHeight="1" x14ac:dyDescent="0.25">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c r="AE816" s="326"/>
      <c r="AF816" s="326"/>
      <c r="AG816" s="326"/>
      <c r="AH816" s="326"/>
    </row>
    <row r="817" spans="1:34" ht="12.75" customHeight="1" x14ac:dyDescent="0.25">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c r="AE817" s="326"/>
      <c r="AF817" s="326"/>
      <c r="AG817" s="326"/>
      <c r="AH817" s="326"/>
    </row>
    <row r="818" spans="1:34" ht="12.75" customHeight="1" x14ac:dyDescent="0.25">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c r="AE818" s="326"/>
      <c r="AF818" s="326"/>
      <c r="AG818" s="326"/>
      <c r="AH818" s="326"/>
    </row>
    <row r="819" spans="1:34" ht="12.75" customHeight="1" x14ac:dyDescent="0.25">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c r="AE819" s="326"/>
      <c r="AF819" s="326"/>
      <c r="AG819" s="326"/>
      <c r="AH819" s="326"/>
    </row>
    <row r="820" spans="1:34" ht="12.75" customHeight="1" x14ac:dyDescent="0.25">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c r="AE820" s="326"/>
      <c r="AF820" s="326"/>
      <c r="AG820" s="326"/>
      <c r="AH820" s="326"/>
    </row>
    <row r="821" spans="1:34" ht="12.75" customHeight="1" x14ac:dyDescent="0.25">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c r="AE821" s="326"/>
      <c r="AF821" s="326"/>
      <c r="AG821" s="326"/>
      <c r="AH821" s="326"/>
    </row>
    <row r="822" spans="1:34" ht="12.75" customHeight="1" x14ac:dyDescent="0.25">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c r="AE822" s="326"/>
      <c r="AF822" s="326"/>
      <c r="AG822" s="326"/>
      <c r="AH822" s="326"/>
    </row>
    <row r="823" spans="1:34" ht="12.75" customHeight="1" x14ac:dyDescent="0.25">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c r="AE823" s="326"/>
      <c r="AF823" s="326"/>
      <c r="AG823" s="326"/>
      <c r="AH823" s="326"/>
    </row>
    <row r="824" spans="1:34" ht="12.75" customHeight="1" x14ac:dyDescent="0.25">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c r="AE824" s="326"/>
      <c r="AF824" s="326"/>
      <c r="AG824" s="326"/>
      <c r="AH824" s="326"/>
    </row>
    <row r="825" spans="1:34" ht="12.75" customHeight="1" x14ac:dyDescent="0.25">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c r="AE825" s="326"/>
      <c r="AF825" s="326"/>
      <c r="AG825" s="326"/>
      <c r="AH825" s="326"/>
    </row>
    <row r="826" spans="1:34" ht="12.75" customHeight="1" x14ac:dyDescent="0.25">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c r="AE826" s="326"/>
      <c r="AF826" s="326"/>
      <c r="AG826" s="326"/>
      <c r="AH826" s="326"/>
    </row>
    <row r="827" spans="1:34" ht="12.75" customHeight="1" x14ac:dyDescent="0.25">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c r="AE827" s="326"/>
      <c r="AF827" s="326"/>
      <c r="AG827" s="326"/>
      <c r="AH827" s="326"/>
    </row>
    <row r="828" spans="1:34" ht="12.75" customHeight="1" x14ac:dyDescent="0.25">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c r="AE828" s="326"/>
      <c r="AF828" s="326"/>
      <c r="AG828" s="326"/>
      <c r="AH828" s="326"/>
    </row>
    <row r="829" spans="1:34" ht="12.75" customHeight="1" x14ac:dyDescent="0.25">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c r="AE829" s="326"/>
      <c r="AF829" s="326"/>
      <c r="AG829" s="326"/>
      <c r="AH829" s="326"/>
    </row>
    <row r="830" spans="1:34" ht="12.75" customHeight="1" x14ac:dyDescent="0.25">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c r="AE830" s="326"/>
      <c r="AF830" s="326"/>
      <c r="AG830" s="326"/>
      <c r="AH830" s="326"/>
    </row>
    <row r="831" spans="1:34" ht="12.75" customHeight="1" x14ac:dyDescent="0.25">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c r="AE831" s="326"/>
      <c r="AF831" s="326"/>
      <c r="AG831" s="326"/>
      <c r="AH831" s="326"/>
    </row>
    <row r="832" spans="1:34" ht="12.75" customHeight="1" x14ac:dyDescent="0.25">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c r="AE832" s="326"/>
      <c r="AF832" s="326"/>
      <c r="AG832" s="326"/>
      <c r="AH832" s="326"/>
    </row>
    <row r="833" spans="1:34" ht="12.75" customHeight="1" x14ac:dyDescent="0.25">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326"/>
      <c r="AF833" s="326"/>
      <c r="AG833" s="326"/>
      <c r="AH833" s="326"/>
    </row>
    <row r="834" spans="1:34" ht="12.75" customHeight="1" x14ac:dyDescent="0.25">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c r="AE834" s="326"/>
      <c r="AF834" s="326"/>
      <c r="AG834" s="326"/>
      <c r="AH834" s="326"/>
    </row>
    <row r="835" spans="1:34" ht="12.75" customHeight="1" x14ac:dyDescent="0.25">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c r="AE835" s="326"/>
      <c r="AF835" s="326"/>
      <c r="AG835" s="326"/>
      <c r="AH835" s="326"/>
    </row>
    <row r="836" spans="1:34" ht="12.75" customHeight="1" x14ac:dyDescent="0.25">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c r="AE836" s="326"/>
      <c r="AF836" s="326"/>
      <c r="AG836" s="326"/>
      <c r="AH836" s="326"/>
    </row>
    <row r="837" spans="1:34" ht="12.75" customHeight="1" x14ac:dyDescent="0.25">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c r="AE837" s="326"/>
      <c r="AF837" s="326"/>
      <c r="AG837" s="326"/>
      <c r="AH837" s="326"/>
    </row>
    <row r="838" spans="1:34" ht="12.75" customHeight="1" x14ac:dyDescent="0.25">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c r="AE838" s="326"/>
      <c r="AF838" s="326"/>
      <c r="AG838" s="326"/>
      <c r="AH838" s="326"/>
    </row>
    <row r="839" spans="1:34" ht="12.75" customHeight="1" x14ac:dyDescent="0.25">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c r="AE839" s="326"/>
      <c r="AF839" s="326"/>
      <c r="AG839" s="326"/>
      <c r="AH839" s="326"/>
    </row>
    <row r="840" spans="1:34" ht="12.75" customHeight="1" x14ac:dyDescent="0.25">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c r="AE840" s="326"/>
      <c r="AF840" s="326"/>
      <c r="AG840" s="326"/>
      <c r="AH840" s="326"/>
    </row>
    <row r="841" spans="1:34" ht="12.75" customHeight="1" x14ac:dyDescent="0.25">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c r="AE841" s="326"/>
      <c r="AF841" s="326"/>
      <c r="AG841" s="326"/>
      <c r="AH841" s="326"/>
    </row>
    <row r="842" spans="1:34" ht="12.75" customHeight="1" x14ac:dyDescent="0.25">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c r="AE842" s="326"/>
      <c r="AF842" s="326"/>
      <c r="AG842" s="326"/>
      <c r="AH842" s="326"/>
    </row>
    <row r="843" spans="1:34" ht="12.75" customHeight="1" x14ac:dyDescent="0.25">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c r="AE843" s="326"/>
      <c r="AF843" s="326"/>
      <c r="AG843" s="326"/>
      <c r="AH843" s="326"/>
    </row>
    <row r="844" spans="1:34" ht="12.75" customHeight="1" x14ac:dyDescent="0.25">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c r="AE844" s="326"/>
      <c r="AF844" s="326"/>
      <c r="AG844" s="326"/>
      <c r="AH844" s="326"/>
    </row>
    <row r="845" spans="1:34" ht="12.75" customHeight="1" x14ac:dyDescent="0.25">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c r="AE845" s="326"/>
      <c r="AF845" s="326"/>
      <c r="AG845" s="326"/>
      <c r="AH845" s="326"/>
    </row>
    <row r="846" spans="1:34" ht="12.75" customHeight="1" x14ac:dyDescent="0.25">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c r="AE846" s="326"/>
      <c r="AF846" s="326"/>
      <c r="AG846" s="326"/>
      <c r="AH846" s="326"/>
    </row>
    <row r="847" spans="1:34" ht="12.75" customHeight="1" x14ac:dyDescent="0.25">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c r="AE847" s="326"/>
      <c r="AF847" s="326"/>
      <c r="AG847" s="326"/>
      <c r="AH847" s="326"/>
    </row>
    <row r="848" spans="1:34" ht="12.75" customHeight="1" x14ac:dyDescent="0.25">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c r="AE848" s="326"/>
      <c r="AF848" s="326"/>
      <c r="AG848" s="326"/>
      <c r="AH848" s="326"/>
    </row>
    <row r="849" spans="1:34" ht="12.75" customHeight="1" x14ac:dyDescent="0.25">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c r="AE849" s="326"/>
      <c r="AF849" s="326"/>
      <c r="AG849" s="326"/>
      <c r="AH849" s="326"/>
    </row>
    <row r="850" spans="1:34" ht="12.75" customHeight="1" x14ac:dyDescent="0.25">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c r="AE850" s="326"/>
      <c r="AF850" s="326"/>
      <c r="AG850" s="326"/>
      <c r="AH850" s="326"/>
    </row>
    <row r="851" spans="1:34" ht="12.75" customHeight="1" x14ac:dyDescent="0.25">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c r="AE851" s="326"/>
      <c r="AF851" s="326"/>
      <c r="AG851" s="326"/>
      <c r="AH851" s="326"/>
    </row>
    <row r="852" spans="1:34" ht="12.75" customHeight="1" x14ac:dyDescent="0.25">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c r="AE852" s="326"/>
      <c r="AF852" s="326"/>
      <c r="AG852" s="326"/>
      <c r="AH852" s="326"/>
    </row>
    <row r="853" spans="1:34" ht="12.75" customHeight="1" x14ac:dyDescent="0.25">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c r="AE853" s="326"/>
      <c r="AF853" s="326"/>
      <c r="AG853" s="326"/>
      <c r="AH853" s="326"/>
    </row>
    <row r="854" spans="1:34" ht="12.75" customHeight="1" x14ac:dyDescent="0.25">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c r="AE854" s="326"/>
      <c r="AF854" s="326"/>
      <c r="AG854" s="326"/>
      <c r="AH854" s="326"/>
    </row>
    <row r="855" spans="1:34" ht="12.75" customHeight="1" x14ac:dyDescent="0.25">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c r="AE855" s="326"/>
      <c r="AF855" s="326"/>
      <c r="AG855" s="326"/>
      <c r="AH855" s="326"/>
    </row>
    <row r="856" spans="1:34" ht="12.75" customHeight="1" x14ac:dyDescent="0.25">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c r="AE856" s="326"/>
      <c r="AF856" s="326"/>
      <c r="AG856" s="326"/>
      <c r="AH856" s="326"/>
    </row>
    <row r="857" spans="1:34" ht="12.75" customHeight="1" x14ac:dyDescent="0.25">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c r="AE857" s="326"/>
      <c r="AF857" s="326"/>
      <c r="AG857" s="326"/>
      <c r="AH857" s="326"/>
    </row>
    <row r="858" spans="1:34" ht="12.75" customHeight="1" x14ac:dyDescent="0.25">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c r="AE858" s="326"/>
      <c r="AF858" s="326"/>
      <c r="AG858" s="326"/>
      <c r="AH858" s="326"/>
    </row>
    <row r="859" spans="1:34" ht="12.75" customHeight="1" x14ac:dyDescent="0.25">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c r="AE859" s="326"/>
      <c r="AF859" s="326"/>
      <c r="AG859" s="326"/>
      <c r="AH859" s="326"/>
    </row>
    <row r="860" spans="1:34" ht="12.75" customHeight="1" x14ac:dyDescent="0.25">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c r="AE860" s="326"/>
      <c r="AF860" s="326"/>
      <c r="AG860" s="326"/>
      <c r="AH860" s="326"/>
    </row>
    <row r="861" spans="1:34" ht="12.75" customHeight="1" x14ac:dyDescent="0.25">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c r="AE861" s="326"/>
      <c r="AF861" s="326"/>
      <c r="AG861" s="326"/>
      <c r="AH861" s="326"/>
    </row>
    <row r="862" spans="1:34" ht="12.75" customHeight="1" x14ac:dyDescent="0.25">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c r="AE862" s="326"/>
      <c r="AF862" s="326"/>
      <c r="AG862" s="326"/>
      <c r="AH862" s="326"/>
    </row>
    <row r="863" spans="1:34" ht="12.75" customHeight="1" x14ac:dyDescent="0.25">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c r="AE863" s="326"/>
      <c r="AF863" s="326"/>
      <c r="AG863" s="326"/>
      <c r="AH863" s="326"/>
    </row>
    <row r="864" spans="1:34" ht="12.75" customHeight="1" x14ac:dyDescent="0.25">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c r="AE864" s="326"/>
      <c r="AF864" s="326"/>
      <c r="AG864" s="326"/>
      <c r="AH864" s="326"/>
    </row>
    <row r="865" spans="1:34" ht="12.75" customHeight="1" x14ac:dyDescent="0.25">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c r="AE865" s="326"/>
      <c r="AF865" s="326"/>
      <c r="AG865" s="326"/>
      <c r="AH865" s="326"/>
    </row>
    <row r="866" spans="1:34" ht="12.75" customHeight="1" x14ac:dyDescent="0.25">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c r="AE866" s="326"/>
      <c r="AF866" s="326"/>
      <c r="AG866" s="326"/>
      <c r="AH866" s="326"/>
    </row>
    <row r="867" spans="1:34" ht="12.75" customHeight="1" x14ac:dyDescent="0.25">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c r="AE867" s="326"/>
      <c r="AF867" s="326"/>
      <c r="AG867" s="326"/>
      <c r="AH867" s="326"/>
    </row>
    <row r="868" spans="1:34" ht="12.75" customHeight="1" x14ac:dyDescent="0.25">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c r="AE868" s="326"/>
      <c r="AF868" s="326"/>
      <c r="AG868" s="326"/>
      <c r="AH868" s="326"/>
    </row>
    <row r="869" spans="1:34" ht="12.75" customHeight="1" x14ac:dyDescent="0.25">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c r="AE869" s="326"/>
      <c r="AF869" s="326"/>
      <c r="AG869" s="326"/>
      <c r="AH869" s="326"/>
    </row>
    <row r="870" spans="1:34" ht="12.75" customHeight="1" x14ac:dyDescent="0.25">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c r="AE870" s="326"/>
      <c r="AF870" s="326"/>
      <c r="AG870" s="326"/>
      <c r="AH870" s="326"/>
    </row>
    <row r="871" spans="1:34" ht="12.75" customHeight="1" x14ac:dyDescent="0.25">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c r="AE871" s="326"/>
      <c r="AF871" s="326"/>
      <c r="AG871" s="326"/>
      <c r="AH871" s="326"/>
    </row>
    <row r="872" spans="1:34" ht="12.75" customHeight="1" x14ac:dyDescent="0.25">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c r="AE872" s="326"/>
      <c r="AF872" s="326"/>
      <c r="AG872" s="326"/>
      <c r="AH872" s="326"/>
    </row>
    <row r="873" spans="1:34" ht="12.75" customHeight="1" x14ac:dyDescent="0.25">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c r="AE873" s="326"/>
      <c r="AF873" s="326"/>
      <c r="AG873" s="326"/>
      <c r="AH873" s="326"/>
    </row>
    <row r="874" spans="1:34" ht="12.75" customHeight="1" x14ac:dyDescent="0.25">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c r="AE874" s="326"/>
      <c r="AF874" s="326"/>
      <c r="AG874" s="326"/>
      <c r="AH874" s="326"/>
    </row>
    <row r="875" spans="1:34" ht="12.75" customHeight="1" x14ac:dyDescent="0.25">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c r="AE875" s="326"/>
      <c r="AF875" s="326"/>
      <c r="AG875" s="326"/>
      <c r="AH875" s="326"/>
    </row>
    <row r="876" spans="1:34" ht="12.75" customHeight="1" x14ac:dyDescent="0.25">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c r="AE876" s="326"/>
      <c r="AF876" s="326"/>
      <c r="AG876" s="326"/>
      <c r="AH876" s="326"/>
    </row>
    <row r="877" spans="1:34" ht="12.75" customHeight="1" x14ac:dyDescent="0.25">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c r="AE877" s="326"/>
      <c r="AF877" s="326"/>
      <c r="AG877" s="326"/>
      <c r="AH877" s="326"/>
    </row>
    <row r="878" spans="1:34" ht="12.75" customHeight="1" x14ac:dyDescent="0.25">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c r="AE878" s="326"/>
      <c r="AF878" s="326"/>
      <c r="AG878" s="326"/>
      <c r="AH878" s="326"/>
    </row>
    <row r="879" spans="1:34" ht="12.75" customHeight="1" x14ac:dyDescent="0.25">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c r="AE879" s="326"/>
      <c r="AF879" s="326"/>
      <c r="AG879" s="326"/>
      <c r="AH879" s="326"/>
    </row>
    <row r="880" spans="1:34" ht="12.75" customHeight="1" x14ac:dyDescent="0.25">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c r="AE880" s="326"/>
      <c r="AF880" s="326"/>
      <c r="AG880" s="326"/>
      <c r="AH880" s="326"/>
    </row>
    <row r="881" spans="1:34" ht="12.75" customHeight="1" x14ac:dyDescent="0.25">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c r="AE881" s="326"/>
      <c r="AF881" s="326"/>
      <c r="AG881" s="326"/>
      <c r="AH881" s="326"/>
    </row>
    <row r="882" spans="1:34" ht="12.75" customHeight="1" x14ac:dyDescent="0.25">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c r="AE882" s="326"/>
      <c r="AF882" s="326"/>
      <c r="AG882" s="326"/>
      <c r="AH882" s="326"/>
    </row>
    <row r="883" spans="1:34" ht="12.75" customHeight="1" x14ac:dyDescent="0.25">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c r="AE883" s="326"/>
      <c r="AF883" s="326"/>
      <c r="AG883" s="326"/>
      <c r="AH883" s="326"/>
    </row>
    <row r="884" spans="1:34" ht="12.75" customHeight="1" x14ac:dyDescent="0.25">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c r="AE884" s="326"/>
      <c r="AF884" s="326"/>
      <c r="AG884" s="326"/>
      <c r="AH884" s="326"/>
    </row>
    <row r="885" spans="1:34" ht="12.75" customHeight="1" x14ac:dyDescent="0.25">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c r="AE885" s="326"/>
      <c r="AF885" s="326"/>
      <c r="AG885" s="326"/>
      <c r="AH885" s="326"/>
    </row>
    <row r="886" spans="1:34" ht="12.75" customHeight="1" x14ac:dyDescent="0.25">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c r="AE886" s="326"/>
      <c r="AF886" s="326"/>
      <c r="AG886" s="326"/>
      <c r="AH886" s="326"/>
    </row>
    <row r="887" spans="1:34" ht="12.75" customHeight="1" x14ac:dyDescent="0.25">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c r="AE887" s="326"/>
      <c r="AF887" s="326"/>
      <c r="AG887" s="326"/>
      <c r="AH887" s="326"/>
    </row>
    <row r="888" spans="1:34" ht="12.75" customHeight="1" x14ac:dyDescent="0.25">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c r="AE888" s="326"/>
      <c r="AF888" s="326"/>
      <c r="AG888" s="326"/>
      <c r="AH888" s="326"/>
    </row>
    <row r="889" spans="1:34" ht="12.75" customHeight="1" x14ac:dyDescent="0.25">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c r="AE889" s="326"/>
      <c r="AF889" s="326"/>
      <c r="AG889" s="326"/>
      <c r="AH889" s="326"/>
    </row>
    <row r="890" spans="1:34" ht="12.75" customHeight="1" x14ac:dyDescent="0.25">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c r="AE890" s="326"/>
      <c r="AF890" s="326"/>
      <c r="AG890" s="326"/>
      <c r="AH890" s="326"/>
    </row>
    <row r="891" spans="1:34" ht="12.75" customHeight="1" x14ac:dyDescent="0.25">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c r="AE891" s="326"/>
      <c r="AF891" s="326"/>
      <c r="AG891" s="326"/>
      <c r="AH891" s="326"/>
    </row>
    <row r="892" spans="1:34" ht="12.75" customHeight="1" x14ac:dyDescent="0.25">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c r="AE892" s="326"/>
      <c r="AF892" s="326"/>
      <c r="AG892" s="326"/>
      <c r="AH892" s="326"/>
    </row>
    <row r="893" spans="1:34" ht="12.75" customHeight="1" x14ac:dyDescent="0.25">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c r="AE893" s="326"/>
      <c r="AF893" s="326"/>
      <c r="AG893" s="326"/>
      <c r="AH893" s="326"/>
    </row>
    <row r="894" spans="1:34" ht="12.75" customHeight="1" x14ac:dyDescent="0.25">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c r="AE894" s="326"/>
      <c r="AF894" s="326"/>
      <c r="AG894" s="326"/>
      <c r="AH894" s="326"/>
    </row>
    <row r="895" spans="1:34" ht="12.75" customHeight="1" x14ac:dyDescent="0.25">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c r="AE895" s="326"/>
      <c r="AF895" s="326"/>
      <c r="AG895" s="326"/>
      <c r="AH895" s="326"/>
    </row>
    <row r="896" spans="1:34" ht="12.75" customHeight="1" x14ac:dyDescent="0.25">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c r="AE896" s="326"/>
      <c r="AF896" s="326"/>
      <c r="AG896" s="326"/>
      <c r="AH896" s="326"/>
    </row>
    <row r="897" spans="1:34" ht="12.75" customHeight="1" x14ac:dyDescent="0.25">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c r="AE897" s="326"/>
      <c r="AF897" s="326"/>
      <c r="AG897" s="326"/>
      <c r="AH897" s="326"/>
    </row>
    <row r="898" spans="1:34" ht="12.75" customHeight="1" x14ac:dyDescent="0.25">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c r="AE898" s="326"/>
      <c r="AF898" s="326"/>
      <c r="AG898" s="326"/>
      <c r="AH898" s="326"/>
    </row>
    <row r="899" spans="1:34" ht="12.75" customHeight="1" x14ac:dyDescent="0.25">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c r="AE899" s="326"/>
      <c r="AF899" s="326"/>
      <c r="AG899" s="326"/>
      <c r="AH899" s="326"/>
    </row>
    <row r="900" spans="1:34" ht="12.75" customHeight="1" x14ac:dyDescent="0.25">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c r="AE900" s="326"/>
      <c r="AF900" s="326"/>
      <c r="AG900" s="326"/>
      <c r="AH900" s="326"/>
    </row>
    <row r="901" spans="1:34" ht="12.75" customHeight="1" x14ac:dyDescent="0.25">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c r="AE901" s="326"/>
      <c r="AF901" s="326"/>
      <c r="AG901" s="326"/>
      <c r="AH901" s="326"/>
    </row>
    <row r="902" spans="1:34" ht="12.75" customHeight="1" x14ac:dyDescent="0.25">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c r="AE902" s="326"/>
      <c r="AF902" s="326"/>
      <c r="AG902" s="326"/>
      <c r="AH902" s="326"/>
    </row>
    <row r="903" spans="1:34" ht="12.75" customHeight="1" x14ac:dyDescent="0.25">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c r="AE903" s="326"/>
      <c r="AF903" s="326"/>
      <c r="AG903" s="326"/>
      <c r="AH903" s="326"/>
    </row>
    <row r="904" spans="1:34" ht="12.75" customHeight="1" x14ac:dyDescent="0.25">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c r="AE904" s="326"/>
      <c r="AF904" s="326"/>
      <c r="AG904" s="326"/>
      <c r="AH904" s="326"/>
    </row>
    <row r="905" spans="1:34" ht="12.75" customHeight="1" x14ac:dyDescent="0.25">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c r="AE905" s="326"/>
      <c r="AF905" s="326"/>
      <c r="AG905" s="326"/>
      <c r="AH905" s="326"/>
    </row>
    <row r="906" spans="1:34" ht="12.75" customHeight="1" x14ac:dyDescent="0.25">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c r="AE906" s="326"/>
      <c r="AF906" s="326"/>
      <c r="AG906" s="326"/>
      <c r="AH906" s="326"/>
    </row>
    <row r="907" spans="1:34" ht="12.75" customHeight="1" x14ac:dyDescent="0.25">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c r="AE907" s="326"/>
      <c r="AF907" s="326"/>
      <c r="AG907" s="326"/>
      <c r="AH907" s="326"/>
    </row>
    <row r="908" spans="1:34" ht="12.75" customHeight="1" x14ac:dyDescent="0.25">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c r="AE908" s="326"/>
      <c r="AF908" s="326"/>
      <c r="AG908" s="326"/>
      <c r="AH908" s="326"/>
    </row>
    <row r="909" spans="1:34" ht="12.75" customHeight="1" x14ac:dyDescent="0.25">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c r="AE909" s="326"/>
      <c r="AF909" s="326"/>
      <c r="AG909" s="326"/>
      <c r="AH909" s="326"/>
    </row>
    <row r="910" spans="1:34" ht="12.75" customHeight="1" x14ac:dyDescent="0.25">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c r="AE910" s="326"/>
      <c r="AF910" s="326"/>
      <c r="AG910" s="326"/>
      <c r="AH910" s="326"/>
    </row>
    <row r="911" spans="1:34" ht="12.75" customHeight="1" x14ac:dyDescent="0.25">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c r="AE911" s="326"/>
      <c r="AF911" s="326"/>
      <c r="AG911" s="326"/>
      <c r="AH911" s="326"/>
    </row>
    <row r="912" spans="1:34" ht="12.75" customHeight="1" x14ac:dyDescent="0.25">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c r="AE912" s="326"/>
      <c r="AF912" s="326"/>
      <c r="AG912" s="326"/>
      <c r="AH912" s="326"/>
    </row>
    <row r="913" spans="1:34" ht="12.75" customHeight="1" x14ac:dyDescent="0.25">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c r="AE913" s="326"/>
      <c r="AF913" s="326"/>
      <c r="AG913" s="326"/>
      <c r="AH913" s="326"/>
    </row>
    <row r="914" spans="1:34" ht="12.75" customHeight="1" x14ac:dyDescent="0.25">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c r="AE914" s="326"/>
      <c r="AF914" s="326"/>
      <c r="AG914" s="326"/>
      <c r="AH914" s="326"/>
    </row>
    <row r="915" spans="1:34" ht="12.75" customHeight="1" x14ac:dyDescent="0.25">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c r="AE915" s="326"/>
      <c r="AF915" s="326"/>
      <c r="AG915" s="326"/>
      <c r="AH915" s="326"/>
    </row>
    <row r="916" spans="1:34" ht="12.75" customHeight="1" x14ac:dyDescent="0.25">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c r="AE916" s="326"/>
      <c r="AF916" s="326"/>
      <c r="AG916" s="326"/>
      <c r="AH916" s="326"/>
    </row>
    <row r="917" spans="1:34" ht="12.75" customHeight="1" x14ac:dyDescent="0.25">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c r="AE917" s="326"/>
      <c r="AF917" s="326"/>
      <c r="AG917" s="326"/>
      <c r="AH917" s="326"/>
    </row>
    <row r="918" spans="1:34" ht="12.75" customHeight="1" x14ac:dyDescent="0.25">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c r="AE918" s="326"/>
      <c r="AF918" s="326"/>
      <c r="AG918" s="326"/>
      <c r="AH918" s="326"/>
    </row>
    <row r="919" spans="1:34" ht="12.75" customHeight="1" x14ac:dyDescent="0.25">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c r="AE919" s="326"/>
      <c r="AF919" s="326"/>
      <c r="AG919" s="326"/>
      <c r="AH919" s="326"/>
    </row>
    <row r="920" spans="1:34" ht="12.75" customHeight="1" x14ac:dyDescent="0.25">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c r="AE920" s="326"/>
      <c r="AF920" s="326"/>
      <c r="AG920" s="326"/>
      <c r="AH920" s="326"/>
    </row>
    <row r="921" spans="1:34" ht="12.75" customHeight="1" x14ac:dyDescent="0.25">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c r="AE921" s="326"/>
      <c r="AF921" s="326"/>
      <c r="AG921" s="326"/>
      <c r="AH921" s="326"/>
    </row>
    <row r="922" spans="1:34" ht="12.75" customHeight="1" x14ac:dyDescent="0.25">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c r="AE922" s="326"/>
      <c r="AF922" s="326"/>
      <c r="AG922" s="326"/>
      <c r="AH922" s="326"/>
    </row>
    <row r="923" spans="1:34" ht="12.75" customHeight="1" x14ac:dyDescent="0.25">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c r="AE923" s="326"/>
      <c r="AF923" s="326"/>
      <c r="AG923" s="326"/>
      <c r="AH923" s="326"/>
    </row>
    <row r="924" spans="1:34" ht="12.75" customHeight="1" x14ac:dyDescent="0.25">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c r="AE924" s="326"/>
      <c r="AF924" s="326"/>
      <c r="AG924" s="326"/>
      <c r="AH924" s="326"/>
    </row>
    <row r="925" spans="1:34" ht="12.75" customHeight="1" x14ac:dyDescent="0.25">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c r="AE925" s="326"/>
      <c r="AF925" s="326"/>
      <c r="AG925" s="326"/>
      <c r="AH925" s="326"/>
    </row>
    <row r="926" spans="1:34" ht="12.75" customHeight="1" x14ac:dyDescent="0.25">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c r="AE926" s="326"/>
      <c r="AF926" s="326"/>
      <c r="AG926" s="326"/>
      <c r="AH926" s="326"/>
    </row>
    <row r="927" spans="1:34" ht="12.75" customHeight="1" x14ac:dyDescent="0.25">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c r="AE927" s="326"/>
      <c r="AF927" s="326"/>
      <c r="AG927" s="326"/>
      <c r="AH927" s="326"/>
    </row>
    <row r="928" spans="1:34" ht="12.75" customHeight="1" x14ac:dyDescent="0.25">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c r="AE928" s="326"/>
      <c r="AF928" s="326"/>
      <c r="AG928" s="326"/>
      <c r="AH928" s="326"/>
    </row>
    <row r="929" spans="1:34" ht="12.75" customHeight="1" x14ac:dyDescent="0.25">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c r="AE929" s="326"/>
      <c r="AF929" s="326"/>
      <c r="AG929" s="326"/>
      <c r="AH929" s="326"/>
    </row>
    <row r="930" spans="1:34" ht="12.75" customHeight="1" x14ac:dyDescent="0.25">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c r="AE930" s="326"/>
      <c r="AF930" s="326"/>
      <c r="AG930" s="326"/>
      <c r="AH930" s="326"/>
    </row>
    <row r="931" spans="1:34" ht="12.75" customHeight="1" x14ac:dyDescent="0.25">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c r="AE931" s="326"/>
      <c r="AF931" s="326"/>
      <c r="AG931" s="326"/>
      <c r="AH931" s="326"/>
    </row>
    <row r="932" spans="1:34" ht="12.75" customHeight="1" x14ac:dyDescent="0.25">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c r="AE932" s="326"/>
      <c r="AF932" s="326"/>
      <c r="AG932" s="326"/>
      <c r="AH932" s="326"/>
    </row>
    <row r="933" spans="1:34" ht="12.75" customHeight="1" x14ac:dyDescent="0.25">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c r="AE933" s="326"/>
      <c r="AF933" s="326"/>
      <c r="AG933" s="326"/>
      <c r="AH933" s="326"/>
    </row>
    <row r="934" spans="1:34" ht="12.75" customHeight="1" x14ac:dyDescent="0.25">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c r="AE934" s="326"/>
      <c r="AF934" s="326"/>
      <c r="AG934" s="326"/>
      <c r="AH934" s="326"/>
    </row>
    <row r="935" spans="1:34" ht="12.75" customHeight="1" x14ac:dyDescent="0.25">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c r="AE935" s="326"/>
      <c r="AF935" s="326"/>
      <c r="AG935" s="326"/>
      <c r="AH935" s="326"/>
    </row>
    <row r="936" spans="1:34" ht="12.75" customHeight="1" x14ac:dyDescent="0.25">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c r="AE936" s="326"/>
      <c r="AF936" s="326"/>
      <c r="AG936" s="326"/>
      <c r="AH936" s="326"/>
    </row>
    <row r="937" spans="1:34" ht="12.75" customHeight="1" x14ac:dyDescent="0.25">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c r="AE937" s="326"/>
      <c r="AF937" s="326"/>
      <c r="AG937" s="326"/>
      <c r="AH937" s="326"/>
    </row>
    <row r="938" spans="1:34" ht="12.75" customHeight="1" x14ac:dyDescent="0.25">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c r="AE938" s="326"/>
      <c r="AF938" s="326"/>
      <c r="AG938" s="326"/>
      <c r="AH938" s="326"/>
    </row>
    <row r="939" spans="1:34" ht="12.75" customHeight="1" x14ac:dyDescent="0.25">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c r="AE939" s="326"/>
      <c r="AF939" s="326"/>
      <c r="AG939" s="326"/>
      <c r="AH939" s="326"/>
    </row>
    <row r="940" spans="1:34" ht="12.75" customHeight="1" x14ac:dyDescent="0.25">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c r="AE940" s="326"/>
      <c r="AF940" s="326"/>
      <c r="AG940" s="326"/>
      <c r="AH940" s="326"/>
    </row>
    <row r="941" spans="1:34" ht="12.75" customHeight="1" x14ac:dyDescent="0.25">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c r="AE941" s="326"/>
      <c r="AF941" s="326"/>
      <c r="AG941" s="326"/>
      <c r="AH941" s="326"/>
    </row>
    <row r="942" spans="1:34" ht="12.75" customHeight="1" x14ac:dyDescent="0.25">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c r="AE942" s="326"/>
      <c r="AF942" s="326"/>
      <c r="AG942" s="326"/>
      <c r="AH942" s="326"/>
    </row>
    <row r="943" spans="1:34" ht="12.75" customHeight="1" x14ac:dyDescent="0.25">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c r="AE943" s="326"/>
      <c r="AF943" s="326"/>
      <c r="AG943" s="326"/>
      <c r="AH943" s="326"/>
    </row>
    <row r="944" spans="1:34" ht="12.75" customHeight="1" x14ac:dyDescent="0.25">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c r="AE944" s="326"/>
      <c r="AF944" s="326"/>
      <c r="AG944" s="326"/>
      <c r="AH944" s="326"/>
    </row>
    <row r="945" spans="1:34" ht="12.75" customHeight="1" x14ac:dyDescent="0.25">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c r="AE945" s="326"/>
      <c r="AF945" s="326"/>
      <c r="AG945" s="326"/>
      <c r="AH945" s="326"/>
    </row>
    <row r="946" spans="1:34" ht="12.75" customHeight="1" x14ac:dyDescent="0.25">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c r="AE946" s="326"/>
      <c r="AF946" s="326"/>
      <c r="AG946" s="326"/>
      <c r="AH946" s="326"/>
    </row>
    <row r="947" spans="1:34" ht="12.75" customHeight="1" x14ac:dyDescent="0.25">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c r="AE947" s="326"/>
      <c r="AF947" s="326"/>
      <c r="AG947" s="326"/>
      <c r="AH947" s="326"/>
    </row>
    <row r="948" spans="1:34" ht="12.75" customHeight="1" x14ac:dyDescent="0.25">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c r="AE948" s="326"/>
      <c r="AF948" s="326"/>
      <c r="AG948" s="326"/>
      <c r="AH948" s="326"/>
    </row>
    <row r="949" spans="1:34" ht="12.75" customHeight="1" x14ac:dyDescent="0.25">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c r="AE949" s="326"/>
      <c r="AF949" s="326"/>
      <c r="AG949" s="326"/>
      <c r="AH949" s="326"/>
    </row>
    <row r="950" spans="1:34" ht="12.75" customHeight="1" x14ac:dyDescent="0.25">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c r="AE950" s="326"/>
      <c r="AF950" s="326"/>
      <c r="AG950" s="326"/>
      <c r="AH950" s="326"/>
    </row>
    <row r="951" spans="1:34" ht="12.75" customHeight="1" x14ac:dyDescent="0.25">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c r="AE951" s="326"/>
      <c r="AF951" s="326"/>
      <c r="AG951" s="326"/>
      <c r="AH951" s="326"/>
    </row>
    <row r="952" spans="1:34" ht="12.75" customHeight="1" x14ac:dyDescent="0.25">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c r="AE952" s="326"/>
      <c r="AF952" s="326"/>
      <c r="AG952" s="326"/>
      <c r="AH952" s="326"/>
    </row>
    <row r="953" spans="1:34" ht="12.75" customHeight="1" x14ac:dyDescent="0.25">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c r="AE953" s="326"/>
      <c r="AF953" s="326"/>
      <c r="AG953" s="326"/>
      <c r="AH953" s="326"/>
    </row>
    <row r="954" spans="1:34" ht="12.75" customHeight="1" x14ac:dyDescent="0.25">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c r="AE954" s="326"/>
      <c r="AF954" s="326"/>
      <c r="AG954" s="326"/>
      <c r="AH954" s="326"/>
    </row>
    <row r="955" spans="1:34" ht="12.75" customHeight="1" x14ac:dyDescent="0.25">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c r="AE955" s="326"/>
      <c r="AF955" s="326"/>
      <c r="AG955" s="326"/>
      <c r="AH955" s="326"/>
    </row>
    <row r="956" spans="1:34" ht="12.75" customHeight="1" x14ac:dyDescent="0.25">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c r="AE956" s="326"/>
      <c r="AF956" s="326"/>
      <c r="AG956" s="326"/>
      <c r="AH956" s="326"/>
    </row>
    <row r="957" spans="1:34" ht="12.75" customHeight="1" x14ac:dyDescent="0.25">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c r="AE957" s="326"/>
      <c r="AF957" s="326"/>
      <c r="AG957" s="326"/>
      <c r="AH957" s="326"/>
    </row>
    <row r="958" spans="1:34" ht="12.75" customHeight="1" x14ac:dyDescent="0.25">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c r="AE958" s="326"/>
      <c r="AF958" s="326"/>
      <c r="AG958" s="326"/>
      <c r="AH958" s="326"/>
    </row>
    <row r="959" spans="1:34" ht="12.75" customHeight="1" x14ac:dyDescent="0.25">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c r="AE959" s="326"/>
      <c r="AF959" s="326"/>
      <c r="AG959" s="326"/>
      <c r="AH959" s="326"/>
    </row>
    <row r="960" spans="1:34" ht="12.75" customHeight="1" x14ac:dyDescent="0.25">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c r="AE960" s="326"/>
      <c r="AF960" s="326"/>
      <c r="AG960" s="326"/>
      <c r="AH960" s="326"/>
    </row>
    <row r="961" spans="1:34" ht="12.75" customHeight="1" x14ac:dyDescent="0.25">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c r="AE961" s="326"/>
      <c r="AF961" s="326"/>
      <c r="AG961" s="326"/>
      <c r="AH961" s="326"/>
    </row>
    <row r="962" spans="1:34" ht="12.75" customHeight="1" x14ac:dyDescent="0.25">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c r="AE962" s="326"/>
      <c r="AF962" s="326"/>
      <c r="AG962" s="326"/>
      <c r="AH962" s="326"/>
    </row>
    <row r="963" spans="1:34" ht="12.75" customHeight="1" x14ac:dyDescent="0.25">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c r="AE963" s="326"/>
      <c r="AF963" s="326"/>
      <c r="AG963" s="326"/>
      <c r="AH963" s="326"/>
    </row>
    <row r="964" spans="1:34" ht="12.75" customHeight="1" x14ac:dyDescent="0.25">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c r="AE964" s="326"/>
      <c r="AF964" s="326"/>
      <c r="AG964" s="326"/>
      <c r="AH964" s="326"/>
    </row>
    <row r="965" spans="1:34" ht="12.75" customHeight="1" x14ac:dyDescent="0.25">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c r="AE965" s="326"/>
      <c r="AF965" s="326"/>
      <c r="AG965" s="326"/>
      <c r="AH965" s="326"/>
    </row>
    <row r="966" spans="1:34" ht="12.75" customHeight="1" x14ac:dyDescent="0.25">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c r="AE966" s="326"/>
      <c r="AF966" s="326"/>
      <c r="AG966" s="326"/>
      <c r="AH966" s="326"/>
    </row>
    <row r="967" spans="1:34" ht="12.75" customHeight="1" x14ac:dyDescent="0.25">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c r="AE967" s="326"/>
      <c r="AF967" s="326"/>
      <c r="AG967" s="326"/>
      <c r="AH967" s="326"/>
    </row>
    <row r="968" spans="1:34" ht="12.75" customHeight="1" x14ac:dyDescent="0.25">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c r="AE968" s="326"/>
      <c r="AF968" s="326"/>
      <c r="AG968" s="326"/>
      <c r="AH968" s="326"/>
    </row>
    <row r="969" spans="1:34" ht="12.75" customHeight="1" x14ac:dyDescent="0.25">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c r="AE969" s="326"/>
      <c r="AF969" s="326"/>
      <c r="AG969" s="326"/>
      <c r="AH969" s="326"/>
    </row>
    <row r="970" spans="1:34" ht="12.75" customHeight="1" x14ac:dyDescent="0.25">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c r="AE970" s="326"/>
      <c r="AF970" s="326"/>
      <c r="AG970" s="326"/>
      <c r="AH970" s="326"/>
    </row>
    <row r="971" spans="1:34" ht="12.75" customHeight="1" x14ac:dyDescent="0.25">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c r="AE971" s="326"/>
      <c r="AF971" s="326"/>
      <c r="AG971" s="326"/>
      <c r="AH971" s="326"/>
    </row>
    <row r="972" spans="1:34" ht="12.75" customHeight="1" x14ac:dyDescent="0.25">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c r="AE972" s="326"/>
      <c r="AF972" s="326"/>
      <c r="AG972" s="326"/>
      <c r="AH972" s="326"/>
    </row>
    <row r="973" spans="1:34" ht="12.75" customHeight="1" x14ac:dyDescent="0.25">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c r="AE973" s="326"/>
      <c r="AF973" s="326"/>
      <c r="AG973" s="326"/>
      <c r="AH973" s="326"/>
    </row>
    <row r="974" spans="1:34" ht="12.75" customHeight="1" x14ac:dyDescent="0.25">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c r="AE974" s="326"/>
      <c r="AF974" s="326"/>
      <c r="AG974" s="326"/>
      <c r="AH974" s="326"/>
    </row>
    <row r="975" spans="1:34" ht="12.75" customHeight="1" x14ac:dyDescent="0.25">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c r="AE975" s="326"/>
      <c r="AF975" s="326"/>
      <c r="AG975" s="326"/>
      <c r="AH975" s="326"/>
    </row>
    <row r="976" spans="1:34" ht="12.75" customHeight="1" x14ac:dyDescent="0.25">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c r="AE976" s="326"/>
      <c r="AF976" s="326"/>
      <c r="AG976" s="326"/>
      <c r="AH976" s="326"/>
    </row>
    <row r="977" spans="1:34" ht="12.75" customHeight="1" x14ac:dyDescent="0.25">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c r="AE977" s="326"/>
      <c r="AF977" s="326"/>
      <c r="AG977" s="326"/>
      <c r="AH977" s="326"/>
    </row>
    <row r="978" spans="1:34" ht="12.75" customHeight="1" x14ac:dyDescent="0.25">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c r="AE978" s="326"/>
      <c r="AF978" s="326"/>
      <c r="AG978" s="326"/>
      <c r="AH978" s="326"/>
    </row>
    <row r="979" spans="1:34" ht="12.75" customHeight="1" x14ac:dyDescent="0.25">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c r="AE979" s="326"/>
      <c r="AF979" s="326"/>
      <c r="AG979" s="326"/>
      <c r="AH979" s="326"/>
    </row>
    <row r="980" spans="1:34" ht="12.75" customHeight="1" x14ac:dyDescent="0.25">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c r="AE980" s="326"/>
      <c r="AF980" s="326"/>
      <c r="AG980" s="326"/>
      <c r="AH980" s="326"/>
    </row>
    <row r="981" spans="1:34" ht="12.75" customHeight="1" x14ac:dyDescent="0.25">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c r="AE981" s="326"/>
      <c r="AF981" s="326"/>
      <c r="AG981" s="326"/>
      <c r="AH981" s="326"/>
    </row>
    <row r="982" spans="1:34" ht="12.75" customHeight="1" x14ac:dyDescent="0.25">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c r="AE982" s="326"/>
      <c r="AF982" s="326"/>
      <c r="AG982" s="326"/>
      <c r="AH982" s="326"/>
    </row>
    <row r="983" spans="1:34" ht="12.75" customHeight="1" x14ac:dyDescent="0.25">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c r="AE983" s="326"/>
      <c r="AF983" s="326"/>
      <c r="AG983" s="326"/>
      <c r="AH983" s="326"/>
    </row>
    <row r="984" spans="1:34" ht="12.75" customHeight="1" x14ac:dyDescent="0.25">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c r="AE984" s="326"/>
      <c r="AF984" s="326"/>
      <c r="AG984" s="326"/>
      <c r="AH984" s="326"/>
    </row>
    <row r="985" spans="1:34" ht="12.75" customHeight="1" x14ac:dyDescent="0.25">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c r="AE985" s="326"/>
      <c r="AF985" s="326"/>
      <c r="AG985" s="326"/>
      <c r="AH985" s="326"/>
    </row>
    <row r="986" spans="1:34" ht="12.75" customHeight="1" x14ac:dyDescent="0.25">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c r="AE986" s="326"/>
      <c r="AF986" s="326"/>
      <c r="AG986" s="326"/>
      <c r="AH986" s="326"/>
    </row>
    <row r="987" spans="1:34" ht="12.75" customHeight="1" x14ac:dyDescent="0.25">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c r="AE987" s="326"/>
      <c r="AF987" s="326"/>
      <c r="AG987" s="326"/>
      <c r="AH987" s="326"/>
    </row>
    <row r="988" spans="1:34" ht="12.75" customHeight="1" x14ac:dyDescent="0.25">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c r="AE988" s="326"/>
      <c r="AF988" s="326"/>
      <c r="AG988" s="326"/>
      <c r="AH988" s="326"/>
    </row>
    <row r="989" spans="1:34" ht="12.75" customHeight="1" x14ac:dyDescent="0.25">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c r="AE989" s="326"/>
      <c r="AF989" s="326"/>
      <c r="AG989" s="326"/>
      <c r="AH989" s="326"/>
    </row>
    <row r="990" spans="1:34" ht="12.75" customHeight="1" x14ac:dyDescent="0.25">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c r="AE990" s="326"/>
      <c r="AF990" s="326"/>
      <c r="AG990" s="326"/>
      <c r="AH990" s="326"/>
    </row>
    <row r="991" spans="1:34" ht="12.75" customHeight="1" x14ac:dyDescent="0.25">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c r="AE991" s="326"/>
      <c r="AF991" s="326"/>
      <c r="AG991" s="326"/>
      <c r="AH991" s="326"/>
    </row>
    <row r="992" spans="1:34" ht="12.75" customHeight="1" x14ac:dyDescent="0.25">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c r="AE992" s="326"/>
      <c r="AF992" s="326"/>
      <c r="AG992" s="326"/>
      <c r="AH992" s="326"/>
    </row>
    <row r="993" spans="1:34" ht="12.75" customHeight="1" x14ac:dyDescent="0.25">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c r="AE993" s="326"/>
      <c r="AF993" s="326"/>
      <c r="AG993" s="326"/>
      <c r="AH993" s="326"/>
    </row>
    <row r="994" spans="1:34" ht="12.75" customHeight="1" x14ac:dyDescent="0.25">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c r="AE994" s="326"/>
      <c r="AF994" s="326"/>
      <c r="AG994" s="326"/>
      <c r="AH994" s="326"/>
    </row>
    <row r="995" spans="1:34" ht="12.75" customHeight="1" x14ac:dyDescent="0.25">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c r="AE995" s="326"/>
      <c r="AF995" s="326"/>
      <c r="AG995" s="326"/>
      <c r="AH995" s="326"/>
    </row>
    <row r="996" spans="1:34" ht="12.75" customHeight="1" x14ac:dyDescent="0.25">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c r="AE996" s="326"/>
      <c r="AF996" s="326"/>
      <c r="AG996" s="326"/>
      <c r="AH996" s="326"/>
    </row>
    <row r="997" spans="1:34" ht="12.75" customHeight="1" x14ac:dyDescent="0.25">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c r="AE997" s="326"/>
      <c r="AF997" s="326"/>
      <c r="AG997" s="326"/>
      <c r="AH997" s="326"/>
    </row>
    <row r="998" spans="1:34" ht="12.75" customHeight="1" x14ac:dyDescent="0.25">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c r="AE998" s="326"/>
      <c r="AF998" s="326"/>
      <c r="AG998" s="326"/>
      <c r="AH998" s="326"/>
    </row>
    <row r="999" spans="1:34" ht="12.75" customHeight="1" x14ac:dyDescent="0.25">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c r="AE999" s="326"/>
      <c r="AF999" s="326"/>
      <c r="AG999" s="326"/>
      <c r="AH999" s="326"/>
    </row>
    <row r="1000" spans="1:34" ht="12.75" customHeight="1" x14ac:dyDescent="0.25">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c r="AE1000" s="326"/>
      <c r="AF1000" s="326"/>
      <c r="AG1000" s="326"/>
      <c r="AH1000" s="326"/>
    </row>
  </sheetData>
  <mergeCells count="99">
    <mergeCell ref="F43:M43"/>
    <mergeCell ref="P43:AA43"/>
    <mergeCell ref="F45:G45"/>
    <mergeCell ref="L45:N45"/>
    <mergeCell ref="W45:AA45"/>
    <mergeCell ref="Q47:U47"/>
    <mergeCell ref="X47:AA47"/>
    <mergeCell ref="Q49:U49"/>
    <mergeCell ref="X49:AA49"/>
    <mergeCell ref="D51:Y51"/>
    <mergeCell ref="D47:F47"/>
    <mergeCell ref="D49:F49"/>
    <mergeCell ref="I52:P52"/>
    <mergeCell ref="Q52:Y52"/>
    <mergeCell ref="I53:P53"/>
    <mergeCell ref="Q53:Y53"/>
    <mergeCell ref="H55:AA56"/>
    <mergeCell ref="D52:H52"/>
    <mergeCell ref="D53:H53"/>
    <mergeCell ref="C55:F55"/>
    <mergeCell ref="G55:G56"/>
    <mergeCell ref="E56:F56"/>
    <mergeCell ref="H57:AA57"/>
    <mergeCell ref="H58:AA58"/>
    <mergeCell ref="H59:AA59"/>
    <mergeCell ref="H60:AA60"/>
    <mergeCell ref="H61:AA61"/>
    <mergeCell ref="D75:AB75"/>
    <mergeCell ref="D77:AB77"/>
    <mergeCell ref="B79:AB79"/>
    <mergeCell ref="B69:C69"/>
    <mergeCell ref="B71:C71"/>
    <mergeCell ref="B73:C73"/>
    <mergeCell ref="B75:C75"/>
    <mergeCell ref="B77:C77"/>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E57:F57"/>
    <mergeCell ref="E58:F58"/>
    <mergeCell ref="E59:F59"/>
    <mergeCell ref="E60:F60"/>
    <mergeCell ref="E61:F61"/>
    <mergeCell ref="G82:O82"/>
    <mergeCell ref="P82:AB82"/>
    <mergeCell ref="B83:AB83"/>
    <mergeCell ref="E80:F80"/>
    <mergeCell ref="G80:O80"/>
    <mergeCell ref="P80:AB80"/>
    <mergeCell ref="E81:F81"/>
    <mergeCell ref="G81:O81"/>
    <mergeCell ref="P81:AB81"/>
    <mergeCell ref="E82:F82"/>
    <mergeCell ref="B80:C80"/>
    <mergeCell ref="B81:C81"/>
    <mergeCell ref="B82:C82"/>
    <mergeCell ref="AG10:AH10"/>
    <mergeCell ref="AA11:AB11"/>
    <mergeCell ref="B2:D6"/>
    <mergeCell ref="F2:AB6"/>
    <mergeCell ref="C7:D7"/>
    <mergeCell ref="C9:F9"/>
    <mergeCell ref="C10:D10"/>
    <mergeCell ref="E10:AA10"/>
    <mergeCell ref="C11:F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s>
  <pageMargins left="0.7" right="0.7" top="0.75" bottom="0.75" header="0" footer="0"/>
  <pageSetup orientation="landscape"/>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2578125" defaultRowHeight="15" customHeight="1" x14ac:dyDescent="0.25"/>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140625" customWidth="1"/>
    <col min="16" max="26" width="10" customWidth="1"/>
  </cols>
  <sheetData>
    <row r="1" spans="1:15" x14ac:dyDescent="0.25">
      <c r="A1" s="167" t="s">
        <v>1042</v>
      </c>
    </row>
    <row r="3" spans="1:15" x14ac:dyDescent="0.25">
      <c r="A3" s="167" t="s">
        <v>1043</v>
      </c>
      <c r="C3" s="167" t="s">
        <v>1044</v>
      </c>
      <c r="E3" s="167" t="s">
        <v>1045</v>
      </c>
      <c r="G3" s="167" t="s">
        <v>1046</v>
      </c>
      <c r="I3" s="167" t="s">
        <v>1047</v>
      </c>
      <c r="K3" s="167" t="s">
        <v>1048</v>
      </c>
      <c r="M3" s="167" t="s">
        <v>1049</v>
      </c>
      <c r="O3" s="167" t="s">
        <v>1050</v>
      </c>
    </row>
    <row r="5" spans="1:15" x14ac:dyDescent="0.25">
      <c r="A5" s="167" t="s">
        <v>21</v>
      </c>
      <c r="C5" s="167" t="s">
        <v>1051</v>
      </c>
      <c r="D5" s="167">
        <v>1</v>
      </c>
      <c r="E5" s="167" t="s">
        <v>1052</v>
      </c>
      <c r="G5" s="167" t="s">
        <v>15</v>
      </c>
      <c r="I5" s="167" t="s">
        <v>1053</v>
      </c>
      <c r="K5" s="167" t="s">
        <v>869</v>
      </c>
      <c r="M5" s="167" t="s">
        <v>126</v>
      </c>
      <c r="O5" s="167" t="s">
        <v>1054</v>
      </c>
    </row>
    <row r="6" spans="1:15" x14ac:dyDescent="0.25">
      <c r="A6" s="167" t="s">
        <v>33</v>
      </c>
      <c r="C6" s="167" t="s">
        <v>1055</v>
      </c>
      <c r="D6" s="167">
        <v>2</v>
      </c>
      <c r="E6" s="167" t="s">
        <v>1056</v>
      </c>
      <c r="G6" s="167" t="s">
        <v>27</v>
      </c>
      <c r="I6" s="167" t="s">
        <v>1057</v>
      </c>
      <c r="M6" s="167" t="s">
        <v>965</v>
      </c>
      <c r="O6" s="167" t="s">
        <v>1058</v>
      </c>
    </row>
    <row r="7" spans="1:15" x14ac:dyDescent="0.25">
      <c r="A7" s="167" t="s">
        <v>23</v>
      </c>
      <c r="D7" s="167">
        <v>3</v>
      </c>
      <c r="E7" s="167" t="s">
        <v>1059</v>
      </c>
      <c r="G7" s="167" t="s">
        <v>46</v>
      </c>
      <c r="I7" s="167" t="s">
        <v>20</v>
      </c>
      <c r="M7" s="167" t="s">
        <v>995</v>
      </c>
      <c r="O7" s="167" t="s">
        <v>1060</v>
      </c>
    </row>
    <row r="8" spans="1:15" x14ac:dyDescent="0.25">
      <c r="D8" s="167">
        <v>4</v>
      </c>
      <c r="E8" s="167" t="s">
        <v>1061</v>
      </c>
      <c r="G8" s="167" t="s">
        <v>26</v>
      </c>
      <c r="I8" s="167" t="s">
        <v>42</v>
      </c>
      <c r="M8" s="167" t="s">
        <v>1022</v>
      </c>
      <c r="O8" s="167" t="s">
        <v>1062</v>
      </c>
    </row>
    <row r="9" spans="1:15" x14ac:dyDescent="0.25">
      <c r="D9" s="167">
        <v>5</v>
      </c>
      <c r="E9" s="167" t="s">
        <v>1063</v>
      </c>
      <c r="G9" s="167" t="s">
        <v>1064</v>
      </c>
      <c r="I9" s="167" t="s">
        <v>57</v>
      </c>
      <c r="O9" s="167" t="s">
        <v>1065</v>
      </c>
    </row>
    <row r="10" spans="1:15" x14ac:dyDescent="0.25">
      <c r="D10" s="167">
        <v>6</v>
      </c>
      <c r="E10" s="167" t="s">
        <v>1066</v>
      </c>
      <c r="G10" s="167" t="s">
        <v>1067</v>
      </c>
      <c r="I10" s="167" t="s">
        <v>62</v>
      </c>
      <c r="O10" s="167" t="s">
        <v>1068</v>
      </c>
    </row>
    <row r="11" spans="1:15" x14ac:dyDescent="0.25">
      <c r="D11" s="167">
        <v>7</v>
      </c>
      <c r="E11" s="167" t="s">
        <v>1069</v>
      </c>
      <c r="I11" s="167" t="s">
        <v>1067</v>
      </c>
    </row>
    <row r="12" spans="1:15" x14ac:dyDescent="0.25">
      <c r="D12" s="167">
        <v>8</v>
      </c>
      <c r="E12" s="167" t="s">
        <v>1070</v>
      </c>
    </row>
    <row r="13" spans="1:15" x14ac:dyDescent="0.25">
      <c r="D13" s="167">
        <v>9</v>
      </c>
      <c r="E13" s="167" t="s">
        <v>1071</v>
      </c>
    </row>
    <row r="14" spans="1:15" x14ac:dyDescent="0.25">
      <c r="D14" s="167">
        <v>10</v>
      </c>
      <c r="E14" s="167" t="s">
        <v>1072</v>
      </c>
    </row>
    <row r="15" spans="1:15" x14ac:dyDescent="0.25">
      <c r="D15" s="167">
        <v>11</v>
      </c>
      <c r="E15" s="167" t="s">
        <v>1073</v>
      </c>
    </row>
    <row r="16" spans="1:15" x14ac:dyDescent="0.25">
      <c r="D16" s="167">
        <v>12</v>
      </c>
      <c r="E16" s="167" t="s">
        <v>1074</v>
      </c>
    </row>
    <row r="17" spans="4:14" x14ac:dyDescent="0.25">
      <c r="D17" s="167">
        <v>13</v>
      </c>
      <c r="E17" s="167" t="s">
        <v>1075</v>
      </c>
    </row>
    <row r="18" spans="4:14" x14ac:dyDescent="0.25">
      <c r="D18" s="167">
        <v>14</v>
      </c>
      <c r="E18" s="167" t="s">
        <v>1076</v>
      </c>
    </row>
    <row r="19" spans="4:14" x14ac:dyDescent="0.25">
      <c r="D19" s="167">
        <v>15</v>
      </c>
      <c r="E19" s="167" t="s">
        <v>1077</v>
      </c>
    </row>
    <row r="20" spans="4:14" x14ac:dyDescent="0.25">
      <c r="D20" s="167">
        <v>16</v>
      </c>
      <c r="E20" s="167" t="s">
        <v>1078</v>
      </c>
    </row>
    <row r="21" spans="4:14" ht="15.75" customHeight="1" x14ac:dyDescent="0.25">
      <c r="D21" s="167">
        <v>17</v>
      </c>
      <c r="E21" s="167" t="s">
        <v>1079</v>
      </c>
      <c r="I21" s="167" t="s">
        <v>1080</v>
      </c>
      <c r="N21" s="167" t="s">
        <v>1081</v>
      </c>
    </row>
    <row r="22" spans="4:14" ht="15.75" customHeight="1" x14ac:dyDescent="0.25">
      <c r="D22" s="167">
        <v>18</v>
      </c>
      <c r="E22" s="167" t="s">
        <v>1082</v>
      </c>
    </row>
    <row r="23" spans="4:14" ht="15.75" customHeight="1" x14ac:dyDescent="0.25">
      <c r="D23" s="167">
        <v>19</v>
      </c>
      <c r="E23" s="167" t="s">
        <v>1083</v>
      </c>
      <c r="I23" s="167" t="s">
        <v>1084</v>
      </c>
      <c r="N23" s="167" t="s">
        <v>1085</v>
      </c>
    </row>
    <row r="24" spans="4:14" ht="15.75" customHeight="1" x14ac:dyDescent="0.25">
      <c r="D24" s="167">
        <v>20</v>
      </c>
      <c r="E24" s="167" t="s">
        <v>1086</v>
      </c>
      <c r="I24" s="167" t="s">
        <v>1087</v>
      </c>
      <c r="N24" s="167" t="s">
        <v>1088</v>
      </c>
    </row>
    <row r="25" spans="4:14" ht="15.75" customHeight="1" x14ac:dyDescent="0.25">
      <c r="I25" s="167" t="s">
        <v>1089</v>
      </c>
      <c r="N25" s="167" t="s">
        <v>1090</v>
      </c>
    </row>
    <row r="26" spans="4:14" ht="15.75" customHeight="1" x14ac:dyDescent="0.25">
      <c r="I26" s="167" t="s">
        <v>1091</v>
      </c>
      <c r="N26" s="167" t="s">
        <v>1092</v>
      </c>
    </row>
    <row r="27" spans="4:14" ht="15.75" customHeight="1" x14ac:dyDescent="0.25">
      <c r="I27" s="167" t="s">
        <v>1093</v>
      </c>
      <c r="N27" s="167" t="s">
        <v>1094</v>
      </c>
    </row>
    <row r="28" spans="4:14" ht="15.75" customHeight="1" x14ac:dyDescent="0.25">
      <c r="N28" s="167" t="s">
        <v>1095</v>
      </c>
    </row>
    <row r="29" spans="4:14" ht="15.75" customHeight="1" x14ac:dyDescent="0.25">
      <c r="N29" s="167" t="s">
        <v>1096</v>
      </c>
    </row>
    <row r="30" spans="4:14" ht="15.75" customHeight="1" x14ac:dyDescent="0.25">
      <c r="I30" s="167" t="s">
        <v>1097</v>
      </c>
      <c r="N30" s="167" t="s">
        <v>1098</v>
      </c>
    </row>
    <row r="31" spans="4:14" ht="15.75" customHeight="1" x14ac:dyDescent="0.25">
      <c r="N31" s="167" t="s">
        <v>1099</v>
      </c>
    </row>
    <row r="32" spans="4:14" ht="15.75" customHeight="1" x14ac:dyDescent="0.25">
      <c r="I32" s="167" t="s">
        <v>1100</v>
      </c>
      <c r="N32" s="167" t="s">
        <v>1101</v>
      </c>
    </row>
    <row r="33" spans="8:14" ht="15.75" customHeight="1" x14ac:dyDescent="0.25">
      <c r="I33" s="167" t="s">
        <v>1102</v>
      </c>
      <c r="N33" s="167" t="s">
        <v>1103</v>
      </c>
    </row>
    <row r="34" spans="8:14" ht="15.75" customHeight="1" x14ac:dyDescent="0.25">
      <c r="I34" s="167" t="s">
        <v>1104</v>
      </c>
    </row>
    <row r="35" spans="8:14" ht="15.75" customHeight="1" x14ac:dyDescent="0.25">
      <c r="I35" s="167" t="s">
        <v>1105</v>
      </c>
    </row>
    <row r="36" spans="8:14" ht="15.75" customHeight="1" x14ac:dyDescent="0.25"/>
    <row r="37" spans="8:14" ht="15.75" customHeight="1" x14ac:dyDescent="0.25"/>
    <row r="38" spans="8:14" ht="15.75" customHeight="1" x14ac:dyDescent="0.25">
      <c r="I38" s="167" t="s">
        <v>1106</v>
      </c>
      <c r="L38" s="167" t="s">
        <v>1107</v>
      </c>
      <c r="M38" s="167" t="s">
        <v>1108</v>
      </c>
      <c r="N38" s="167" t="s">
        <v>1109</v>
      </c>
    </row>
    <row r="39" spans="8:14" ht="15.75" customHeight="1" x14ac:dyDescent="0.25"/>
    <row r="40" spans="8:14" ht="15.75" customHeight="1" x14ac:dyDescent="0.25">
      <c r="H40" s="167" t="s">
        <v>1110</v>
      </c>
      <c r="I40" s="167" t="s">
        <v>1111</v>
      </c>
      <c r="L40" s="53" t="s">
        <v>1112</v>
      </c>
      <c r="M40" s="167" t="s">
        <v>1113</v>
      </c>
      <c r="N40" s="167" t="s">
        <v>1114</v>
      </c>
    </row>
    <row r="41" spans="8:14" ht="15.75" customHeight="1" x14ac:dyDescent="0.25">
      <c r="I41" s="167" t="s">
        <v>1115</v>
      </c>
      <c r="L41" s="53" t="s">
        <v>1116</v>
      </c>
      <c r="M41" s="167" t="s">
        <v>1117</v>
      </c>
      <c r="N41" s="167" t="s">
        <v>1118</v>
      </c>
    </row>
    <row r="42" spans="8:14" ht="15.75" customHeight="1" x14ac:dyDescent="0.25">
      <c r="I42" s="167" t="s">
        <v>1119</v>
      </c>
      <c r="L42" s="53" t="s">
        <v>1120</v>
      </c>
      <c r="N42" s="167" t="s">
        <v>1121</v>
      </c>
    </row>
    <row r="43" spans="8:14" ht="15.75" customHeight="1" x14ac:dyDescent="0.25">
      <c r="I43" s="167" t="s">
        <v>1122</v>
      </c>
      <c r="L43" s="53" t="s">
        <v>1123</v>
      </c>
      <c r="N43" s="167" t="s">
        <v>1124</v>
      </c>
    </row>
    <row r="44" spans="8:14" ht="15.75" customHeight="1" x14ac:dyDescent="0.25">
      <c r="I44" s="167" t="s">
        <v>1125</v>
      </c>
      <c r="N44" s="167" t="s">
        <v>1126</v>
      </c>
    </row>
    <row r="45" spans="8:14" ht="15.75" customHeight="1" x14ac:dyDescent="0.25">
      <c r="I45" s="167" t="s">
        <v>1127</v>
      </c>
      <c r="N45" s="167" t="s">
        <v>1128</v>
      </c>
    </row>
    <row r="46" spans="8:14" ht="15.75" customHeight="1" x14ac:dyDescent="0.25"/>
    <row r="47" spans="8:14" ht="15.75" customHeight="1" x14ac:dyDescent="0.25"/>
    <row r="48" spans="8: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pageSetUpPr fitToPage="1"/>
  </sheetPr>
  <dimension ref="A1:L28"/>
  <sheetViews>
    <sheetView topLeftCell="A19" zoomScale="120" zoomScaleNormal="120" workbookViewId="0">
      <selection activeCell="E30" sqref="E30"/>
    </sheetView>
  </sheetViews>
  <sheetFormatPr baseColWidth="10" defaultColWidth="8.7109375" defaultRowHeight="12.75" x14ac:dyDescent="0.25"/>
  <cols>
    <col min="1" max="1" width="3.28515625" style="287" customWidth="1"/>
    <col min="2" max="2" width="9.28515625" style="287" customWidth="1"/>
    <col min="3" max="3" width="5.7109375" style="287" customWidth="1"/>
    <col min="4" max="4" width="6.7109375" style="287" customWidth="1"/>
    <col min="5" max="5" width="5.7109375" style="287" customWidth="1"/>
    <col min="6" max="6" width="10.28515625" style="287" customWidth="1"/>
    <col min="7" max="7" width="2.140625" style="287" customWidth="1"/>
    <col min="8" max="8" width="18.7109375" style="287" customWidth="1"/>
    <col min="9" max="9" width="14.140625" style="287" customWidth="1"/>
    <col min="10" max="10" width="6.7109375" style="287" customWidth="1"/>
    <col min="11" max="11" width="18.7109375" style="287" customWidth="1"/>
    <col min="12" max="12" width="25.7109375" style="287" customWidth="1"/>
    <col min="13" max="16384" width="8.7109375" style="287"/>
  </cols>
  <sheetData>
    <row r="1" spans="1:12" ht="18.75" customHeight="1" x14ac:dyDescent="0.25">
      <c r="A1" s="750"/>
      <c r="B1" s="751"/>
      <c r="C1" s="751"/>
      <c r="D1" s="751"/>
      <c r="E1" s="752"/>
      <c r="F1" s="787" t="s">
        <v>301</v>
      </c>
      <c r="G1" s="788"/>
      <c r="H1" s="788"/>
      <c r="I1" s="788"/>
      <c r="J1" s="788"/>
      <c r="K1" s="788"/>
      <c r="L1" s="286"/>
    </row>
    <row r="2" spans="1:12" ht="18.75" customHeight="1" x14ac:dyDescent="0.25">
      <c r="A2" s="783"/>
      <c r="B2" s="784"/>
      <c r="C2" s="784"/>
      <c r="D2" s="784"/>
      <c r="E2" s="785"/>
      <c r="F2" s="789"/>
      <c r="G2" s="790"/>
      <c r="H2" s="790"/>
      <c r="I2" s="790"/>
      <c r="J2" s="790"/>
      <c r="K2" s="790"/>
      <c r="L2" s="286"/>
    </row>
    <row r="3" spans="1:12" ht="18.75" customHeight="1" x14ac:dyDescent="0.25">
      <c r="A3" s="783"/>
      <c r="B3" s="784"/>
      <c r="C3" s="784"/>
      <c r="D3" s="784"/>
      <c r="E3" s="785"/>
      <c r="F3" s="787" t="s">
        <v>302</v>
      </c>
      <c r="G3" s="788"/>
      <c r="H3" s="788"/>
      <c r="I3" s="788"/>
      <c r="J3" s="788"/>
      <c r="K3" s="788"/>
      <c r="L3" s="286"/>
    </row>
    <row r="4" spans="1:12" ht="18.75" customHeight="1" x14ac:dyDescent="0.25">
      <c r="A4" s="786"/>
      <c r="B4" s="755"/>
      <c r="C4" s="755"/>
      <c r="D4" s="755"/>
      <c r="E4" s="772"/>
      <c r="F4" s="789"/>
      <c r="G4" s="790"/>
      <c r="H4" s="790"/>
      <c r="I4" s="790"/>
      <c r="J4" s="790"/>
      <c r="K4" s="790"/>
      <c r="L4" s="286"/>
    </row>
    <row r="5" spans="1:12" ht="15.75" customHeight="1" x14ac:dyDescent="0.25">
      <c r="A5" s="758" t="s">
        <v>303</v>
      </c>
      <c r="B5" s="759"/>
      <c r="C5" s="759"/>
      <c r="D5" s="759"/>
      <c r="E5" s="759"/>
      <c r="F5" s="759"/>
      <c r="G5" s="759"/>
      <c r="H5" s="759"/>
      <c r="I5" s="759"/>
      <c r="J5" s="759"/>
      <c r="K5" s="759"/>
      <c r="L5" s="771"/>
    </row>
    <row r="6" spans="1:12" ht="23.25" customHeight="1" x14ac:dyDescent="0.25">
      <c r="A6" s="758" t="s">
        <v>304</v>
      </c>
      <c r="B6" s="759"/>
      <c r="C6" s="760"/>
      <c r="D6" s="761" t="s">
        <v>12</v>
      </c>
      <c r="E6" s="762"/>
      <c r="F6" s="762"/>
      <c r="G6" s="762"/>
      <c r="H6" s="763"/>
      <c r="I6" s="758" t="s">
        <v>305</v>
      </c>
      <c r="J6" s="760"/>
      <c r="K6" s="761" t="s">
        <v>37</v>
      </c>
      <c r="L6" s="763"/>
    </row>
    <row r="7" spans="1:12" ht="17.850000000000001" customHeight="1" x14ac:dyDescent="0.25">
      <c r="A7" s="758" t="s">
        <v>306</v>
      </c>
      <c r="B7" s="759"/>
      <c r="C7" s="760"/>
      <c r="D7" s="761" t="s">
        <v>26</v>
      </c>
      <c r="E7" s="762"/>
      <c r="F7" s="762"/>
      <c r="G7" s="762"/>
      <c r="H7" s="763"/>
      <c r="I7" s="758" t="s">
        <v>98</v>
      </c>
      <c r="J7" s="760"/>
      <c r="K7" s="761" t="s">
        <v>15</v>
      </c>
      <c r="L7" s="763"/>
    </row>
    <row r="8" spans="1:12" ht="35.85" customHeight="1" x14ac:dyDescent="0.25">
      <c r="A8" s="758" t="s">
        <v>307</v>
      </c>
      <c r="B8" s="759"/>
      <c r="C8" s="760"/>
      <c r="D8" s="761" t="s">
        <v>74</v>
      </c>
      <c r="E8" s="762"/>
      <c r="F8" s="762"/>
      <c r="G8" s="762"/>
      <c r="H8" s="763"/>
      <c r="I8" s="758" t="s">
        <v>308</v>
      </c>
      <c r="J8" s="760"/>
      <c r="K8" s="761" t="s">
        <v>75</v>
      </c>
      <c r="L8" s="763"/>
    </row>
    <row r="9" spans="1:12" ht="15.75" customHeight="1" x14ac:dyDescent="0.25">
      <c r="A9" s="778" t="s">
        <v>309</v>
      </c>
      <c r="B9" s="779"/>
      <c r="C9" s="779"/>
      <c r="D9" s="779"/>
      <c r="E9" s="759"/>
      <c r="F9" s="759"/>
      <c r="G9" s="759"/>
      <c r="H9" s="759"/>
      <c r="I9" s="759"/>
      <c r="J9" s="759"/>
      <c r="K9" s="759"/>
      <c r="L9" s="771"/>
    </row>
    <row r="10" spans="1:12" ht="35.25" customHeight="1" x14ac:dyDescent="0.25">
      <c r="A10" s="756" t="s">
        <v>310</v>
      </c>
      <c r="B10" s="756"/>
      <c r="C10" s="756"/>
      <c r="D10" s="756"/>
      <c r="E10" s="757" t="str">
        <f>+ACTIVIDAD_1!B14</f>
        <v>Brindar el 100% de los tres servicios priorizados para la atención a través del modelo CIOM: primera atención profesional (trabajo social), orientación y seguimiento psicosocial y orientación, asesoría y seguimiento sociojurídico</v>
      </c>
      <c r="F10" s="757"/>
      <c r="G10" s="757"/>
      <c r="H10" s="757"/>
      <c r="I10" s="757"/>
      <c r="J10" s="757"/>
      <c r="K10" s="757"/>
      <c r="L10" s="757"/>
    </row>
    <row r="11" spans="1:12" ht="34.5" customHeight="1" x14ac:dyDescent="0.25">
      <c r="A11" s="769" t="s">
        <v>311</v>
      </c>
      <c r="B11" s="770"/>
      <c r="C11" s="770"/>
      <c r="D11" s="771"/>
      <c r="E11" s="764" t="str">
        <f>+ACTIVIDAD_1!I18</f>
        <v>Porcentaje de los tres servicios priorizados para la atención a través del modelo CIOM: primera atención profesional (trabajo social), orientación y seguimiento psicosocial y orientación, asesoría y seguimiento sociojurídico brindados</v>
      </c>
      <c r="F11" s="757"/>
      <c r="G11" s="757"/>
      <c r="H11" s="757"/>
      <c r="I11" s="757"/>
      <c r="J11" s="757"/>
      <c r="K11" s="757"/>
      <c r="L11" s="765"/>
    </row>
    <row r="12" spans="1:12" ht="47.25" customHeight="1" x14ac:dyDescent="0.25">
      <c r="A12" s="758" t="s">
        <v>312</v>
      </c>
      <c r="B12" s="759"/>
      <c r="C12" s="759"/>
      <c r="D12" s="760"/>
      <c r="E12" s="780" t="s">
        <v>313</v>
      </c>
      <c r="F12" s="781"/>
      <c r="G12" s="781"/>
      <c r="H12" s="781"/>
      <c r="I12" s="781"/>
      <c r="J12" s="781"/>
      <c r="K12" s="781"/>
      <c r="L12" s="782"/>
    </row>
    <row r="13" spans="1:12" ht="28.5" customHeight="1" x14ac:dyDescent="0.25">
      <c r="A13" s="758" t="s">
        <v>314</v>
      </c>
      <c r="B13" s="759"/>
      <c r="C13" s="760"/>
      <c r="D13" s="761"/>
      <c r="E13" s="762"/>
      <c r="F13" s="762"/>
      <c r="G13" s="762"/>
      <c r="H13" s="763"/>
      <c r="I13" s="758" t="s">
        <v>315</v>
      </c>
      <c r="J13" s="760"/>
      <c r="K13" s="761" t="s">
        <v>49</v>
      </c>
      <c r="L13" s="763"/>
    </row>
    <row r="14" spans="1:12" ht="15.75" customHeight="1" x14ac:dyDescent="0.25">
      <c r="A14" s="758" t="s">
        <v>316</v>
      </c>
      <c r="B14" s="759"/>
      <c r="C14" s="759"/>
      <c r="D14" s="759"/>
      <c r="E14" s="759"/>
      <c r="F14" s="759"/>
      <c r="G14" s="759"/>
      <c r="H14" s="759"/>
      <c r="I14" s="759"/>
      <c r="J14" s="759"/>
      <c r="K14" s="759"/>
      <c r="L14" s="771"/>
    </row>
    <row r="15" spans="1:12" ht="25.5" customHeight="1" x14ac:dyDescent="0.25">
      <c r="A15" s="758" t="s">
        <v>317</v>
      </c>
      <c r="B15" s="759"/>
      <c r="C15" s="760"/>
      <c r="D15" s="761" t="s">
        <v>19</v>
      </c>
      <c r="E15" s="762"/>
      <c r="F15" s="762"/>
      <c r="G15" s="762"/>
      <c r="H15" s="763"/>
      <c r="I15" s="758" t="s">
        <v>318</v>
      </c>
      <c r="J15" s="760"/>
      <c r="K15" s="761" t="s">
        <v>20</v>
      </c>
      <c r="L15" s="763"/>
    </row>
    <row r="16" spans="1:12" ht="25.5" customHeight="1" x14ac:dyDescent="0.25">
      <c r="A16" s="758" t="s">
        <v>319</v>
      </c>
      <c r="B16" s="759"/>
      <c r="C16" s="760"/>
      <c r="D16" s="775">
        <f>+ACTIVIDAD_1!C39</f>
        <v>1</v>
      </c>
      <c r="E16" s="776"/>
      <c r="F16" s="776"/>
      <c r="G16" s="776"/>
      <c r="H16" s="777"/>
      <c r="I16" s="758" t="s">
        <v>237</v>
      </c>
      <c r="J16" s="760"/>
      <c r="K16" s="761" t="s">
        <v>23</v>
      </c>
      <c r="L16" s="763"/>
    </row>
    <row r="17" spans="1:12" ht="27.6" customHeight="1" x14ac:dyDescent="0.25">
      <c r="A17" s="758" t="s">
        <v>320</v>
      </c>
      <c r="B17" s="759"/>
      <c r="C17" s="760"/>
      <c r="D17" s="761"/>
      <c r="E17" s="762"/>
      <c r="F17" s="762"/>
      <c r="G17" s="762"/>
      <c r="H17" s="763"/>
      <c r="I17" s="761"/>
      <c r="J17" s="762"/>
      <c r="K17" s="762"/>
      <c r="L17" s="763"/>
    </row>
    <row r="18" spans="1:12" ht="12" customHeight="1" x14ac:dyDescent="0.25">
      <c r="A18" s="293" t="s">
        <v>321</v>
      </c>
      <c r="B18" s="293" t="s">
        <v>322</v>
      </c>
      <c r="C18" s="758" t="s">
        <v>323</v>
      </c>
      <c r="D18" s="759"/>
      <c r="E18" s="759"/>
      <c r="F18" s="759"/>
      <c r="G18" s="760"/>
      <c r="H18" s="758" t="s">
        <v>324</v>
      </c>
      <c r="I18" s="760"/>
      <c r="J18" s="758" t="s">
        <v>325</v>
      </c>
      <c r="K18" s="760"/>
      <c r="L18" s="293" t="s">
        <v>326</v>
      </c>
    </row>
    <row r="19" spans="1:12" ht="80.099999999999994" customHeight="1" x14ac:dyDescent="0.25">
      <c r="A19" s="430">
        <v>1</v>
      </c>
      <c r="B19" s="289" t="s">
        <v>276</v>
      </c>
      <c r="C19" s="761" t="s">
        <v>327</v>
      </c>
      <c r="D19" s="762"/>
      <c r="E19" s="762"/>
      <c r="F19" s="762"/>
      <c r="G19" s="763"/>
      <c r="H19" s="764" t="s">
        <v>328</v>
      </c>
      <c r="I19" s="765"/>
      <c r="J19" s="761" t="s">
        <v>22</v>
      </c>
      <c r="K19" s="763"/>
      <c r="L19" s="289" t="s">
        <v>329</v>
      </c>
    </row>
    <row r="20" spans="1:12" ht="86.1" customHeight="1" x14ac:dyDescent="0.25">
      <c r="A20" s="430">
        <v>2</v>
      </c>
      <c r="B20" s="289" t="s">
        <v>276</v>
      </c>
      <c r="C20" s="761" t="s">
        <v>330</v>
      </c>
      <c r="D20" s="762"/>
      <c r="E20" s="762"/>
      <c r="F20" s="762"/>
      <c r="G20" s="763"/>
      <c r="H20" s="764" t="s">
        <v>331</v>
      </c>
      <c r="I20" s="765"/>
      <c r="J20" s="761" t="s">
        <v>22</v>
      </c>
      <c r="K20" s="763"/>
      <c r="L20" s="289" t="s">
        <v>329</v>
      </c>
    </row>
    <row r="21" spans="1:12" ht="75.599999999999994" customHeight="1" x14ac:dyDescent="0.25">
      <c r="A21" s="430">
        <v>3</v>
      </c>
      <c r="B21" s="289" t="s">
        <v>276</v>
      </c>
      <c r="C21" s="761" t="s">
        <v>332</v>
      </c>
      <c r="D21" s="762"/>
      <c r="E21" s="762"/>
      <c r="F21" s="762"/>
      <c r="G21" s="763"/>
      <c r="H21" s="764" t="s">
        <v>333</v>
      </c>
      <c r="I21" s="765"/>
      <c r="J21" s="761" t="s">
        <v>22</v>
      </c>
      <c r="K21" s="763"/>
      <c r="L21" s="289" t="s">
        <v>329</v>
      </c>
    </row>
    <row r="22" spans="1:12" ht="25.5" customHeight="1" x14ac:dyDescent="0.25">
      <c r="A22" s="293" t="s">
        <v>321</v>
      </c>
      <c r="B22" s="758" t="s">
        <v>334</v>
      </c>
      <c r="C22" s="759"/>
      <c r="D22" s="759"/>
      <c r="E22" s="759"/>
      <c r="F22" s="759"/>
      <c r="G22" s="759"/>
      <c r="H22" s="759"/>
      <c r="I22" s="759"/>
      <c r="J22" s="759"/>
      <c r="K22" s="760"/>
      <c r="L22" s="293" t="s">
        <v>335</v>
      </c>
    </row>
    <row r="23" spans="1:12" ht="28.35" customHeight="1" x14ac:dyDescent="0.25">
      <c r="A23" s="412">
        <v>1</v>
      </c>
      <c r="B23" s="750" t="s">
        <v>336</v>
      </c>
      <c r="C23" s="751"/>
      <c r="D23" s="751"/>
      <c r="E23" s="751"/>
      <c r="F23" s="751"/>
      <c r="G23" s="751"/>
      <c r="H23" s="751"/>
      <c r="I23" s="751"/>
      <c r="J23" s="751"/>
      <c r="K23" s="752"/>
      <c r="L23" s="413" t="s">
        <v>34</v>
      </c>
    </row>
    <row r="24" spans="1:12" ht="15.75" customHeight="1" x14ac:dyDescent="0.25">
      <c r="A24" s="756" t="s">
        <v>337</v>
      </c>
      <c r="B24" s="756"/>
      <c r="C24" s="756"/>
      <c r="D24" s="756"/>
      <c r="E24" s="756"/>
      <c r="F24" s="756"/>
      <c r="G24" s="756"/>
      <c r="H24" s="756"/>
      <c r="I24" s="756"/>
      <c r="J24" s="756"/>
      <c r="K24" s="756"/>
      <c r="L24" s="756"/>
    </row>
    <row r="25" spans="1:12" ht="26.25" customHeight="1" x14ac:dyDescent="0.25">
      <c r="A25" s="769" t="s">
        <v>338</v>
      </c>
      <c r="B25" s="770"/>
      <c r="C25" s="771"/>
      <c r="D25" s="754">
        <v>1</v>
      </c>
      <c r="E25" s="755"/>
      <c r="F25" s="753" t="s">
        <v>339</v>
      </c>
      <c r="G25" s="753"/>
      <c r="H25" s="414">
        <v>2024</v>
      </c>
      <c r="I25" s="753" t="s">
        <v>340</v>
      </c>
      <c r="J25" s="753"/>
      <c r="K25" s="773" t="s">
        <v>341</v>
      </c>
      <c r="L25" s="774"/>
    </row>
    <row r="26" spans="1:12" ht="26.25" customHeight="1" x14ac:dyDescent="0.25">
      <c r="A26" s="758" t="s">
        <v>342</v>
      </c>
      <c r="B26" s="759"/>
      <c r="C26" s="760"/>
      <c r="D26" s="761" t="s">
        <v>343</v>
      </c>
      <c r="E26" s="762"/>
      <c r="F26" s="755"/>
      <c r="G26" s="755"/>
      <c r="H26" s="762"/>
      <c r="I26" s="755"/>
      <c r="J26" s="755"/>
      <c r="K26" s="762"/>
      <c r="L26" s="772"/>
    </row>
    <row r="27" spans="1:12" ht="45.75" customHeight="1" x14ac:dyDescent="0.25">
      <c r="A27" s="758" t="s">
        <v>344</v>
      </c>
      <c r="B27" s="759"/>
      <c r="C27" s="760"/>
      <c r="D27" s="766"/>
      <c r="E27" s="767"/>
      <c r="F27" s="767"/>
      <c r="G27" s="767"/>
      <c r="H27" s="767"/>
      <c r="I27" s="767"/>
      <c r="J27" s="767"/>
      <c r="K27" s="767"/>
      <c r="L27" s="768"/>
    </row>
    <row r="28" spans="1:12" ht="17.850000000000001" customHeight="1" x14ac:dyDescent="0.25">
      <c r="A28" s="758" t="s">
        <v>345</v>
      </c>
      <c r="B28" s="759"/>
      <c r="C28" s="760"/>
      <c r="D28" s="761"/>
      <c r="E28" s="762"/>
      <c r="F28" s="762"/>
      <c r="G28" s="762"/>
      <c r="H28" s="762"/>
      <c r="I28" s="762"/>
      <c r="J28" s="762"/>
      <c r="K28" s="762"/>
      <c r="L28" s="763"/>
    </row>
  </sheetData>
  <mergeCells count="65">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3:C13"/>
    <mergeCell ref="D13:H13"/>
    <mergeCell ref="I13:J13"/>
    <mergeCell ref="K13:L13"/>
    <mergeCell ref="A14:L14"/>
    <mergeCell ref="A9:L9"/>
    <mergeCell ref="A11:D11"/>
    <mergeCell ref="E11:L11"/>
    <mergeCell ref="A12:D12"/>
    <mergeCell ref="E12:L12"/>
    <mergeCell ref="H21:I21"/>
    <mergeCell ref="J21:K21"/>
    <mergeCell ref="I15:J15"/>
    <mergeCell ref="K15:L15"/>
    <mergeCell ref="A17:C17"/>
    <mergeCell ref="D17:H17"/>
    <mergeCell ref="I17:L17"/>
    <mergeCell ref="A16:C16"/>
    <mergeCell ref="D16:H16"/>
    <mergeCell ref="I16:J16"/>
    <mergeCell ref="K16:L16"/>
    <mergeCell ref="A15:C15"/>
    <mergeCell ref="D15:H15"/>
    <mergeCell ref="A27:C27"/>
    <mergeCell ref="D27:L27"/>
    <mergeCell ref="A28:C28"/>
    <mergeCell ref="D28:L28"/>
    <mergeCell ref="A24:L24"/>
    <mergeCell ref="A25:C25"/>
    <mergeCell ref="I25:J25"/>
    <mergeCell ref="A26:C26"/>
    <mergeCell ref="D26:L26"/>
    <mergeCell ref="K25:L25"/>
    <mergeCell ref="B23:K23"/>
    <mergeCell ref="F25:G25"/>
    <mergeCell ref="D25:E25"/>
    <mergeCell ref="A10:D10"/>
    <mergeCell ref="E10:L10"/>
    <mergeCell ref="B22:K22"/>
    <mergeCell ref="C18:G18"/>
    <mergeCell ref="H18:I18"/>
    <mergeCell ref="J18:K18"/>
    <mergeCell ref="C19:G19"/>
    <mergeCell ref="H19:I19"/>
    <mergeCell ref="J19:K19"/>
    <mergeCell ref="C20:G20"/>
    <mergeCell ref="H20:I20"/>
    <mergeCell ref="J20:K20"/>
    <mergeCell ref="C21:G21"/>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L23</xm:sqref>
        </x14:dataValidation>
        <x14:dataValidation type="list" allowBlank="1" showInputMessage="1" showErrorMessage="1" xr:uid="{F74BA7A8-C72D-4A93-8188-C5A9EE4135EA}">
          <x14:formula1>
            <xm:f>Datos!$K$2:$K$3</xm:f>
          </x14:formula1>
          <xm:sqref>J19:K21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9216-5E05-4DFA-92DC-72340BAF64F6}">
  <sheetPr>
    <tabColor theme="5" tint="0.59999389629810485"/>
    <pageSetUpPr fitToPage="1"/>
  </sheetPr>
  <dimension ref="A1:O128"/>
  <sheetViews>
    <sheetView showGridLines="0" topLeftCell="A19" zoomScale="121" zoomScaleNormal="120" workbookViewId="0">
      <selection activeCell="B49" sqref="B49"/>
    </sheetView>
  </sheetViews>
  <sheetFormatPr baseColWidth="10" defaultColWidth="10.85546875" defaultRowHeight="14.25" x14ac:dyDescent="0.25"/>
  <cols>
    <col min="1" max="1" width="49.7109375" style="68" customWidth="1"/>
    <col min="2" max="8" width="35.7109375" style="68" customWidth="1"/>
    <col min="9" max="9" width="85.140625" style="68" customWidth="1"/>
    <col min="10"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4" customFormat="1" ht="32.25" customHeight="1" thickBot="1" x14ac:dyDescent="0.3">
      <c r="A1" s="702"/>
      <c r="B1" s="681" t="s">
        <v>182</v>
      </c>
      <c r="C1" s="682"/>
      <c r="D1" s="682"/>
      <c r="E1" s="682"/>
      <c r="F1" s="682"/>
      <c r="G1" s="682"/>
      <c r="H1" s="682"/>
      <c r="I1" s="682"/>
      <c r="J1" s="682"/>
      <c r="K1" s="682"/>
      <c r="L1" s="683"/>
      <c r="M1" s="678" t="s">
        <v>183</v>
      </c>
      <c r="N1" s="679"/>
      <c r="O1" s="680"/>
    </row>
    <row r="2" spans="1:15" s="154" customFormat="1" ht="30.75" customHeight="1" thickBot="1" x14ac:dyDescent="0.3">
      <c r="A2" s="703"/>
      <c r="B2" s="684" t="s">
        <v>184</v>
      </c>
      <c r="C2" s="685"/>
      <c r="D2" s="685"/>
      <c r="E2" s="685"/>
      <c r="F2" s="685"/>
      <c r="G2" s="685"/>
      <c r="H2" s="685"/>
      <c r="I2" s="685"/>
      <c r="J2" s="685"/>
      <c r="K2" s="685"/>
      <c r="L2" s="686"/>
      <c r="M2" s="678" t="s">
        <v>185</v>
      </c>
      <c r="N2" s="679"/>
      <c r="O2" s="680"/>
    </row>
    <row r="3" spans="1:15" s="154" customFormat="1" ht="24" customHeight="1" thickBot="1" x14ac:dyDescent="0.3">
      <c r="A3" s="703"/>
      <c r="B3" s="684" t="s">
        <v>186</v>
      </c>
      <c r="C3" s="685"/>
      <c r="D3" s="685"/>
      <c r="E3" s="685"/>
      <c r="F3" s="685"/>
      <c r="G3" s="685"/>
      <c r="H3" s="685"/>
      <c r="I3" s="685"/>
      <c r="J3" s="685"/>
      <c r="K3" s="685"/>
      <c r="L3" s="686"/>
      <c r="M3" s="678" t="s">
        <v>187</v>
      </c>
      <c r="N3" s="679"/>
      <c r="O3" s="680"/>
    </row>
    <row r="4" spans="1:15" s="154" customFormat="1" ht="21.75" customHeight="1" thickBot="1" x14ac:dyDescent="0.3">
      <c r="A4" s="704"/>
      <c r="B4" s="687" t="s">
        <v>188</v>
      </c>
      <c r="C4" s="688"/>
      <c r="D4" s="688"/>
      <c r="E4" s="688"/>
      <c r="F4" s="688"/>
      <c r="G4" s="688"/>
      <c r="H4" s="688"/>
      <c r="I4" s="688"/>
      <c r="J4" s="688"/>
      <c r="K4" s="688"/>
      <c r="L4" s="689"/>
      <c r="M4" s="678" t="s">
        <v>189</v>
      </c>
      <c r="N4" s="679"/>
      <c r="O4" s="680"/>
    </row>
    <row r="5" spans="1:15" s="154" customFormat="1" ht="21.75" customHeight="1" thickBot="1" x14ac:dyDescent="0.3">
      <c r="A5" s="155"/>
      <c r="B5" s="156"/>
      <c r="C5" s="156"/>
      <c r="D5" s="156"/>
      <c r="E5" s="156"/>
      <c r="F5" s="156"/>
      <c r="G5" s="156"/>
      <c r="H5" s="156"/>
      <c r="I5" s="156"/>
      <c r="J5" s="156"/>
      <c r="K5" s="156"/>
      <c r="L5" s="156"/>
      <c r="M5" s="157"/>
      <c r="N5" s="157"/>
      <c r="O5" s="157"/>
    </row>
    <row r="6" spans="1:15" s="154" customFormat="1" ht="45" customHeight="1" thickBot="1" x14ac:dyDescent="0.3">
      <c r="A6" s="124" t="s">
        <v>190</v>
      </c>
      <c r="B6" s="715" t="s">
        <v>191</v>
      </c>
      <c r="C6" s="716"/>
      <c r="D6" s="716"/>
      <c r="E6" s="716"/>
      <c r="F6" s="716"/>
      <c r="G6" s="716"/>
      <c r="H6" s="716"/>
      <c r="I6" s="716"/>
      <c r="J6" s="716"/>
      <c r="K6" s="717"/>
      <c r="L6" s="267" t="s">
        <v>192</v>
      </c>
      <c r="M6" s="529">
        <v>2024110010310</v>
      </c>
      <c r="N6" s="530"/>
      <c r="O6" s="531"/>
    </row>
    <row r="7" spans="1:15" s="154" customFormat="1" ht="11.25" customHeight="1" thickBot="1" x14ac:dyDescent="0.3">
      <c r="A7" s="155"/>
      <c r="B7" s="156"/>
      <c r="C7" s="156"/>
      <c r="D7" s="156"/>
      <c r="E7" s="156"/>
      <c r="F7" s="156"/>
      <c r="G7" s="156"/>
      <c r="H7" s="156"/>
      <c r="I7" s="156"/>
      <c r="J7" s="156"/>
      <c r="K7" s="156"/>
      <c r="L7" s="156"/>
      <c r="M7" s="157"/>
      <c r="N7" s="157"/>
      <c r="O7" s="157"/>
    </row>
    <row r="8" spans="1:15" s="154" customFormat="1" ht="21.75" customHeight="1" thickBot="1" x14ac:dyDescent="0.3">
      <c r="A8" s="706" t="s">
        <v>193</v>
      </c>
      <c r="B8" s="267" t="s">
        <v>194</v>
      </c>
      <c r="C8" s="219"/>
      <c r="D8" s="267" t="s">
        <v>195</v>
      </c>
      <c r="E8" s="220"/>
      <c r="F8" s="267" t="s">
        <v>196</v>
      </c>
      <c r="G8" s="220"/>
      <c r="H8" s="267" t="s">
        <v>197</v>
      </c>
      <c r="I8" s="221"/>
      <c r="J8" s="666" t="s">
        <v>198</v>
      </c>
      <c r="K8" s="705"/>
      <c r="L8" s="266" t="s">
        <v>199</v>
      </c>
      <c r="M8" s="663"/>
      <c r="N8" s="663"/>
      <c r="O8" s="663"/>
    </row>
    <row r="9" spans="1:15" s="154" customFormat="1" ht="21.75" customHeight="1" thickBot="1" x14ac:dyDescent="0.3">
      <c r="A9" s="706"/>
      <c r="B9" s="268" t="s">
        <v>200</v>
      </c>
      <c r="C9" s="222" t="s">
        <v>201</v>
      </c>
      <c r="D9" s="267" t="s">
        <v>202</v>
      </c>
      <c r="E9" s="223"/>
      <c r="F9" s="267" t="s">
        <v>203</v>
      </c>
      <c r="G9" s="223"/>
      <c r="H9" s="267" t="s">
        <v>204</v>
      </c>
      <c r="I9" s="221"/>
      <c r="J9" s="666"/>
      <c r="K9" s="705"/>
      <c r="L9" s="266" t="s">
        <v>205</v>
      </c>
      <c r="M9" s="663"/>
      <c r="N9" s="663"/>
      <c r="O9" s="663"/>
    </row>
    <row r="10" spans="1:15" s="154" customFormat="1" ht="21.75" customHeight="1" thickBot="1" x14ac:dyDescent="0.3">
      <c r="A10" s="706"/>
      <c r="B10" s="267" t="s">
        <v>206</v>
      </c>
      <c r="C10" s="219"/>
      <c r="D10" s="267" t="s">
        <v>207</v>
      </c>
      <c r="E10" s="223"/>
      <c r="F10" s="267" t="s">
        <v>208</v>
      </c>
      <c r="G10" s="223"/>
      <c r="H10" s="267" t="s">
        <v>209</v>
      </c>
      <c r="I10" s="221"/>
      <c r="J10" s="666"/>
      <c r="K10" s="705"/>
      <c r="L10" s="266" t="s">
        <v>210</v>
      </c>
      <c r="M10" s="663" t="s">
        <v>201</v>
      </c>
      <c r="N10" s="663"/>
      <c r="O10" s="663"/>
    </row>
    <row r="11" spans="1:15" s="154" customFormat="1" ht="21.75" customHeight="1" x14ac:dyDescent="0.25">
      <c r="A11" s="155"/>
      <c r="B11" s="156"/>
      <c r="C11" s="156"/>
      <c r="D11" s="156"/>
      <c r="E11" s="156"/>
      <c r="F11" s="156"/>
      <c r="G11" s="156"/>
      <c r="H11" s="156"/>
      <c r="I11" s="156"/>
      <c r="J11" s="156"/>
      <c r="K11" s="156"/>
      <c r="L11" s="156"/>
      <c r="M11" s="157"/>
      <c r="N11" s="157"/>
      <c r="O11" s="157"/>
    </row>
    <row r="12" spans="1:15" ht="15" customHeight="1" thickBot="1" x14ac:dyDescent="0.3">
      <c r="A12" s="73"/>
      <c r="B12" s="74"/>
      <c r="C12" s="74"/>
      <c r="D12" s="76"/>
      <c r="E12" s="75"/>
      <c r="F12" s="75"/>
      <c r="G12" s="360"/>
      <c r="H12" s="360"/>
      <c r="I12" s="77"/>
      <c r="J12" s="77"/>
      <c r="K12" s="74"/>
      <c r="L12" s="74"/>
      <c r="M12" s="74"/>
      <c r="N12" s="74"/>
      <c r="O12" s="74"/>
    </row>
    <row r="13" spans="1:15" ht="15" customHeight="1" x14ac:dyDescent="0.25">
      <c r="A13" s="712" t="s">
        <v>211</v>
      </c>
      <c r="B13" s="690" t="s">
        <v>346</v>
      </c>
      <c r="C13" s="691"/>
      <c r="D13" s="691"/>
      <c r="E13" s="691"/>
      <c r="F13" s="691"/>
      <c r="G13" s="691"/>
      <c r="H13" s="691"/>
      <c r="I13" s="691"/>
      <c r="J13" s="691"/>
      <c r="K13" s="691"/>
      <c r="L13" s="691"/>
      <c r="M13" s="691"/>
      <c r="N13" s="691"/>
      <c r="O13" s="692"/>
    </row>
    <row r="14" spans="1:15" ht="15" customHeight="1" x14ac:dyDescent="0.25">
      <c r="A14" s="713"/>
      <c r="B14" s="693"/>
      <c r="C14" s="694"/>
      <c r="D14" s="694"/>
      <c r="E14" s="694"/>
      <c r="F14" s="694"/>
      <c r="G14" s="694"/>
      <c r="H14" s="694"/>
      <c r="I14" s="694"/>
      <c r="J14" s="694"/>
      <c r="K14" s="694"/>
      <c r="L14" s="694"/>
      <c r="M14" s="694"/>
      <c r="N14" s="694"/>
      <c r="O14" s="695"/>
    </row>
    <row r="15" spans="1:15" ht="15" customHeight="1" thickBot="1" x14ac:dyDescent="0.3">
      <c r="A15" s="714"/>
      <c r="B15" s="696"/>
      <c r="C15" s="697"/>
      <c r="D15" s="697"/>
      <c r="E15" s="697"/>
      <c r="F15" s="697"/>
      <c r="G15" s="697"/>
      <c r="H15" s="697"/>
      <c r="I15" s="697"/>
      <c r="J15" s="697"/>
      <c r="K15" s="697"/>
      <c r="L15" s="697"/>
      <c r="M15" s="697"/>
      <c r="N15" s="697"/>
      <c r="O15" s="698"/>
    </row>
    <row r="16" spans="1:15" ht="9" customHeight="1" thickBot="1" x14ac:dyDescent="0.3">
      <c r="A16" s="81"/>
      <c r="B16" s="153"/>
      <c r="C16" s="82"/>
      <c r="D16" s="82"/>
      <c r="E16" s="82"/>
      <c r="F16" s="82"/>
      <c r="G16" s="83"/>
      <c r="H16" s="83"/>
      <c r="I16" s="83"/>
      <c r="J16" s="83"/>
      <c r="K16" s="83"/>
      <c r="L16" s="84"/>
      <c r="M16" s="84"/>
      <c r="N16" s="84"/>
      <c r="O16" s="84"/>
    </row>
    <row r="17" spans="1:15" s="85" customFormat="1" ht="37.5" customHeight="1" thickBot="1" x14ac:dyDescent="0.3">
      <c r="A17" s="124" t="s">
        <v>213</v>
      </c>
      <c r="B17" s="701" t="s">
        <v>347</v>
      </c>
      <c r="C17" s="701"/>
      <c r="D17" s="701"/>
      <c r="E17" s="701"/>
      <c r="F17" s="701"/>
      <c r="G17" s="706" t="s">
        <v>215</v>
      </c>
      <c r="H17" s="706"/>
      <c r="I17" s="699" t="s">
        <v>348</v>
      </c>
      <c r="J17" s="699"/>
      <c r="K17" s="699"/>
      <c r="L17" s="699"/>
      <c r="M17" s="699"/>
      <c r="N17" s="699"/>
      <c r="O17" s="699"/>
    </row>
    <row r="18" spans="1:15" ht="9" customHeight="1" x14ac:dyDescent="0.25">
      <c r="A18" s="81"/>
      <c r="B18" s="83"/>
      <c r="C18" s="82"/>
      <c r="D18" s="82"/>
      <c r="E18" s="82"/>
      <c r="F18" s="82"/>
      <c r="G18" s="83"/>
      <c r="H18" s="83"/>
      <c r="I18" s="83"/>
      <c r="J18" s="83"/>
      <c r="K18" s="83"/>
      <c r="L18" s="84"/>
      <c r="M18" s="84"/>
      <c r="N18" s="84"/>
      <c r="O18" s="84"/>
    </row>
    <row r="19" spans="1:15" ht="56.25" customHeight="1" x14ac:dyDescent="0.25">
      <c r="A19" s="317" t="s">
        <v>217</v>
      </c>
      <c r="B19" s="708" t="s">
        <v>218</v>
      </c>
      <c r="C19" s="709"/>
      <c r="D19" s="709"/>
      <c r="E19" s="710"/>
      <c r="F19" s="318" t="s">
        <v>219</v>
      </c>
      <c r="G19" s="707" t="s">
        <v>349</v>
      </c>
      <c r="H19" s="707"/>
      <c r="I19" s="707"/>
      <c r="J19" s="124" t="s">
        <v>221</v>
      </c>
      <c r="K19" s="701" t="s">
        <v>350</v>
      </c>
      <c r="L19" s="701"/>
      <c r="M19" s="701"/>
      <c r="N19" s="701"/>
      <c r="O19" s="701"/>
    </row>
    <row r="20" spans="1:15" ht="9" customHeight="1" x14ac:dyDescent="0.25">
      <c r="A20" s="72"/>
      <c r="B20" s="69"/>
      <c r="C20" s="711"/>
      <c r="D20" s="711"/>
      <c r="E20" s="711"/>
      <c r="F20" s="711"/>
      <c r="G20" s="711"/>
      <c r="H20" s="711"/>
      <c r="I20" s="711"/>
      <c r="J20" s="711"/>
      <c r="K20" s="711"/>
      <c r="L20" s="711"/>
      <c r="M20" s="711"/>
      <c r="N20" s="711"/>
      <c r="O20" s="711"/>
    </row>
    <row r="22" spans="1:15" ht="16.5" customHeight="1" thickBot="1" x14ac:dyDescent="0.3">
      <c r="A22" s="151"/>
      <c r="B22" s="152"/>
      <c r="C22" s="152"/>
      <c r="D22" s="152"/>
      <c r="E22" s="152"/>
      <c r="F22" s="152"/>
      <c r="G22" s="152"/>
      <c r="H22" s="152"/>
      <c r="I22" s="152"/>
      <c r="J22" s="152"/>
      <c r="K22" s="152"/>
      <c r="L22" s="152"/>
      <c r="M22" s="152"/>
      <c r="N22" s="152"/>
      <c r="O22" s="152"/>
    </row>
    <row r="23" spans="1:15" ht="32.1" customHeight="1" thickBot="1" x14ac:dyDescent="0.3">
      <c r="A23" s="664" t="s">
        <v>223</v>
      </c>
      <c r="B23" s="665"/>
      <c r="C23" s="665"/>
      <c r="D23" s="665"/>
      <c r="E23" s="665"/>
      <c r="F23" s="665"/>
      <c r="G23" s="665"/>
      <c r="H23" s="665"/>
      <c r="I23" s="665"/>
      <c r="J23" s="665"/>
      <c r="K23" s="665"/>
      <c r="L23" s="665"/>
      <c r="M23" s="665"/>
      <c r="N23" s="665"/>
      <c r="O23" s="666"/>
    </row>
    <row r="24" spans="1:15" ht="32.1" customHeight="1" thickBot="1" x14ac:dyDescent="0.3">
      <c r="A24" s="664" t="s">
        <v>224</v>
      </c>
      <c r="B24" s="665"/>
      <c r="C24" s="665"/>
      <c r="D24" s="665"/>
      <c r="E24" s="665"/>
      <c r="F24" s="665"/>
      <c r="G24" s="665"/>
      <c r="H24" s="665"/>
      <c r="I24" s="665"/>
      <c r="J24" s="665"/>
      <c r="K24" s="665"/>
      <c r="L24" s="665"/>
      <c r="M24" s="665"/>
      <c r="N24" s="665"/>
      <c r="O24" s="666"/>
    </row>
    <row r="25" spans="1:15" ht="32.1" customHeight="1" thickBot="1" x14ac:dyDescent="0.3">
      <c r="A25" s="96"/>
      <c r="B25" s="86" t="s">
        <v>194</v>
      </c>
      <c r="C25" s="86" t="s">
        <v>195</v>
      </c>
      <c r="D25" s="86" t="s">
        <v>196</v>
      </c>
      <c r="E25" s="86" t="s">
        <v>197</v>
      </c>
      <c r="F25" s="86" t="s">
        <v>200</v>
      </c>
      <c r="G25" s="86" t="s">
        <v>202</v>
      </c>
      <c r="H25" s="86" t="s">
        <v>203</v>
      </c>
      <c r="I25" s="86" t="s">
        <v>204</v>
      </c>
      <c r="J25" s="86" t="s">
        <v>206</v>
      </c>
      <c r="K25" s="86" t="s">
        <v>207</v>
      </c>
      <c r="L25" s="86" t="s">
        <v>208</v>
      </c>
      <c r="M25" s="86" t="s">
        <v>209</v>
      </c>
      <c r="N25" s="87" t="s">
        <v>225</v>
      </c>
      <c r="O25" s="87" t="s">
        <v>226</v>
      </c>
    </row>
    <row r="26" spans="1:15" ht="32.1" customHeight="1" x14ac:dyDescent="0.25">
      <c r="A26" s="90" t="s">
        <v>227</v>
      </c>
      <c r="B26" s="91">
        <v>247240422</v>
      </c>
      <c r="C26" s="91">
        <v>195321096</v>
      </c>
      <c r="D26" s="91"/>
      <c r="E26" s="91"/>
      <c r="F26" s="91"/>
      <c r="G26" s="91"/>
      <c r="H26" s="88"/>
      <c r="I26" s="88"/>
      <c r="J26" s="88"/>
      <c r="K26" s="88"/>
      <c r="L26" s="88">
        <v>11887482</v>
      </c>
      <c r="M26" s="88"/>
      <c r="N26" s="91">
        <f>SUM(B26:M26)</f>
        <v>454449000</v>
      </c>
      <c r="O26" s="89"/>
    </row>
    <row r="27" spans="1:15" ht="32.1" customHeight="1" x14ac:dyDescent="0.25">
      <c r="A27" s="90" t="s">
        <v>228</v>
      </c>
      <c r="B27" s="91">
        <v>247240422</v>
      </c>
      <c r="C27" s="91">
        <v>195321096</v>
      </c>
      <c r="D27" s="91"/>
      <c r="E27" s="91">
        <v>-2688162</v>
      </c>
      <c r="F27" s="91"/>
      <c r="G27" s="91"/>
      <c r="H27" s="91"/>
      <c r="I27" s="91"/>
      <c r="J27" s="91"/>
      <c r="K27" s="91"/>
      <c r="L27" s="91"/>
      <c r="M27" s="91"/>
      <c r="N27" s="91">
        <f>SUM(B27:M27)</f>
        <v>439873356</v>
      </c>
      <c r="O27" s="123">
        <f>+(B27+C27+D27+E27+F27+G27+H27+I27+J27+K27+L27+M27)/N26</f>
        <v>0.96792677726213505</v>
      </c>
    </row>
    <row r="28" spans="1:15" ht="32.1" customHeight="1" x14ac:dyDescent="0.25">
      <c r="A28" s="90" t="s">
        <v>229</v>
      </c>
      <c r="B28" s="91"/>
      <c r="C28" s="91">
        <v>885109</v>
      </c>
      <c r="D28" s="91">
        <v>34473666</v>
      </c>
      <c r="E28" s="91">
        <v>49173502</v>
      </c>
      <c r="F28" s="91">
        <v>49173502</v>
      </c>
      <c r="G28" s="91"/>
      <c r="H28" s="91"/>
      <c r="I28" s="91"/>
      <c r="J28" s="91"/>
      <c r="K28" s="91"/>
      <c r="L28" s="91"/>
      <c r="M28" s="91"/>
      <c r="N28" s="91">
        <f t="shared" ref="N28:N31" si="0">SUM(B28:M28)</f>
        <v>133705779</v>
      </c>
      <c r="O28" s="123"/>
    </row>
    <row r="29" spans="1:15" ht="32.1" customHeight="1" x14ac:dyDescent="0.25">
      <c r="A29" s="90" t="s">
        <v>230</v>
      </c>
      <c r="B29" s="91"/>
      <c r="C29" s="91"/>
      <c r="D29" s="91"/>
      <c r="E29" s="91"/>
      <c r="F29" s="91"/>
      <c r="G29" s="91"/>
      <c r="H29" s="91"/>
      <c r="I29" s="91"/>
      <c r="J29" s="91"/>
      <c r="K29" s="91"/>
      <c r="L29" s="91"/>
      <c r="M29" s="91"/>
      <c r="N29" s="91">
        <f t="shared" si="0"/>
        <v>0</v>
      </c>
      <c r="O29" s="92"/>
    </row>
    <row r="30" spans="1:15" ht="32.1" customHeight="1" x14ac:dyDescent="0.25">
      <c r="A30" s="90" t="s">
        <v>231</v>
      </c>
      <c r="B30" s="91">
        <v>0</v>
      </c>
      <c r="C30" s="91"/>
      <c r="D30" s="91"/>
      <c r="E30" s="91"/>
      <c r="F30" s="91"/>
      <c r="G30" s="91"/>
      <c r="H30" s="91"/>
      <c r="I30" s="91"/>
      <c r="J30" s="91"/>
      <c r="K30" s="91"/>
      <c r="L30" s="91"/>
      <c r="M30" s="91"/>
      <c r="N30" s="91">
        <f t="shared" si="0"/>
        <v>0</v>
      </c>
      <c r="O30" s="92"/>
    </row>
    <row r="31" spans="1:15" ht="32.1" customHeight="1" thickBot="1" x14ac:dyDescent="0.3">
      <c r="A31" s="93" t="s">
        <v>232</v>
      </c>
      <c r="B31" s="94">
        <v>0</v>
      </c>
      <c r="C31" s="94"/>
      <c r="D31" s="94"/>
      <c r="E31" s="94"/>
      <c r="F31" s="94"/>
      <c r="G31" s="94"/>
      <c r="H31" s="94"/>
      <c r="I31" s="94"/>
      <c r="J31" s="94"/>
      <c r="K31" s="94"/>
      <c r="L31" s="94"/>
      <c r="M31" s="94"/>
      <c r="N31" s="94">
        <f t="shared" si="0"/>
        <v>0</v>
      </c>
      <c r="O31" s="97"/>
    </row>
    <row r="32" spans="1:15" s="95" customFormat="1" ht="16.5" customHeight="1" x14ac:dyDescent="0.2"/>
    <row r="33" spans="1:10" s="95" customFormat="1" ht="17.25" customHeight="1" x14ac:dyDescent="0.2"/>
    <row r="34" spans="1:10" ht="5.25" customHeight="1" thickBot="1" x14ac:dyDescent="0.3"/>
    <row r="35" spans="1:10" ht="48" customHeight="1" thickBot="1" x14ac:dyDescent="0.3">
      <c r="A35" s="723" t="s">
        <v>233</v>
      </c>
      <c r="B35" s="724"/>
      <c r="C35" s="724"/>
      <c r="D35" s="724"/>
      <c r="E35" s="724"/>
      <c r="F35" s="724"/>
      <c r="G35" s="724"/>
      <c r="H35" s="724"/>
      <c r="I35" s="725"/>
      <c r="J35" s="100"/>
    </row>
    <row r="36" spans="1:10" ht="50.25" customHeight="1" thickBot="1" x14ac:dyDescent="0.3">
      <c r="A36" s="108" t="s">
        <v>234</v>
      </c>
      <c r="B36" s="726" t="str">
        <f>+B13</f>
        <v>Desarrollar 40 procesos formativos para fortalecer las capacidades y brindar herramientas a las mujeres en el ejercicio pleno del derecho a la participación y representación</v>
      </c>
      <c r="C36" s="727"/>
      <c r="D36" s="727"/>
      <c r="E36" s="727"/>
      <c r="F36" s="727"/>
      <c r="G36" s="727"/>
      <c r="H36" s="727"/>
      <c r="I36" s="728"/>
      <c r="J36" s="98"/>
    </row>
    <row r="37" spans="1:10" ht="18.75" customHeight="1" thickBot="1" x14ac:dyDescent="0.3">
      <c r="A37" s="740" t="s">
        <v>235</v>
      </c>
      <c r="B37" s="160">
        <v>2024</v>
      </c>
      <c r="C37" s="160">
        <v>2025</v>
      </c>
      <c r="D37" s="160">
        <v>2026</v>
      </c>
      <c r="E37" s="160">
        <v>2027</v>
      </c>
      <c r="F37" s="160" t="s">
        <v>236</v>
      </c>
      <c r="G37" s="742" t="s">
        <v>237</v>
      </c>
      <c r="H37" s="742" t="s">
        <v>21</v>
      </c>
      <c r="I37" s="742"/>
      <c r="J37" s="98"/>
    </row>
    <row r="38" spans="1:10" ht="50.25" customHeight="1" thickBot="1" x14ac:dyDescent="0.3">
      <c r="A38" s="741"/>
      <c r="B38" s="419">
        <v>6</v>
      </c>
      <c r="C38" s="419">
        <v>12</v>
      </c>
      <c r="D38" s="419">
        <v>9</v>
      </c>
      <c r="E38" s="419">
        <v>13</v>
      </c>
      <c r="F38" s="416">
        <v>40</v>
      </c>
      <c r="G38" s="742"/>
      <c r="H38" s="742"/>
      <c r="I38" s="742"/>
      <c r="J38" s="98"/>
    </row>
    <row r="39" spans="1:10" ht="52.5" customHeight="1" thickBot="1" x14ac:dyDescent="0.3">
      <c r="A39" s="109" t="s">
        <v>238</v>
      </c>
      <c r="B39" s="729">
        <v>0.1</v>
      </c>
      <c r="C39" s="730"/>
      <c r="D39" s="735" t="s">
        <v>239</v>
      </c>
      <c r="E39" s="736"/>
      <c r="F39" s="736"/>
      <c r="G39" s="736"/>
      <c r="H39" s="736"/>
      <c r="I39" s="737"/>
    </row>
    <row r="40" spans="1:10" s="99" customFormat="1" ht="48" customHeight="1" thickBot="1" x14ac:dyDescent="0.3">
      <c r="A40" s="740" t="s">
        <v>240</v>
      </c>
      <c r="B40" s="109" t="s">
        <v>241</v>
      </c>
      <c r="C40" s="108" t="s">
        <v>242</v>
      </c>
      <c r="D40" s="721" t="s">
        <v>243</v>
      </c>
      <c r="E40" s="722"/>
      <c r="F40" s="721" t="s">
        <v>244</v>
      </c>
      <c r="G40" s="722"/>
      <c r="H40" s="110" t="s">
        <v>245</v>
      </c>
      <c r="I40" s="112" t="s">
        <v>246</v>
      </c>
    </row>
    <row r="41" spans="1:10" ht="207" customHeight="1" thickBot="1" x14ac:dyDescent="0.3">
      <c r="A41" s="741"/>
      <c r="B41" s="104">
        <v>0.3</v>
      </c>
      <c r="C41" s="104">
        <v>0.3</v>
      </c>
      <c r="D41" s="731" t="s">
        <v>351</v>
      </c>
      <c r="E41" s="732"/>
      <c r="F41" s="733" t="s">
        <v>352</v>
      </c>
      <c r="G41" s="732"/>
      <c r="H41" s="448" t="s">
        <v>353</v>
      </c>
      <c r="I41" s="261" t="s">
        <v>354</v>
      </c>
    </row>
    <row r="42" spans="1:10" s="99" customFormat="1" ht="54" customHeight="1" thickBot="1" x14ac:dyDescent="0.3">
      <c r="A42" s="740" t="s">
        <v>250</v>
      </c>
      <c r="B42" s="111" t="s">
        <v>241</v>
      </c>
      <c r="C42" s="110" t="s">
        <v>242</v>
      </c>
      <c r="D42" s="721" t="s">
        <v>243</v>
      </c>
      <c r="E42" s="722"/>
      <c r="F42" s="721" t="s">
        <v>244</v>
      </c>
      <c r="G42" s="722"/>
      <c r="H42" s="110" t="s">
        <v>245</v>
      </c>
      <c r="I42" s="112" t="s">
        <v>246</v>
      </c>
    </row>
    <row r="43" spans="1:10" ht="202.5" customHeight="1" thickBot="1" x14ac:dyDescent="0.3">
      <c r="A43" s="741"/>
      <c r="B43" s="104">
        <v>0.7</v>
      </c>
      <c r="C43" s="104">
        <v>0.7</v>
      </c>
      <c r="D43" s="808" t="s">
        <v>355</v>
      </c>
      <c r="E43" s="809"/>
      <c r="F43" s="808" t="s">
        <v>356</v>
      </c>
      <c r="G43" s="809"/>
      <c r="H43" s="449" t="s">
        <v>353</v>
      </c>
      <c r="I43" s="446" t="s">
        <v>357</v>
      </c>
    </row>
    <row r="44" spans="1:10" s="99" customFormat="1" ht="35.1" customHeight="1" x14ac:dyDescent="0.25">
      <c r="A44" s="740" t="s">
        <v>253</v>
      </c>
      <c r="B44" s="111" t="s">
        <v>241</v>
      </c>
      <c r="C44" s="110" t="s">
        <v>242</v>
      </c>
      <c r="D44" s="721" t="s">
        <v>243</v>
      </c>
      <c r="E44" s="722"/>
      <c r="F44" s="721" t="s">
        <v>244</v>
      </c>
      <c r="G44" s="722"/>
      <c r="H44" s="110" t="s">
        <v>245</v>
      </c>
      <c r="I44" s="112" t="s">
        <v>246</v>
      </c>
    </row>
    <row r="45" spans="1:10" ht="186" customHeight="1" x14ac:dyDescent="0.25">
      <c r="A45" s="741"/>
      <c r="B45" s="104">
        <v>2</v>
      </c>
      <c r="C45" s="105">
        <v>1</v>
      </c>
      <c r="D45" s="808" t="s">
        <v>358</v>
      </c>
      <c r="E45" s="809"/>
      <c r="F45" s="808" t="s">
        <v>356</v>
      </c>
      <c r="G45" s="809"/>
      <c r="H45" s="449" t="s">
        <v>359</v>
      </c>
      <c r="I45" s="446" t="s">
        <v>357</v>
      </c>
    </row>
    <row r="46" spans="1:10" s="99" customFormat="1" ht="38.25" customHeight="1" x14ac:dyDescent="0.25">
      <c r="A46" s="740" t="s">
        <v>257</v>
      </c>
      <c r="B46" s="111" t="s">
        <v>241</v>
      </c>
      <c r="C46" s="111" t="s">
        <v>242</v>
      </c>
      <c r="D46" s="721" t="s">
        <v>243</v>
      </c>
      <c r="E46" s="722"/>
      <c r="F46" s="721" t="s">
        <v>244</v>
      </c>
      <c r="G46" s="722"/>
      <c r="H46" s="110" t="s">
        <v>245</v>
      </c>
      <c r="I46" s="110" t="s">
        <v>246</v>
      </c>
    </row>
    <row r="47" spans="1:10" ht="185.25" customHeight="1" x14ac:dyDescent="0.25">
      <c r="A47" s="741"/>
      <c r="B47" s="104">
        <v>1</v>
      </c>
      <c r="C47" s="105">
        <v>0.5</v>
      </c>
      <c r="D47" s="808" t="s">
        <v>360</v>
      </c>
      <c r="E47" s="809"/>
      <c r="F47" s="808" t="s">
        <v>361</v>
      </c>
      <c r="G47" s="809"/>
      <c r="H47" s="552" t="s">
        <v>362</v>
      </c>
      <c r="I47" s="447" t="s">
        <v>363</v>
      </c>
    </row>
    <row r="48" spans="1:10" s="99" customFormat="1" ht="35.1" customHeight="1" x14ac:dyDescent="0.25">
      <c r="A48" s="740" t="s">
        <v>261</v>
      </c>
      <c r="B48" s="111" t="s">
        <v>241</v>
      </c>
      <c r="C48" s="110" t="s">
        <v>242</v>
      </c>
      <c r="D48" s="721" t="s">
        <v>243</v>
      </c>
      <c r="E48" s="722"/>
      <c r="F48" s="721" t="s">
        <v>244</v>
      </c>
      <c r="G48" s="722"/>
      <c r="H48" s="110" t="s">
        <v>245</v>
      </c>
      <c r="I48" s="112" t="s">
        <v>246</v>
      </c>
    </row>
    <row r="49" spans="1:9" ht="234.95" customHeight="1" x14ac:dyDescent="0.25">
      <c r="A49" s="741"/>
      <c r="B49" s="104">
        <v>1</v>
      </c>
      <c r="C49" s="105">
        <v>3.5</v>
      </c>
      <c r="D49" s="810" t="s">
        <v>1133</v>
      </c>
      <c r="E49" s="811"/>
      <c r="F49" s="812" t="s">
        <v>1134</v>
      </c>
      <c r="G49" s="813"/>
      <c r="H49" s="101"/>
      <c r="I49" s="559" t="s">
        <v>364</v>
      </c>
    </row>
    <row r="50" spans="1:9" s="99" customFormat="1" ht="35.1" customHeight="1" x14ac:dyDescent="0.25">
      <c r="A50" s="740" t="s">
        <v>264</v>
      </c>
      <c r="B50" s="111" t="s">
        <v>241</v>
      </c>
      <c r="C50" s="110" t="s">
        <v>242</v>
      </c>
      <c r="D50" s="721" t="s">
        <v>243</v>
      </c>
      <c r="E50" s="722"/>
      <c r="F50" s="721" t="s">
        <v>244</v>
      </c>
      <c r="G50" s="722"/>
      <c r="H50" s="110" t="s">
        <v>245</v>
      </c>
      <c r="I50" s="112" t="s">
        <v>246</v>
      </c>
    </row>
    <row r="51" spans="1:9" ht="120.75" customHeight="1" thickBot="1" x14ac:dyDescent="0.3">
      <c r="A51" s="741"/>
      <c r="B51" s="106">
        <v>1</v>
      </c>
      <c r="C51" s="107"/>
      <c r="D51" s="648"/>
      <c r="E51" s="649"/>
      <c r="F51" s="648"/>
      <c r="G51" s="649"/>
      <c r="H51" s="101"/>
      <c r="I51" s="103"/>
    </row>
    <row r="52" spans="1:9" ht="35.1" customHeight="1" thickBot="1" x14ac:dyDescent="0.3">
      <c r="A52" s="740" t="s">
        <v>265</v>
      </c>
      <c r="B52" s="109" t="s">
        <v>241</v>
      </c>
      <c r="C52" s="108" t="s">
        <v>242</v>
      </c>
      <c r="D52" s="721" t="s">
        <v>243</v>
      </c>
      <c r="E52" s="722"/>
      <c r="F52" s="721" t="s">
        <v>244</v>
      </c>
      <c r="G52" s="722"/>
      <c r="H52" s="110" t="s">
        <v>245</v>
      </c>
      <c r="I52" s="112" t="s">
        <v>246</v>
      </c>
    </row>
    <row r="53" spans="1:9" ht="120.75" customHeight="1" thickBot="1" x14ac:dyDescent="0.3">
      <c r="A53" s="741"/>
      <c r="B53" s="106">
        <v>1</v>
      </c>
      <c r="C53" s="107"/>
      <c r="D53" s="648"/>
      <c r="E53" s="744"/>
      <c r="F53" s="648"/>
      <c r="G53" s="649"/>
      <c r="H53" s="101"/>
      <c r="I53" s="103"/>
    </row>
    <row r="54" spans="1:9" ht="35.1" customHeight="1" thickBot="1" x14ac:dyDescent="0.3">
      <c r="A54" s="740" t="s">
        <v>266</v>
      </c>
      <c r="B54" s="109" t="s">
        <v>241</v>
      </c>
      <c r="C54" s="108" t="s">
        <v>242</v>
      </c>
      <c r="D54" s="721" t="s">
        <v>243</v>
      </c>
      <c r="E54" s="722"/>
      <c r="F54" s="721" t="s">
        <v>244</v>
      </c>
      <c r="G54" s="722"/>
      <c r="H54" s="110" t="s">
        <v>245</v>
      </c>
      <c r="I54" s="112" t="s">
        <v>246</v>
      </c>
    </row>
    <row r="55" spans="1:9" ht="120.75" customHeight="1" thickBot="1" x14ac:dyDescent="0.3">
      <c r="A55" s="741"/>
      <c r="B55" s="106">
        <v>1</v>
      </c>
      <c r="C55" s="107"/>
      <c r="D55" s="648"/>
      <c r="E55" s="744"/>
      <c r="F55" s="648"/>
      <c r="G55" s="649"/>
      <c r="H55" s="121"/>
      <c r="I55" s="103"/>
    </row>
    <row r="56" spans="1:9" ht="35.1" customHeight="1" thickBot="1" x14ac:dyDescent="0.3">
      <c r="A56" s="740" t="s">
        <v>267</v>
      </c>
      <c r="B56" s="109" t="s">
        <v>241</v>
      </c>
      <c r="C56" s="108" t="s">
        <v>242</v>
      </c>
      <c r="D56" s="721" t="s">
        <v>243</v>
      </c>
      <c r="E56" s="722"/>
      <c r="F56" s="721" t="s">
        <v>244</v>
      </c>
      <c r="G56" s="722"/>
      <c r="H56" s="110" t="s">
        <v>245</v>
      </c>
      <c r="I56" s="112" t="s">
        <v>246</v>
      </c>
    </row>
    <row r="57" spans="1:9" ht="120.75" customHeight="1" thickBot="1" x14ac:dyDescent="0.3">
      <c r="A57" s="741"/>
      <c r="B57" s="106">
        <v>1</v>
      </c>
      <c r="C57" s="107"/>
      <c r="D57" s="648"/>
      <c r="E57" s="649"/>
      <c r="F57" s="648"/>
      <c r="G57" s="649"/>
      <c r="H57" s="101"/>
      <c r="I57" s="101"/>
    </row>
    <row r="58" spans="1:9" ht="35.1" customHeight="1" thickBot="1" x14ac:dyDescent="0.3">
      <c r="A58" s="740" t="s">
        <v>268</v>
      </c>
      <c r="B58" s="109" t="s">
        <v>241</v>
      </c>
      <c r="C58" s="108" t="s">
        <v>242</v>
      </c>
      <c r="D58" s="721" t="s">
        <v>243</v>
      </c>
      <c r="E58" s="722"/>
      <c r="F58" s="721" t="s">
        <v>244</v>
      </c>
      <c r="G58" s="722"/>
      <c r="H58" s="110" t="s">
        <v>245</v>
      </c>
      <c r="I58" s="112" t="s">
        <v>246</v>
      </c>
    </row>
    <row r="59" spans="1:9" ht="120.75" customHeight="1" thickBot="1" x14ac:dyDescent="0.3">
      <c r="A59" s="741"/>
      <c r="B59" s="106">
        <v>1</v>
      </c>
      <c r="C59" s="107"/>
      <c r="D59" s="648"/>
      <c r="E59" s="649"/>
      <c r="F59" s="648"/>
      <c r="G59" s="649"/>
      <c r="H59" s="101"/>
      <c r="I59" s="103"/>
    </row>
    <row r="60" spans="1:9" ht="35.1" customHeight="1" thickBot="1" x14ac:dyDescent="0.3">
      <c r="A60" s="740" t="s">
        <v>269</v>
      </c>
      <c r="B60" s="109" t="s">
        <v>241</v>
      </c>
      <c r="C60" s="108" t="s">
        <v>242</v>
      </c>
      <c r="D60" s="721" t="s">
        <v>243</v>
      </c>
      <c r="E60" s="722"/>
      <c r="F60" s="721" t="s">
        <v>244</v>
      </c>
      <c r="G60" s="722"/>
      <c r="H60" s="110" t="s">
        <v>245</v>
      </c>
      <c r="I60" s="112" t="s">
        <v>246</v>
      </c>
    </row>
    <row r="61" spans="1:9" ht="120.75" customHeight="1" thickBot="1" x14ac:dyDescent="0.3">
      <c r="A61" s="741"/>
      <c r="B61" s="106">
        <v>1</v>
      </c>
      <c r="C61" s="107"/>
      <c r="D61" s="648"/>
      <c r="E61" s="649"/>
      <c r="F61" s="744"/>
      <c r="G61" s="744"/>
      <c r="H61" s="101"/>
      <c r="I61" s="101"/>
    </row>
    <row r="62" spans="1:9" ht="35.1" customHeight="1" thickBot="1" x14ac:dyDescent="0.3">
      <c r="A62" s="740" t="s">
        <v>270</v>
      </c>
      <c r="B62" s="109" t="s">
        <v>241</v>
      </c>
      <c r="C62" s="108" t="s">
        <v>242</v>
      </c>
      <c r="D62" s="721" t="s">
        <v>243</v>
      </c>
      <c r="E62" s="722"/>
      <c r="F62" s="721" t="s">
        <v>244</v>
      </c>
      <c r="G62" s="722"/>
      <c r="H62" s="110" t="s">
        <v>245</v>
      </c>
      <c r="I62" s="112" t="s">
        <v>246</v>
      </c>
    </row>
    <row r="63" spans="1:9" ht="120.75" customHeight="1" thickBot="1" x14ac:dyDescent="0.3">
      <c r="A63" s="741"/>
      <c r="B63" s="106">
        <v>1</v>
      </c>
      <c r="C63" s="107"/>
      <c r="D63" s="648"/>
      <c r="E63" s="649"/>
      <c r="F63" s="648"/>
      <c r="G63" s="649"/>
      <c r="H63" s="101"/>
      <c r="I63" s="101"/>
    </row>
    <row r="64" spans="1:9" x14ac:dyDescent="0.25">
      <c r="C64" s="68">
        <f>SUM(C63+C61+C59+C57+C55+C53+C51+C49+C47+C45+C43+C41)</f>
        <v>6</v>
      </c>
    </row>
    <row r="66" spans="1:9" s="98" customFormat="1" ht="30" customHeight="1" x14ac:dyDescent="0.25">
      <c r="A66" s="68"/>
      <c r="B66" s="68"/>
      <c r="C66" s="68"/>
      <c r="D66" s="68"/>
      <c r="E66" s="68"/>
      <c r="F66" s="68"/>
      <c r="G66" s="68"/>
      <c r="H66" s="68"/>
      <c r="I66" s="68"/>
    </row>
    <row r="67" spans="1:9" ht="34.5" customHeight="1" x14ac:dyDescent="0.25">
      <c r="A67" s="667" t="s">
        <v>271</v>
      </c>
      <c r="B67" s="667"/>
      <c r="C67" s="667"/>
      <c r="D67" s="667"/>
      <c r="E67" s="667"/>
      <c r="F67" s="667"/>
      <c r="G67" s="667"/>
      <c r="H67" s="667"/>
      <c r="I67" s="667"/>
    </row>
    <row r="68" spans="1:9" ht="41.25" customHeight="1" x14ac:dyDescent="0.25">
      <c r="A68" s="113" t="s">
        <v>272</v>
      </c>
      <c r="B68" s="804" t="s">
        <v>365</v>
      </c>
      <c r="C68" s="805"/>
      <c r="D68" s="804" t="s">
        <v>366</v>
      </c>
      <c r="E68" s="805"/>
      <c r="F68" s="670" t="s">
        <v>367</v>
      </c>
      <c r="G68" s="671"/>
      <c r="H68" s="670" t="s">
        <v>368</v>
      </c>
      <c r="I68" s="671"/>
    </row>
    <row r="69" spans="1:9" ht="40.5" customHeight="1" x14ac:dyDescent="0.25">
      <c r="A69" s="113" t="s">
        <v>277</v>
      </c>
      <c r="B69" s="806">
        <v>0.05</v>
      </c>
      <c r="C69" s="807"/>
      <c r="D69" s="806">
        <v>0.05</v>
      </c>
      <c r="E69" s="807"/>
      <c r="F69" s="644"/>
      <c r="G69" s="645"/>
      <c r="H69" s="644"/>
      <c r="I69" s="645"/>
    </row>
    <row r="70" spans="1:9" ht="30" customHeight="1" x14ac:dyDescent="0.25">
      <c r="A70" s="646" t="s">
        <v>194</v>
      </c>
      <c r="B70" s="168" t="s">
        <v>99</v>
      </c>
      <c r="C70" s="168" t="s">
        <v>242</v>
      </c>
      <c r="D70" s="168" t="s">
        <v>99</v>
      </c>
      <c r="E70" s="168" t="s">
        <v>242</v>
      </c>
      <c r="F70" s="168" t="s">
        <v>99</v>
      </c>
      <c r="G70" s="168" t="s">
        <v>242</v>
      </c>
      <c r="H70" s="168" t="s">
        <v>99</v>
      </c>
      <c r="I70" s="168" t="s">
        <v>242</v>
      </c>
    </row>
    <row r="71" spans="1:9" ht="30" customHeight="1" x14ac:dyDescent="0.25">
      <c r="A71" s="647"/>
      <c r="B71" s="115">
        <v>0.05</v>
      </c>
      <c r="C71" s="116">
        <v>0.05</v>
      </c>
      <c r="D71" s="115">
        <v>0.05</v>
      </c>
      <c r="E71" s="116">
        <v>0.02</v>
      </c>
      <c r="F71" s="122"/>
      <c r="G71" s="116"/>
      <c r="H71" s="122"/>
      <c r="I71" s="116"/>
    </row>
    <row r="72" spans="1:9" ht="172.5" customHeight="1" x14ac:dyDescent="0.25">
      <c r="A72" s="113" t="s">
        <v>278</v>
      </c>
      <c r="B72" s="795" t="s">
        <v>369</v>
      </c>
      <c r="C72" s="796"/>
      <c r="D72" s="747" t="s">
        <v>370</v>
      </c>
      <c r="E72" s="748"/>
      <c r="F72" s="676"/>
      <c r="G72" s="797"/>
      <c r="H72" s="676"/>
      <c r="I72" s="677"/>
    </row>
    <row r="73" spans="1:9" ht="80.25" customHeight="1" x14ac:dyDescent="0.25">
      <c r="A73" s="113" t="s">
        <v>282</v>
      </c>
      <c r="B73" s="655" t="s">
        <v>371</v>
      </c>
      <c r="C73" s="656"/>
      <c r="D73" s="655" t="s">
        <v>371</v>
      </c>
      <c r="E73" s="656"/>
      <c r="F73" s="660"/>
      <c r="G73" s="659"/>
      <c r="H73" s="660"/>
      <c r="I73" s="659"/>
    </row>
    <row r="74" spans="1:9" ht="30.75" customHeight="1" x14ac:dyDescent="0.25">
      <c r="A74" s="646" t="s">
        <v>195</v>
      </c>
      <c r="B74" s="168" t="s">
        <v>99</v>
      </c>
      <c r="C74" s="168" t="s">
        <v>242</v>
      </c>
      <c r="D74" s="168" t="s">
        <v>99</v>
      </c>
      <c r="E74" s="168" t="s">
        <v>242</v>
      </c>
      <c r="F74" s="168" t="s">
        <v>99</v>
      </c>
      <c r="G74" s="168" t="s">
        <v>242</v>
      </c>
      <c r="H74" s="168" t="s">
        <v>99</v>
      </c>
      <c r="I74" s="168" t="s">
        <v>242</v>
      </c>
    </row>
    <row r="75" spans="1:9" ht="30.75" customHeight="1" x14ac:dyDescent="0.25">
      <c r="A75" s="647"/>
      <c r="B75" s="115">
        <v>0.05</v>
      </c>
      <c r="C75" s="116">
        <v>0.05</v>
      </c>
      <c r="D75" s="115">
        <v>0.05</v>
      </c>
      <c r="E75" s="116">
        <v>0.04</v>
      </c>
      <c r="F75" s="122"/>
      <c r="G75" s="117"/>
      <c r="H75" s="122"/>
      <c r="I75" s="117"/>
    </row>
    <row r="76" spans="1:9" ht="183" customHeight="1" x14ac:dyDescent="0.25">
      <c r="A76" s="113" t="s">
        <v>278</v>
      </c>
      <c r="B76" s="800" t="s">
        <v>372</v>
      </c>
      <c r="C76" s="801"/>
      <c r="D76" s="802" t="s">
        <v>373</v>
      </c>
      <c r="E76" s="803"/>
      <c r="F76" s="676"/>
      <c r="G76" s="797"/>
      <c r="H76" s="719"/>
      <c r="I76" s="720"/>
    </row>
    <row r="77" spans="1:9" ht="80.25" customHeight="1" x14ac:dyDescent="0.25">
      <c r="A77" s="113" t="s">
        <v>282</v>
      </c>
      <c r="B77" s="655" t="s">
        <v>374</v>
      </c>
      <c r="C77" s="656"/>
      <c r="D77" s="655" t="s">
        <v>374</v>
      </c>
      <c r="E77" s="656"/>
      <c r="F77" s="660"/>
      <c r="G77" s="659"/>
      <c r="H77" s="660"/>
      <c r="I77" s="659"/>
    </row>
    <row r="78" spans="1:9" ht="30.75" customHeight="1" x14ac:dyDescent="0.25">
      <c r="A78" s="646" t="s">
        <v>196</v>
      </c>
      <c r="B78" s="168" t="s">
        <v>99</v>
      </c>
      <c r="C78" s="168" t="s">
        <v>242</v>
      </c>
      <c r="D78" s="168" t="s">
        <v>99</v>
      </c>
      <c r="E78" s="168" t="s">
        <v>242</v>
      </c>
      <c r="F78" s="168" t="s">
        <v>99</v>
      </c>
      <c r="G78" s="168" t="s">
        <v>242</v>
      </c>
      <c r="H78" s="168" t="s">
        <v>99</v>
      </c>
      <c r="I78" s="168" t="s">
        <v>242</v>
      </c>
    </row>
    <row r="79" spans="1:9" ht="30.75" customHeight="1" x14ac:dyDescent="0.25">
      <c r="A79" s="647"/>
      <c r="B79" s="115">
        <v>0.1</v>
      </c>
      <c r="C79" s="116">
        <v>0.1</v>
      </c>
      <c r="D79" s="115">
        <v>0.1</v>
      </c>
      <c r="E79" s="116">
        <v>0.05</v>
      </c>
      <c r="F79" s="122"/>
      <c r="G79" s="117"/>
      <c r="H79" s="122"/>
      <c r="I79" s="117"/>
    </row>
    <row r="80" spans="1:9" ht="156.75" customHeight="1" x14ac:dyDescent="0.25">
      <c r="A80" s="113" t="s">
        <v>278</v>
      </c>
      <c r="B80" s="795" t="s">
        <v>375</v>
      </c>
      <c r="C80" s="796"/>
      <c r="D80" s="798" t="s">
        <v>376</v>
      </c>
      <c r="E80" s="799"/>
      <c r="F80" s="676"/>
      <c r="G80" s="797"/>
      <c r="H80" s="660"/>
      <c r="I80" s="659"/>
    </row>
    <row r="81" spans="1:9" ht="80.25" customHeight="1" x14ac:dyDescent="0.25">
      <c r="A81" s="113" t="s">
        <v>282</v>
      </c>
      <c r="B81" s="655" t="s">
        <v>377</v>
      </c>
      <c r="C81" s="656"/>
      <c r="D81" s="655" t="s">
        <v>377</v>
      </c>
      <c r="E81" s="656"/>
      <c r="F81" s="660"/>
      <c r="G81" s="659"/>
      <c r="H81" s="660"/>
      <c r="I81" s="659"/>
    </row>
    <row r="82" spans="1:9" ht="30.75" customHeight="1" x14ac:dyDescent="0.25">
      <c r="A82" s="646" t="s">
        <v>197</v>
      </c>
      <c r="B82" s="168" t="s">
        <v>99</v>
      </c>
      <c r="C82" s="168" t="s">
        <v>242</v>
      </c>
      <c r="D82" s="168" t="s">
        <v>99</v>
      </c>
      <c r="E82" s="168" t="s">
        <v>242</v>
      </c>
      <c r="F82" s="168" t="s">
        <v>99</v>
      </c>
      <c r="G82" s="168" t="s">
        <v>242</v>
      </c>
      <c r="H82" s="168" t="s">
        <v>99</v>
      </c>
      <c r="I82" s="168" t="s">
        <v>242</v>
      </c>
    </row>
    <row r="83" spans="1:9" ht="30.75" customHeight="1" x14ac:dyDescent="0.25">
      <c r="A83" s="647"/>
      <c r="B83" s="115">
        <v>0.1</v>
      </c>
      <c r="C83" s="115">
        <v>0.1</v>
      </c>
      <c r="D83" s="115">
        <v>0.1</v>
      </c>
      <c r="E83" s="116">
        <v>0.03</v>
      </c>
      <c r="F83" s="122"/>
      <c r="G83" s="117"/>
      <c r="H83" s="122"/>
      <c r="I83" s="117"/>
    </row>
    <row r="84" spans="1:9" ht="131.25" customHeight="1" x14ac:dyDescent="0.25">
      <c r="A84" s="113" t="s">
        <v>278</v>
      </c>
      <c r="B84" s="795" t="s">
        <v>360</v>
      </c>
      <c r="C84" s="796"/>
      <c r="D84" s="795" t="s">
        <v>378</v>
      </c>
      <c r="E84" s="796"/>
      <c r="F84" s="676"/>
      <c r="G84" s="797"/>
      <c r="H84" s="660"/>
      <c r="I84" s="659"/>
    </row>
    <row r="85" spans="1:9" ht="80.25" customHeight="1" x14ac:dyDescent="0.25">
      <c r="A85" s="113" t="s">
        <v>282</v>
      </c>
      <c r="B85" s="655" t="s">
        <v>379</v>
      </c>
      <c r="C85" s="656"/>
      <c r="D85" s="655" t="s">
        <v>379</v>
      </c>
      <c r="E85" s="656"/>
      <c r="F85" s="660"/>
      <c r="G85" s="659"/>
      <c r="H85" s="660"/>
      <c r="I85" s="659"/>
    </row>
    <row r="86" spans="1:9" ht="30" customHeight="1" x14ac:dyDescent="0.25">
      <c r="A86" s="646" t="s">
        <v>200</v>
      </c>
      <c r="B86" s="168" t="s">
        <v>99</v>
      </c>
      <c r="C86" s="168" t="s">
        <v>242</v>
      </c>
      <c r="D86" s="168" t="s">
        <v>99</v>
      </c>
      <c r="E86" s="168" t="s">
        <v>242</v>
      </c>
      <c r="F86" s="168" t="s">
        <v>99</v>
      </c>
      <c r="G86" s="168" t="s">
        <v>242</v>
      </c>
      <c r="H86" s="168" t="s">
        <v>99</v>
      </c>
      <c r="I86" s="168" t="s">
        <v>242</v>
      </c>
    </row>
    <row r="87" spans="1:9" ht="30" customHeight="1" x14ac:dyDescent="0.25">
      <c r="A87" s="647"/>
      <c r="B87" s="115">
        <v>0.1</v>
      </c>
      <c r="C87" s="115">
        <v>0.1</v>
      </c>
      <c r="D87" s="115">
        <v>0.1</v>
      </c>
      <c r="E87" s="115">
        <v>0.1</v>
      </c>
      <c r="F87" s="122"/>
      <c r="G87" s="117"/>
      <c r="H87" s="122"/>
      <c r="I87" s="117"/>
    </row>
    <row r="88" spans="1:9" ht="207.95" customHeight="1" x14ac:dyDescent="0.25">
      <c r="A88" s="113" t="s">
        <v>278</v>
      </c>
      <c r="B88" s="791" t="s">
        <v>1132</v>
      </c>
      <c r="C88" s="792"/>
      <c r="D88" s="793" t="s">
        <v>380</v>
      </c>
      <c r="E88" s="794"/>
      <c r="F88" s="718"/>
      <c r="G88" s="718"/>
      <c r="H88" s="718"/>
      <c r="I88" s="718"/>
    </row>
    <row r="89" spans="1:9" ht="80.25" customHeight="1" x14ac:dyDescent="0.25">
      <c r="A89" s="113" t="s">
        <v>282</v>
      </c>
      <c r="B89" s="655" t="s">
        <v>381</v>
      </c>
      <c r="C89" s="656"/>
      <c r="D89" s="655" t="s">
        <v>381</v>
      </c>
      <c r="E89" s="656"/>
      <c r="F89" s="650"/>
      <c r="G89" s="651"/>
      <c r="H89" s="650"/>
      <c r="I89" s="651"/>
    </row>
    <row r="90" spans="1:9" ht="29.25" customHeight="1" x14ac:dyDescent="0.25">
      <c r="A90" s="646" t="s">
        <v>202</v>
      </c>
      <c r="B90" s="168" t="s">
        <v>99</v>
      </c>
      <c r="C90" s="168" t="s">
        <v>242</v>
      </c>
      <c r="D90" s="168" t="s">
        <v>99</v>
      </c>
      <c r="E90" s="168" t="s">
        <v>242</v>
      </c>
      <c r="F90" s="168" t="s">
        <v>99</v>
      </c>
      <c r="G90" s="168" t="s">
        <v>242</v>
      </c>
      <c r="H90" s="168" t="s">
        <v>99</v>
      </c>
      <c r="I90" s="168" t="s">
        <v>242</v>
      </c>
    </row>
    <row r="91" spans="1:9" ht="29.25" customHeight="1" x14ac:dyDescent="0.25">
      <c r="A91" s="647"/>
      <c r="B91" s="115">
        <v>0.1</v>
      </c>
      <c r="C91" s="118"/>
      <c r="D91" s="115">
        <v>0.1</v>
      </c>
      <c r="E91" s="116"/>
      <c r="F91" s="122"/>
      <c r="G91" s="117"/>
      <c r="H91" s="122"/>
      <c r="I91" s="117"/>
    </row>
    <row r="92" spans="1:9" ht="80.25" customHeight="1" x14ac:dyDescent="0.25">
      <c r="A92" s="113" t="s">
        <v>278</v>
      </c>
      <c r="B92" s="654"/>
      <c r="C92" s="654"/>
      <c r="D92" s="654"/>
      <c r="E92" s="654"/>
      <c r="F92" s="654"/>
      <c r="G92" s="654"/>
      <c r="H92" s="654"/>
      <c r="I92" s="654"/>
    </row>
    <row r="93" spans="1:9" ht="80.25" customHeight="1" x14ac:dyDescent="0.25">
      <c r="A93" s="113" t="s">
        <v>282</v>
      </c>
      <c r="B93" s="650"/>
      <c r="C93" s="651"/>
      <c r="D93" s="650"/>
      <c r="E93" s="651"/>
      <c r="F93" s="650"/>
      <c r="G93" s="651"/>
      <c r="H93" s="650"/>
      <c r="I93" s="651"/>
    </row>
    <row r="94" spans="1:9" ht="24.95" customHeight="1" x14ac:dyDescent="0.25">
      <c r="A94" s="646" t="s">
        <v>203</v>
      </c>
      <c r="B94" s="168" t="s">
        <v>99</v>
      </c>
      <c r="C94" s="168" t="s">
        <v>242</v>
      </c>
      <c r="D94" s="168" t="s">
        <v>99</v>
      </c>
      <c r="E94" s="168" t="s">
        <v>242</v>
      </c>
      <c r="F94" s="168" t="s">
        <v>99</v>
      </c>
      <c r="G94" s="168" t="s">
        <v>242</v>
      </c>
      <c r="H94" s="168" t="s">
        <v>99</v>
      </c>
      <c r="I94" s="168" t="s">
        <v>242</v>
      </c>
    </row>
    <row r="95" spans="1:9" ht="24.95" customHeight="1" x14ac:dyDescent="0.25">
      <c r="A95" s="647"/>
      <c r="B95" s="115">
        <v>0.1</v>
      </c>
      <c r="C95" s="118"/>
      <c r="D95" s="115">
        <v>0.1</v>
      </c>
      <c r="E95" s="116"/>
      <c r="F95" s="122"/>
      <c r="G95" s="117"/>
      <c r="H95" s="122"/>
      <c r="I95" s="117"/>
    </row>
    <row r="96" spans="1:9" ht="80.25" customHeight="1" x14ac:dyDescent="0.25">
      <c r="A96" s="113" t="s">
        <v>278</v>
      </c>
      <c r="B96" s="654"/>
      <c r="C96" s="654"/>
      <c r="D96" s="654"/>
      <c r="E96" s="654"/>
      <c r="F96" s="654"/>
      <c r="G96" s="654"/>
      <c r="H96" s="654"/>
      <c r="I96" s="654"/>
    </row>
    <row r="97" spans="1:9" ht="80.25" customHeight="1" x14ac:dyDescent="0.25">
      <c r="A97" s="113" t="s">
        <v>282</v>
      </c>
      <c r="B97" s="650"/>
      <c r="C97" s="651"/>
      <c r="D97" s="650"/>
      <c r="E97" s="651"/>
      <c r="F97" s="650"/>
      <c r="G97" s="651"/>
      <c r="H97" s="650"/>
      <c r="I97" s="651"/>
    </row>
    <row r="98" spans="1:9" ht="24.95" customHeight="1" x14ac:dyDescent="0.25">
      <c r="A98" s="646" t="s">
        <v>204</v>
      </c>
      <c r="B98" s="168" t="s">
        <v>99</v>
      </c>
      <c r="C98" s="168" t="s">
        <v>242</v>
      </c>
      <c r="D98" s="168" t="s">
        <v>99</v>
      </c>
      <c r="E98" s="168" t="s">
        <v>242</v>
      </c>
      <c r="F98" s="168" t="s">
        <v>99</v>
      </c>
      <c r="G98" s="168" t="s">
        <v>242</v>
      </c>
      <c r="H98" s="168" t="s">
        <v>99</v>
      </c>
      <c r="I98" s="168" t="s">
        <v>242</v>
      </c>
    </row>
    <row r="99" spans="1:9" ht="24.95" customHeight="1" x14ac:dyDescent="0.25">
      <c r="A99" s="647"/>
      <c r="B99" s="115">
        <v>0.1</v>
      </c>
      <c r="C99" s="118"/>
      <c r="D99" s="115">
        <v>0.1</v>
      </c>
      <c r="E99" s="116"/>
      <c r="F99" s="122"/>
      <c r="G99" s="117"/>
      <c r="H99" s="122"/>
      <c r="I99" s="117"/>
    </row>
    <row r="100" spans="1:9" ht="80.25" customHeight="1" x14ac:dyDescent="0.25">
      <c r="A100" s="113" t="s">
        <v>278</v>
      </c>
      <c r="B100" s="654"/>
      <c r="C100" s="654"/>
      <c r="D100" s="654"/>
      <c r="E100" s="654"/>
      <c r="F100" s="654"/>
      <c r="G100" s="654"/>
      <c r="H100" s="654"/>
      <c r="I100" s="654"/>
    </row>
    <row r="101" spans="1:9" ht="80.25" customHeight="1" x14ac:dyDescent="0.25">
      <c r="A101" s="113" t="s">
        <v>282</v>
      </c>
      <c r="B101" s="650"/>
      <c r="C101" s="651"/>
      <c r="D101" s="650"/>
      <c r="E101" s="651"/>
      <c r="F101" s="650"/>
      <c r="G101" s="651"/>
      <c r="H101" s="650"/>
      <c r="I101" s="651"/>
    </row>
    <row r="102" spans="1:9" ht="24.95" customHeight="1" x14ac:dyDescent="0.25">
      <c r="A102" s="646" t="s">
        <v>206</v>
      </c>
      <c r="B102" s="168" t="s">
        <v>99</v>
      </c>
      <c r="C102" s="168" t="s">
        <v>242</v>
      </c>
      <c r="D102" s="168" t="s">
        <v>99</v>
      </c>
      <c r="E102" s="168" t="s">
        <v>242</v>
      </c>
      <c r="F102" s="168" t="s">
        <v>99</v>
      </c>
      <c r="G102" s="168" t="s">
        <v>242</v>
      </c>
      <c r="H102" s="168" t="s">
        <v>99</v>
      </c>
      <c r="I102" s="168" t="s">
        <v>242</v>
      </c>
    </row>
    <row r="103" spans="1:9" ht="24.95" customHeight="1" x14ac:dyDescent="0.25">
      <c r="A103" s="647"/>
      <c r="B103" s="115">
        <v>0.1</v>
      </c>
      <c r="C103" s="118"/>
      <c r="D103" s="115">
        <v>0.1</v>
      </c>
      <c r="E103" s="116"/>
      <c r="F103" s="122"/>
      <c r="G103" s="117"/>
      <c r="H103" s="122"/>
      <c r="I103" s="117"/>
    </row>
    <row r="104" spans="1:9" ht="80.25" customHeight="1" x14ac:dyDescent="0.25">
      <c r="A104" s="113" t="s">
        <v>278</v>
      </c>
      <c r="B104" s="654"/>
      <c r="C104" s="654"/>
      <c r="D104" s="654"/>
      <c r="E104" s="654"/>
      <c r="F104" s="654"/>
      <c r="G104" s="654"/>
      <c r="H104" s="654"/>
      <c r="I104" s="654"/>
    </row>
    <row r="105" spans="1:9" ht="80.25" customHeight="1" x14ac:dyDescent="0.25">
      <c r="A105" s="113" t="s">
        <v>282</v>
      </c>
      <c r="B105" s="650"/>
      <c r="C105" s="651"/>
      <c r="D105" s="650"/>
      <c r="E105" s="651"/>
      <c r="F105" s="650"/>
      <c r="G105" s="651"/>
      <c r="H105" s="650"/>
      <c r="I105" s="651"/>
    </row>
    <row r="106" spans="1:9" ht="24.95" customHeight="1" x14ac:dyDescent="0.25">
      <c r="A106" s="646" t="s">
        <v>207</v>
      </c>
      <c r="B106" s="168" t="s">
        <v>99</v>
      </c>
      <c r="C106" s="168" t="s">
        <v>242</v>
      </c>
      <c r="D106" s="168" t="s">
        <v>99</v>
      </c>
      <c r="E106" s="168" t="s">
        <v>242</v>
      </c>
      <c r="F106" s="168" t="s">
        <v>99</v>
      </c>
      <c r="G106" s="168" t="s">
        <v>242</v>
      </c>
      <c r="H106" s="168" t="s">
        <v>99</v>
      </c>
      <c r="I106" s="168" t="s">
        <v>242</v>
      </c>
    </row>
    <row r="107" spans="1:9" ht="24.95" customHeight="1" x14ac:dyDescent="0.25">
      <c r="A107" s="647"/>
      <c r="B107" s="115">
        <v>0.1</v>
      </c>
      <c r="C107" s="118"/>
      <c r="D107" s="115">
        <v>0.1</v>
      </c>
      <c r="E107" s="116"/>
      <c r="F107" s="122"/>
      <c r="G107" s="117"/>
      <c r="H107" s="122"/>
      <c r="I107" s="117"/>
    </row>
    <row r="108" spans="1:9" ht="80.25" customHeight="1" x14ac:dyDescent="0.25">
      <c r="A108" s="113" t="s">
        <v>278</v>
      </c>
      <c r="B108" s="654"/>
      <c r="C108" s="654"/>
      <c r="D108" s="654"/>
      <c r="E108" s="654"/>
      <c r="F108" s="654"/>
      <c r="G108" s="654"/>
      <c r="H108" s="654"/>
      <c r="I108" s="654"/>
    </row>
    <row r="109" spans="1:9" ht="80.25" customHeight="1" x14ac:dyDescent="0.25">
      <c r="A109" s="113" t="s">
        <v>282</v>
      </c>
      <c r="B109" s="650"/>
      <c r="C109" s="651"/>
      <c r="D109" s="650"/>
      <c r="E109" s="651"/>
      <c r="F109" s="650"/>
      <c r="G109" s="651"/>
      <c r="H109" s="650"/>
      <c r="I109" s="651"/>
    </row>
    <row r="110" spans="1:9" ht="24.95" customHeight="1" x14ac:dyDescent="0.25">
      <c r="A110" s="646" t="s">
        <v>208</v>
      </c>
      <c r="B110" s="168" t="s">
        <v>99</v>
      </c>
      <c r="C110" s="168" t="s">
        <v>242</v>
      </c>
      <c r="D110" s="168" t="s">
        <v>99</v>
      </c>
      <c r="E110" s="168" t="s">
        <v>242</v>
      </c>
      <c r="F110" s="168" t="s">
        <v>99</v>
      </c>
      <c r="G110" s="168" t="s">
        <v>242</v>
      </c>
      <c r="H110" s="168" t="s">
        <v>99</v>
      </c>
      <c r="I110" s="168" t="s">
        <v>242</v>
      </c>
    </row>
    <row r="111" spans="1:9" ht="24.95" customHeight="1" x14ac:dyDescent="0.25">
      <c r="A111" s="647"/>
      <c r="B111" s="115">
        <v>0.05</v>
      </c>
      <c r="C111" s="118"/>
      <c r="D111" s="115">
        <v>0.05</v>
      </c>
      <c r="E111" s="116"/>
      <c r="F111" s="122"/>
      <c r="G111" s="117"/>
      <c r="H111" s="122"/>
      <c r="I111" s="117"/>
    </row>
    <row r="112" spans="1:9" ht="80.25" customHeight="1" x14ac:dyDescent="0.25">
      <c r="A112" s="113" t="s">
        <v>278</v>
      </c>
      <c r="B112" s="654"/>
      <c r="C112" s="654"/>
      <c r="D112" s="654"/>
      <c r="E112" s="654"/>
      <c r="F112" s="654"/>
      <c r="G112" s="654"/>
      <c r="H112" s="654"/>
      <c r="I112" s="654"/>
    </row>
    <row r="113" spans="1:9" ht="80.25" customHeight="1" x14ac:dyDescent="0.25">
      <c r="A113" s="113" t="s">
        <v>282</v>
      </c>
      <c r="B113" s="650"/>
      <c r="C113" s="651"/>
      <c r="D113" s="650"/>
      <c r="E113" s="651"/>
      <c r="F113" s="650"/>
      <c r="G113" s="651"/>
      <c r="H113" s="650"/>
      <c r="I113" s="651"/>
    </row>
    <row r="114" spans="1:9" ht="24.95" customHeight="1" x14ac:dyDescent="0.25">
      <c r="A114" s="646" t="s">
        <v>209</v>
      </c>
      <c r="B114" s="168" t="s">
        <v>99</v>
      </c>
      <c r="C114" s="168" t="s">
        <v>242</v>
      </c>
      <c r="D114" s="168" t="s">
        <v>99</v>
      </c>
      <c r="E114" s="168" t="s">
        <v>242</v>
      </c>
      <c r="F114" s="168" t="s">
        <v>99</v>
      </c>
      <c r="G114" s="168" t="s">
        <v>242</v>
      </c>
      <c r="H114" s="168" t="s">
        <v>99</v>
      </c>
      <c r="I114" s="168" t="s">
        <v>242</v>
      </c>
    </row>
    <row r="115" spans="1:9" ht="24.95" customHeight="1" x14ac:dyDescent="0.25">
      <c r="A115" s="647"/>
      <c r="B115" s="394">
        <v>0.05</v>
      </c>
      <c r="C115" s="298"/>
      <c r="D115" s="115">
        <v>0.05</v>
      </c>
      <c r="E115" s="298"/>
      <c r="F115" s="298"/>
      <c r="G115" s="299"/>
      <c r="H115" s="298"/>
      <c r="I115" s="299"/>
    </row>
    <row r="116" spans="1:9" ht="80.25" customHeight="1" x14ac:dyDescent="0.25">
      <c r="A116" s="113" t="s">
        <v>278</v>
      </c>
      <c r="B116" s="749"/>
      <c r="C116" s="749"/>
      <c r="D116" s="749"/>
      <c r="E116" s="749"/>
      <c r="F116" s="749"/>
      <c r="G116" s="749"/>
      <c r="H116" s="749"/>
      <c r="I116" s="749"/>
    </row>
    <row r="117" spans="1:9" ht="80.25" customHeight="1" x14ac:dyDescent="0.25">
      <c r="A117" s="113" t="s">
        <v>282</v>
      </c>
      <c r="B117" s="650"/>
      <c r="C117" s="651"/>
      <c r="D117" s="650"/>
      <c r="E117" s="651"/>
      <c r="F117" s="650"/>
      <c r="G117" s="651"/>
      <c r="H117" s="650"/>
      <c r="I117" s="651"/>
    </row>
    <row r="118" spans="1:9" ht="16.5" x14ac:dyDescent="0.25">
      <c r="A118" s="114" t="s">
        <v>299</v>
      </c>
      <c r="B118" s="418">
        <f t="shared" ref="B118:I118" si="1">(B71+B75+B79+B83+B87+B91+B95+B99+B103+B107+B111+B115)</f>
        <v>1</v>
      </c>
      <c r="C118" s="418">
        <f t="shared" si="1"/>
        <v>0.4</v>
      </c>
      <c r="D118" s="418">
        <f t="shared" si="1"/>
        <v>1</v>
      </c>
      <c r="E118" s="418">
        <f t="shared" si="1"/>
        <v>0.24000000000000002</v>
      </c>
      <c r="F118" s="418">
        <f t="shared" si="1"/>
        <v>0</v>
      </c>
      <c r="G118" s="418">
        <f t="shared" si="1"/>
        <v>0</v>
      </c>
      <c r="H118" s="119">
        <f t="shared" si="1"/>
        <v>0</v>
      </c>
      <c r="I118" s="119">
        <f t="shared" si="1"/>
        <v>0</v>
      </c>
    </row>
    <row r="122" spans="1:9" ht="28.5" x14ac:dyDescent="0.25">
      <c r="A122" s="393" t="s">
        <v>300</v>
      </c>
    </row>
    <row r="123" spans="1:9" ht="37.5" customHeight="1" x14ac:dyDescent="0.25"/>
    <row r="124" spans="1:9" ht="19.5" customHeight="1" x14ac:dyDescent="0.25"/>
    <row r="125" spans="1:9" ht="19.5" customHeight="1" x14ac:dyDescent="0.25"/>
    <row r="126" spans="1:9" ht="34.5" customHeight="1" x14ac:dyDescent="0.25"/>
    <row r="127" spans="1:9" ht="15" customHeight="1" x14ac:dyDescent="0.25"/>
    <row r="128" spans="1:9" ht="15.75" customHeight="1" x14ac:dyDescent="0.25"/>
  </sheetData>
  <mergeCells count="210">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3:E73"/>
    <mergeCell ref="F73:G73"/>
    <mergeCell ref="H73:I73"/>
    <mergeCell ref="A74:A75"/>
    <mergeCell ref="B76:C76"/>
    <mergeCell ref="D76:E76"/>
    <mergeCell ref="F76:G76"/>
    <mergeCell ref="H76:I76"/>
    <mergeCell ref="B77:C77"/>
    <mergeCell ref="D77:E77"/>
    <mergeCell ref="F77:G77"/>
    <mergeCell ref="H77:I77"/>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s>
  <hyperlinks>
    <hyperlink ref="B73:C73" r:id="rId1" display="https://secretariadistritald-my.sharepoint.com/:w:/g/personal/territorializacion2021_sdmujer_gov_co/EXgkXHm1rWdEh3B9ZmT2BWoBSsN2NJnR_2yOHNyAeLpyaA?e=8ocgNf " xr:uid="{CDA0A83F-4841-4A26-A120-6286E1C0D3F2}"/>
    <hyperlink ref="D73:E73" r:id="rId2" display="https://secretariadistritald-my.sharepoint.com/:w:/g/personal/territorializacion2021_sdmujer_gov_co/EXgkXHm1rWdEh3B9ZmT2BWoBSsN2NJnR_2yOHNyAeLpyaA?e=8ocgNf " xr:uid="{D675BCC9-6CA8-491C-8EE6-AEB7F55A0B4E}"/>
    <hyperlink ref="B77:C77" r:id="rId3" display="https://secretariadistritald-my.sharepoint.com/:w:/g/personal/territorializacion2021_sdmujer_gov_co/EcIhuQjZ44pEttlcaSETPt0BTtos86N5_C8xk1A-bW9Ysw?e=hfIxcu" xr:uid="{D12351A0-2A2F-4F80-AF71-FC70FF78F5B2}"/>
    <hyperlink ref="D77:E77" r:id="rId4" display="https://secretariadistritald-my.sharepoint.com/:w:/g/personal/territorializacion2021_sdmujer_gov_co/EcIhuQjZ44pEttlcaSETPt0BTtos86N5_C8xk1A-bW9Ysw?e=hfIxcu" xr:uid="{EDA12908-C3F9-425A-9201-3C0633405EEF}"/>
    <hyperlink ref="B81:C81" r:id="rId5" display="https://secretariadistritald-my.sharepoint.com/:w:/g/personal/territorializacion2021_sdmujer_gov_co/ETnaSOs-c2dCkPcWd2gcze0Bag1Q0PjO7Nlazeg3vQaSsw?e=sgxzgZ" xr:uid="{B68361CA-5C1B-428B-A2CA-AAA889376775}"/>
    <hyperlink ref="D81:E81" r:id="rId6" display="https://secretariadistritald-my.sharepoint.com/:w:/g/personal/territorializacion2021_sdmujer_gov_co/ETnaSOs-c2dCkPcWd2gcze0Bag1Q0PjO7Nlazeg3vQaSsw?e=sgxzgZ" xr:uid="{AF29996C-9109-42BB-8634-DDF8BC0D0A51}"/>
    <hyperlink ref="B85:C85" r:id="rId7" display="https://secretariadistritald-my.sharepoint.com/:w:/g/personal/territorializacion2021_sdmujer_gov_co/EQF63Pw8m0xPrIIHV7EfbXsBUGUvZOA90sMAkEZaCMzAtA?e=m7P7cl" xr:uid="{49AA7497-0623-422C-B05B-20B20FD98D4B}"/>
    <hyperlink ref="D85:E85" r:id="rId8" display="https://secretariadistritald-my.sharepoint.com/:w:/g/personal/territorializacion2021_sdmujer_gov_co/EQF63Pw8m0xPrIIHV7EfbXsBUGUvZOA90sMAkEZaCMzAtA?e=m7P7cl" xr:uid="{483900C2-07C5-46D5-9434-417C4A14362C}"/>
    <hyperlink ref="B89:C89" r:id="rId9" display="https://secretariadistritald-my.sharepoint.com/:w:/g/personal/territorializacion2021_sdmujer_gov_co/EZLrRtyPcMRHkwbuyWWTNTsBs-XWl6kdlZgbMRoFO1n5dA?e=yaqlrq" xr:uid="{5E25A464-AD94-4980-ABA4-B570FB36889E}"/>
    <hyperlink ref="D89:E89" r:id="rId10" display="https://secretariadistritald-my.sharepoint.com/:w:/g/personal/territorializacion2021_sdmujer_gov_co/EZLrRtyPcMRHkwbuyWWTNTsBs-XWl6kdlZgbMRoFO1n5dA?e=yaqlrq" xr:uid="{F34C0622-5ACF-4DF0-91E1-DFD380571161}"/>
  </hyperlinks>
  <pageMargins left="0.25" right="0.25" top="0.75" bottom="0.75" header="0.3" footer="0.3"/>
  <pageSetup scale="10" orientation="landscape" r:id="rId11"/>
  <drawing r:id="rId1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8BF8C80-26EA-418F-8CD3-43E4257620B0}">
          <x14:formula1>
            <xm:f>Listas!$B$2:$B$4</xm:f>
          </x14:formula1>
          <xm:sqref>H37:I38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E2236-A250-45E0-B3DF-038C0FC907CB}">
  <sheetPr>
    <pageSetUpPr fitToPage="1"/>
  </sheetPr>
  <dimension ref="A1:L28"/>
  <sheetViews>
    <sheetView zoomScale="120" zoomScaleNormal="120" workbookViewId="0">
      <selection activeCell="B23" sqref="B23:K23"/>
    </sheetView>
  </sheetViews>
  <sheetFormatPr baseColWidth="10" defaultColWidth="8.7109375" defaultRowHeight="12.75" x14ac:dyDescent="0.25"/>
  <cols>
    <col min="1" max="1" width="3.28515625" style="287" customWidth="1"/>
    <col min="2" max="2" width="9.28515625" style="287" customWidth="1"/>
    <col min="3" max="3" width="5.7109375" style="287" customWidth="1"/>
    <col min="4" max="4" width="6.7109375" style="287" customWidth="1"/>
    <col min="5" max="5" width="5.7109375" style="287" customWidth="1"/>
    <col min="6" max="6" width="10.28515625" style="287" customWidth="1"/>
    <col min="7" max="7" width="2.140625" style="287" customWidth="1"/>
    <col min="8" max="8" width="18.7109375" style="287" customWidth="1"/>
    <col min="9" max="9" width="12.7109375" style="287" customWidth="1"/>
    <col min="10" max="10" width="6.7109375" style="287" customWidth="1"/>
    <col min="11" max="11" width="18.7109375" style="287" customWidth="1"/>
    <col min="12" max="12" width="25.7109375" style="287" customWidth="1"/>
    <col min="13" max="16384" width="8.7109375" style="287"/>
  </cols>
  <sheetData>
    <row r="1" spans="1:12" ht="18.75" customHeight="1" x14ac:dyDescent="0.25">
      <c r="A1" s="814"/>
      <c r="B1" s="815"/>
      <c r="C1" s="815"/>
      <c r="D1" s="815"/>
      <c r="E1" s="816"/>
      <c r="F1" s="787" t="s">
        <v>301</v>
      </c>
      <c r="G1" s="788"/>
      <c r="H1" s="788"/>
      <c r="I1" s="788"/>
      <c r="J1" s="788"/>
      <c r="K1" s="788"/>
      <c r="L1" s="286"/>
    </row>
    <row r="2" spans="1:12" ht="18.75" customHeight="1" x14ac:dyDescent="0.25">
      <c r="A2" s="817"/>
      <c r="B2" s="818"/>
      <c r="C2" s="818"/>
      <c r="D2" s="818"/>
      <c r="E2" s="819"/>
      <c r="F2" s="789"/>
      <c r="G2" s="790"/>
      <c r="H2" s="790"/>
      <c r="I2" s="790"/>
      <c r="J2" s="790"/>
      <c r="K2" s="790"/>
      <c r="L2" s="286"/>
    </row>
    <row r="3" spans="1:12" ht="18.75" customHeight="1" x14ac:dyDescent="0.25">
      <c r="A3" s="817"/>
      <c r="B3" s="818"/>
      <c r="C3" s="818"/>
      <c r="D3" s="818"/>
      <c r="E3" s="819"/>
      <c r="F3" s="787" t="s">
        <v>302</v>
      </c>
      <c r="G3" s="788"/>
      <c r="H3" s="788"/>
      <c r="I3" s="788"/>
      <c r="J3" s="788"/>
      <c r="K3" s="788"/>
      <c r="L3" s="286"/>
    </row>
    <row r="4" spans="1:12" ht="18.75" customHeight="1" x14ac:dyDescent="0.25">
      <c r="A4" s="820"/>
      <c r="B4" s="821"/>
      <c r="C4" s="821"/>
      <c r="D4" s="821"/>
      <c r="E4" s="822"/>
      <c r="F4" s="789"/>
      <c r="G4" s="790"/>
      <c r="H4" s="790"/>
      <c r="I4" s="790"/>
      <c r="J4" s="790"/>
      <c r="K4" s="790"/>
      <c r="L4" s="286"/>
    </row>
    <row r="5" spans="1:12" ht="15.75" customHeight="1" x14ac:dyDescent="0.25">
      <c r="A5" s="758" t="s">
        <v>303</v>
      </c>
      <c r="B5" s="759"/>
      <c r="C5" s="759"/>
      <c r="D5" s="759"/>
      <c r="E5" s="759"/>
      <c r="F5" s="759"/>
      <c r="G5" s="759"/>
      <c r="H5" s="759"/>
      <c r="I5" s="759"/>
      <c r="J5" s="759"/>
      <c r="K5" s="759"/>
      <c r="L5" s="771"/>
    </row>
    <row r="6" spans="1:12" ht="23.25" customHeight="1" x14ac:dyDescent="0.25">
      <c r="A6" s="758" t="s">
        <v>304</v>
      </c>
      <c r="B6" s="759"/>
      <c r="C6" s="760"/>
      <c r="D6" s="761" t="s">
        <v>12</v>
      </c>
      <c r="E6" s="762"/>
      <c r="F6" s="762"/>
      <c r="G6" s="762"/>
      <c r="H6" s="763"/>
      <c r="I6" s="758" t="s">
        <v>305</v>
      </c>
      <c r="J6" s="760"/>
      <c r="K6" s="761" t="s">
        <v>37</v>
      </c>
      <c r="L6" s="763"/>
    </row>
    <row r="7" spans="1:12" ht="17.850000000000001" customHeight="1" x14ac:dyDescent="0.25">
      <c r="A7" s="758" t="s">
        <v>306</v>
      </c>
      <c r="B7" s="759"/>
      <c r="C7" s="760"/>
      <c r="D7" s="761" t="s">
        <v>26</v>
      </c>
      <c r="E7" s="762"/>
      <c r="F7" s="762"/>
      <c r="G7" s="762"/>
      <c r="H7" s="763"/>
      <c r="I7" s="758" t="s">
        <v>98</v>
      </c>
      <c r="J7" s="760"/>
      <c r="K7" s="761" t="s">
        <v>15</v>
      </c>
      <c r="L7" s="763"/>
    </row>
    <row r="8" spans="1:12" ht="35.85" customHeight="1" x14ac:dyDescent="0.25">
      <c r="A8" s="758" t="s">
        <v>307</v>
      </c>
      <c r="B8" s="759"/>
      <c r="C8" s="760"/>
      <c r="D8" s="761" t="s">
        <v>66</v>
      </c>
      <c r="E8" s="762"/>
      <c r="F8" s="762"/>
      <c r="G8" s="762"/>
      <c r="H8" s="763"/>
      <c r="I8" s="758" t="s">
        <v>308</v>
      </c>
      <c r="J8" s="760"/>
      <c r="K8" s="761" t="s">
        <v>75</v>
      </c>
      <c r="L8" s="763"/>
    </row>
    <row r="9" spans="1:12" ht="15.75" customHeight="1" x14ac:dyDescent="0.25">
      <c r="A9" s="778" t="s">
        <v>309</v>
      </c>
      <c r="B9" s="779"/>
      <c r="C9" s="779"/>
      <c r="D9" s="779"/>
      <c r="E9" s="759"/>
      <c r="F9" s="759"/>
      <c r="G9" s="759"/>
      <c r="H9" s="759"/>
      <c r="I9" s="759"/>
      <c r="J9" s="759"/>
      <c r="K9" s="759"/>
      <c r="L9" s="771"/>
    </row>
    <row r="10" spans="1:12" ht="35.25" customHeight="1" x14ac:dyDescent="0.25">
      <c r="A10" s="756" t="s">
        <v>310</v>
      </c>
      <c r="B10" s="756"/>
      <c r="C10" s="756"/>
      <c r="D10" s="756"/>
      <c r="E10" s="757" t="str">
        <f>+ACTIVIDAD_2!B36</f>
        <v>Desarrollar 40 procesos formativos para fortalecer las capacidades y brindar herramientas a las mujeres en el ejercicio pleno del derecho a la participación y representación</v>
      </c>
      <c r="F10" s="757"/>
      <c r="G10" s="757"/>
      <c r="H10" s="757"/>
      <c r="I10" s="757"/>
      <c r="J10" s="757"/>
      <c r="K10" s="757"/>
      <c r="L10" s="757"/>
    </row>
    <row r="11" spans="1:12" ht="34.5" customHeight="1" x14ac:dyDescent="0.25">
      <c r="A11" s="769" t="s">
        <v>311</v>
      </c>
      <c r="B11" s="770"/>
      <c r="C11" s="770"/>
      <c r="D11" s="771"/>
      <c r="E11" s="764" t="str">
        <f>+ACTIVIDAD_2!I17</f>
        <v>Número de procesos formativos para fortalecer las capacidades y brindar herramientas a las mujeres en el ejercicio pleno del derecho a la participación y representación desarrollados</v>
      </c>
      <c r="F11" s="757"/>
      <c r="G11" s="757"/>
      <c r="H11" s="757"/>
      <c r="I11" s="757"/>
      <c r="J11" s="757"/>
      <c r="K11" s="757"/>
      <c r="L11" s="765"/>
    </row>
    <row r="12" spans="1:12" ht="47.25" customHeight="1" x14ac:dyDescent="0.25">
      <c r="A12" s="758" t="s">
        <v>312</v>
      </c>
      <c r="B12" s="759"/>
      <c r="C12" s="759"/>
      <c r="D12" s="760"/>
      <c r="E12" s="780" t="s">
        <v>382</v>
      </c>
      <c r="F12" s="781"/>
      <c r="G12" s="781"/>
      <c r="H12" s="781"/>
      <c r="I12" s="781"/>
      <c r="J12" s="781"/>
      <c r="K12" s="781"/>
      <c r="L12" s="782"/>
    </row>
    <row r="13" spans="1:12" ht="28.5" customHeight="1" x14ac:dyDescent="0.25">
      <c r="A13" s="758" t="s">
        <v>314</v>
      </c>
      <c r="B13" s="759"/>
      <c r="C13" s="760"/>
      <c r="D13" s="761"/>
      <c r="E13" s="762"/>
      <c r="F13" s="762"/>
      <c r="G13" s="762"/>
      <c r="H13" s="763"/>
      <c r="I13" s="758" t="s">
        <v>315</v>
      </c>
      <c r="J13" s="760"/>
      <c r="K13" s="761" t="s">
        <v>49</v>
      </c>
      <c r="L13" s="763"/>
    </row>
    <row r="14" spans="1:12" ht="15.75" customHeight="1" x14ac:dyDescent="0.25">
      <c r="A14" s="758" t="s">
        <v>316</v>
      </c>
      <c r="B14" s="759"/>
      <c r="C14" s="759"/>
      <c r="D14" s="759"/>
      <c r="E14" s="759"/>
      <c r="F14" s="759"/>
      <c r="G14" s="759"/>
      <c r="H14" s="759"/>
      <c r="I14" s="759"/>
      <c r="J14" s="759"/>
      <c r="K14" s="759"/>
      <c r="L14" s="771"/>
    </row>
    <row r="15" spans="1:12" ht="25.5" customHeight="1" x14ac:dyDescent="0.25">
      <c r="A15" s="758" t="s">
        <v>317</v>
      </c>
      <c r="B15" s="759"/>
      <c r="C15" s="760"/>
      <c r="D15" s="761" t="s">
        <v>19</v>
      </c>
      <c r="E15" s="762"/>
      <c r="F15" s="762"/>
      <c r="G15" s="762"/>
      <c r="H15" s="763"/>
      <c r="I15" s="758" t="s">
        <v>318</v>
      </c>
      <c r="J15" s="760"/>
      <c r="K15" s="761" t="s">
        <v>20</v>
      </c>
      <c r="L15" s="763"/>
    </row>
    <row r="16" spans="1:12" ht="25.5" customHeight="1" x14ac:dyDescent="0.25">
      <c r="A16" s="758" t="s">
        <v>319</v>
      </c>
      <c r="B16" s="759"/>
      <c r="C16" s="760"/>
      <c r="D16" s="823">
        <f>+ACTIVIDAD_1!C39</f>
        <v>1</v>
      </c>
      <c r="E16" s="824"/>
      <c r="F16" s="824"/>
      <c r="G16" s="824"/>
      <c r="H16" s="825"/>
      <c r="I16" s="758" t="s">
        <v>237</v>
      </c>
      <c r="J16" s="760"/>
      <c r="K16" s="761" t="s">
        <v>23</v>
      </c>
      <c r="L16" s="763"/>
    </row>
    <row r="17" spans="1:12" ht="27.6" customHeight="1" x14ac:dyDescent="0.25">
      <c r="A17" s="758" t="s">
        <v>320</v>
      </c>
      <c r="B17" s="759"/>
      <c r="C17" s="760"/>
      <c r="D17" s="761"/>
      <c r="E17" s="762"/>
      <c r="F17" s="762"/>
      <c r="G17" s="762"/>
      <c r="H17" s="763"/>
      <c r="I17" s="766"/>
      <c r="J17" s="767"/>
      <c r="K17" s="767"/>
      <c r="L17" s="768"/>
    </row>
    <row r="18" spans="1:12" ht="12" customHeight="1" x14ac:dyDescent="0.25">
      <c r="A18" s="293" t="s">
        <v>321</v>
      </c>
      <c r="B18" s="293" t="s">
        <v>322</v>
      </c>
      <c r="C18" s="758" t="s">
        <v>323</v>
      </c>
      <c r="D18" s="759"/>
      <c r="E18" s="759"/>
      <c r="F18" s="759"/>
      <c r="G18" s="760"/>
      <c r="H18" s="758" t="s">
        <v>324</v>
      </c>
      <c r="I18" s="760"/>
      <c r="J18" s="758" t="s">
        <v>325</v>
      </c>
      <c r="K18" s="760"/>
      <c r="L18" s="293" t="s">
        <v>326</v>
      </c>
    </row>
    <row r="19" spans="1:12" ht="89.25" customHeight="1" x14ac:dyDescent="0.25">
      <c r="A19" s="288">
        <v>1</v>
      </c>
      <c r="B19" s="289" t="s">
        <v>276</v>
      </c>
      <c r="C19" s="761" t="s">
        <v>383</v>
      </c>
      <c r="D19" s="762"/>
      <c r="E19" s="762"/>
      <c r="F19" s="762"/>
      <c r="G19" s="763"/>
      <c r="H19" s="826" t="s">
        <v>384</v>
      </c>
      <c r="I19" s="827"/>
      <c r="J19" s="766" t="s">
        <v>22</v>
      </c>
      <c r="K19" s="768"/>
      <c r="L19" s="289" t="s">
        <v>385</v>
      </c>
    </row>
    <row r="20" spans="1:12" ht="54.75" customHeight="1" x14ac:dyDescent="0.25">
      <c r="A20" s="288">
        <v>2</v>
      </c>
      <c r="B20" s="289" t="s">
        <v>276</v>
      </c>
      <c r="C20" s="761"/>
      <c r="D20" s="762"/>
      <c r="E20" s="762"/>
      <c r="F20" s="762"/>
      <c r="G20" s="763"/>
      <c r="H20" s="826"/>
      <c r="I20" s="827"/>
      <c r="J20" s="766"/>
      <c r="K20" s="768"/>
      <c r="L20" s="289"/>
    </row>
    <row r="21" spans="1:12" ht="34.35" customHeight="1" x14ac:dyDescent="0.25">
      <c r="A21" s="288">
        <v>3</v>
      </c>
      <c r="B21" s="289" t="s">
        <v>276</v>
      </c>
      <c r="C21" s="761"/>
      <c r="D21" s="762"/>
      <c r="E21" s="762"/>
      <c r="F21" s="762"/>
      <c r="G21" s="763"/>
      <c r="H21" s="761"/>
      <c r="I21" s="763"/>
      <c r="J21" s="766"/>
      <c r="K21" s="768"/>
      <c r="L21" s="289"/>
    </row>
    <row r="22" spans="1:12" ht="25.5" customHeight="1" x14ac:dyDescent="0.25">
      <c r="A22" s="293" t="s">
        <v>321</v>
      </c>
      <c r="B22" s="758" t="s">
        <v>334</v>
      </c>
      <c r="C22" s="759"/>
      <c r="D22" s="759"/>
      <c r="E22" s="759"/>
      <c r="F22" s="759"/>
      <c r="G22" s="759"/>
      <c r="H22" s="759"/>
      <c r="I22" s="759"/>
      <c r="J22" s="759"/>
      <c r="K22" s="760"/>
      <c r="L22" s="293" t="s">
        <v>335</v>
      </c>
    </row>
    <row r="23" spans="1:12" ht="47.25" customHeight="1" x14ac:dyDescent="0.25">
      <c r="A23" s="288">
        <v>1</v>
      </c>
      <c r="B23" s="761" t="s">
        <v>386</v>
      </c>
      <c r="C23" s="762"/>
      <c r="D23" s="762"/>
      <c r="E23" s="762"/>
      <c r="F23" s="762"/>
      <c r="G23" s="762"/>
      <c r="H23" s="762"/>
      <c r="I23" s="762"/>
      <c r="J23" s="762"/>
      <c r="K23" s="763"/>
      <c r="L23" s="289" t="s">
        <v>22</v>
      </c>
    </row>
    <row r="24" spans="1:12" ht="15.75" customHeight="1" x14ac:dyDescent="0.25">
      <c r="A24" s="758" t="s">
        <v>337</v>
      </c>
      <c r="B24" s="759"/>
      <c r="C24" s="759"/>
      <c r="D24" s="759"/>
      <c r="E24" s="759"/>
      <c r="F24" s="779"/>
      <c r="G24" s="779"/>
      <c r="H24" s="759"/>
      <c r="I24" s="779"/>
      <c r="J24" s="779"/>
      <c r="K24" s="779"/>
      <c r="L24" s="828"/>
    </row>
    <row r="25" spans="1:12" ht="26.25" customHeight="1" x14ac:dyDescent="0.25">
      <c r="A25" s="758" t="s">
        <v>338</v>
      </c>
      <c r="B25" s="759"/>
      <c r="C25" s="760"/>
      <c r="D25" s="761">
        <v>6</v>
      </c>
      <c r="E25" s="762"/>
      <c r="F25" s="756" t="s">
        <v>339</v>
      </c>
      <c r="G25" s="756"/>
      <c r="H25" s="301">
        <v>2024</v>
      </c>
      <c r="I25" s="756" t="s">
        <v>340</v>
      </c>
      <c r="J25" s="756"/>
      <c r="K25" s="829" t="s">
        <v>385</v>
      </c>
      <c r="L25" s="829"/>
    </row>
    <row r="26" spans="1:12" ht="26.25" customHeight="1" x14ac:dyDescent="0.25">
      <c r="A26" s="758" t="s">
        <v>342</v>
      </c>
      <c r="B26" s="759"/>
      <c r="C26" s="760"/>
      <c r="D26" s="761" t="s">
        <v>387</v>
      </c>
      <c r="E26" s="762"/>
      <c r="F26" s="755"/>
      <c r="G26" s="755"/>
      <c r="H26" s="762"/>
      <c r="I26" s="755"/>
      <c r="J26" s="755"/>
      <c r="K26" s="755"/>
      <c r="L26" s="772"/>
    </row>
    <row r="27" spans="1:12" ht="45.75" customHeight="1" x14ac:dyDescent="0.25">
      <c r="A27" s="758" t="s">
        <v>344</v>
      </c>
      <c r="B27" s="759"/>
      <c r="C27" s="760"/>
      <c r="D27" s="766"/>
      <c r="E27" s="767"/>
      <c r="F27" s="767"/>
      <c r="G27" s="767"/>
      <c r="H27" s="767"/>
      <c r="I27" s="767"/>
      <c r="J27" s="767"/>
      <c r="K27" s="767"/>
      <c r="L27" s="768"/>
    </row>
    <row r="28" spans="1:12" ht="17.850000000000001" customHeight="1" x14ac:dyDescent="0.25">
      <c r="A28" s="758" t="s">
        <v>345</v>
      </c>
      <c r="B28" s="759"/>
      <c r="C28" s="760"/>
      <c r="D28" s="761"/>
      <c r="E28" s="762"/>
      <c r="F28" s="762"/>
      <c r="G28" s="762"/>
      <c r="H28" s="762"/>
      <c r="I28" s="762"/>
      <c r="J28" s="762"/>
      <c r="K28" s="762"/>
      <c r="L28" s="763"/>
    </row>
  </sheetData>
  <mergeCells count="65">
    <mergeCell ref="A26:C26"/>
    <mergeCell ref="D26:L26"/>
    <mergeCell ref="A27:C27"/>
    <mergeCell ref="D27:L27"/>
    <mergeCell ref="A28:C28"/>
    <mergeCell ref="D28:L28"/>
    <mergeCell ref="B22:K22"/>
    <mergeCell ref="B23:K23"/>
    <mergeCell ref="A24:L24"/>
    <mergeCell ref="A25:C25"/>
    <mergeCell ref="D25:E25"/>
    <mergeCell ref="F25:G25"/>
    <mergeCell ref="I25:J25"/>
    <mergeCell ref="K25:L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23EAAD94-55FA-449C-B7AA-F729C82BE98D}">
          <x14:formula1>
            <xm:f>Datos!$K$2:$K$3</xm:f>
          </x14:formula1>
          <xm:sqref>J19:K21</xm:sqref>
        </x14:dataValidation>
        <x14:dataValidation type="list" allowBlank="1" showInputMessage="1" showErrorMessage="1" xr:uid="{324D5BC0-04BA-4C5D-A6BF-B717871427B6}">
          <x14:formula1>
            <xm:f>Datos!$K$2:$K$4</xm:f>
          </x14:formula1>
          <xm:sqref>L23</xm:sqref>
        </x14:dataValidation>
        <x14:dataValidation type="list" allowBlank="1" showInputMessage="1" showErrorMessage="1" xr:uid="{C9D24602-8F9A-49B1-AC3A-2FA81CC8468E}">
          <x14:formula1>
            <xm:f>Datos!$J$2:$J$5</xm:f>
          </x14:formula1>
          <xm:sqref>K16:L16</xm:sqref>
        </x14:dataValidation>
        <x14:dataValidation type="list" allowBlank="1" showInputMessage="1" showErrorMessage="1" xr:uid="{0E71E2AB-97E7-4C02-9865-365C67DB40FC}">
          <x14:formula1>
            <xm:f>Datos!$I$2:$I$7</xm:f>
          </x14:formula1>
          <xm:sqref>K15:L15</xm:sqref>
        </x14:dataValidation>
        <x14:dataValidation type="list" allowBlank="1" showInputMessage="1" showErrorMessage="1" xr:uid="{1E49EF60-E00F-4E73-ACA4-8B4951DDC12B}">
          <x14:formula1>
            <xm:f>Datos!$H$2:$H$3</xm:f>
          </x14:formula1>
          <xm:sqref>D15:H15</xm:sqref>
        </x14:dataValidation>
        <x14:dataValidation type="list" allowBlank="1" showInputMessage="1" showErrorMessage="1" xr:uid="{0DB57D52-9450-42E1-86CD-BF59AE0C7913}">
          <x14:formula1>
            <xm:f>Datos!$G$2:$G$8</xm:f>
          </x14:formula1>
          <xm:sqref>K13:L13</xm:sqref>
        </x14:dataValidation>
        <x14:dataValidation type="list" allowBlank="1" showInputMessage="1" showErrorMessage="1" xr:uid="{AC488011-9D9D-4E25-BD1E-F7C4E38E0442}">
          <x14:formula1>
            <xm:f>Datos!$F$2:$F$18</xm:f>
          </x14:formula1>
          <xm:sqref>K8:L8</xm:sqref>
        </x14:dataValidation>
        <x14:dataValidation type="list" allowBlank="1" showInputMessage="1" showErrorMessage="1" xr:uid="{9B0ACB7A-D80D-474D-87A3-57D4E7FFF982}">
          <x14:formula1>
            <xm:f>Datos!$E$2:$E$23</xm:f>
          </x14:formula1>
          <xm:sqref>D8:H8</xm:sqref>
        </x14:dataValidation>
        <x14:dataValidation type="list" allowBlank="1" showInputMessage="1" showErrorMessage="1" xr:uid="{0486FDEE-0D85-4E53-BB02-96D77202FEFA}">
          <x14:formula1>
            <xm:f>Datos!$D$2:$D$7</xm:f>
          </x14:formula1>
          <xm:sqref>K7:L7</xm:sqref>
        </x14:dataValidation>
        <x14:dataValidation type="list" allowBlank="1" showInputMessage="1" showErrorMessage="1" xr:uid="{E4B65A56-83CD-4E33-841C-FB2867F99555}">
          <x14:formula1>
            <xm:f>Datos!$C$2:$C$3</xm:f>
          </x14:formula1>
          <xm:sqref>D7:H7</xm:sqref>
        </x14:dataValidation>
        <x14:dataValidation type="list" allowBlank="1" showInputMessage="1" showErrorMessage="1" xr:uid="{E18B3C7F-FC4E-447B-A019-1E9BEF43ED2A}">
          <x14:formula1>
            <xm:f>Datos!$B$2:$B$6</xm:f>
          </x14:formula1>
          <xm:sqref>K6:L6</xm:sqref>
        </x14:dataValidation>
        <x14:dataValidation type="list" allowBlank="1" showInputMessage="1" showErrorMessage="1" xr:uid="{0B012F47-2A42-42C2-8226-F6C26D3A6BBA}">
          <x14:formula1>
            <xm:f>Datos!$A$2:$A$5</xm:f>
          </x14:formula1>
          <xm:sqref>D6:H6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BEB70-23AE-49F6-80B0-1D402B894692}">
  <sheetPr>
    <tabColor theme="5" tint="0.59999389629810485"/>
    <pageSetUpPr fitToPage="1"/>
  </sheetPr>
  <dimension ref="A1:O128"/>
  <sheetViews>
    <sheetView showGridLines="0" topLeftCell="M13" zoomScaleNormal="100" workbookViewId="0">
      <selection activeCell="D49" sqref="D49:E49"/>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4" customFormat="1" ht="32.25" customHeight="1" thickBot="1" x14ac:dyDescent="0.3">
      <c r="A1" s="702"/>
      <c r="B1" s="681" t="s">
        <v>182</v>
      </c>
      <c r="C1" s="682"/>
      <c r="D1" s="682"/>
      <c r="E1" s="682"/>
      <c r="F1" s="682"/>
      <c r="G1" s="682"/>
      <c r="H1" s="682"/>
      <c r="I1" s="682"/>
      <c r="J1" s="682"/>
      <c r="K1" s="682"/>
      <c r="L1" s="683"/>
      <c r="M1" s="678" t="s">
        <v>183</v>
      </c>
      <c r="N1" s="679"/>
      <c r="O1" s="680"/>
    </row>
    <row r="2" spans="1:15" s="154" customFormat="1" ht="30.75" customHeight="1" thickBot="1" x14ac:dyDescent="0.3">
      <c r="A2" s="703"/>
      <c r="B2" s="684" t="s">
        <v>184</v>
      </c>
      <c r="C2" s="685"/>
      <c r="D2" s="685"/>
      <c r="E2" s="685"/>
      <c r="F2" s="685"/>
      <c r="G2" s="685"/>
      <c r="H2" s="685"/>
      <c r="I2" s="685"/>
      <c r="J2" s="685"/>
      <c r="K2" s="685"/>
      <c r="L2" s="686"/>
      <c r="M2" s="678" t="s">
        <v>185</v>
      </c>
      <c r="N2" s="679"/>
      <c r="O2" s="680"/>
    </row>
    <row r="3" spans="1:15" s="154" customFormat="1" ht="24" customHeight="1" thickBot="1" x14ac:dyDescent="0.3">
      <c r="A3" s="703"/>
      <c r="B3" s="684" t="s">
        <v>186</v>
      </c>
      <c r="C3" s="685"/>
      <c r="D3" s="685"/>
      <c r="E3" s="685"/>
      <c r="F3" s="685"/>
      <c r="G3" s="685"/>
      <c r="H3" s="685"/>
      <c r="I3" s="685"/>
      <c r="J3" s="685"/>
      <c r="K3" s="685"/>
      <c r="L3" s="686"/>
      <c r="M3" s="678" t="s">
        <v>187</v>
      </c>
      <c r="N3" s="679"/>
      <c r="O3" s="680"/>
    </row>
    <row r="4" spans="1:15" s="154" customFormat="1" ht="21.75" customHeight="1" thickBot="1" x14ac:dyDescent="0.3">
      <c r="A4" s="704"/>
      <c r="B4" s="687" t="s">
        <v>188</v>
      </c>
      <c r="C4" s="688"/>
      <c r="D4" s="688"/>
      <c r="E4" s="688"/>
      <c r="F4" s="688"/>
      <c r="G4" s="688"/>
      <c r="H4" s="688"/>
      <c r="I4" s="688"/>
      <c r="J4" s="688"/>
      <c r="K4" s="688"/>
      <c r="L4" s="689"/>
      <c r="M4" s="678" t="s">
        <v>189</v>
      </c>
      <c r="N4" s="679"/>
      <c r="O4" s="680"/>
    </row>
    <row r="5" spans="1:15" s="154" customFormat="1" ht="21.75" customHeight="1" thickBot="1" x14ac:dyDescent="0.3">
      <c r="A5" s="155"/>
      <c r="B5" s="156"/>
      <c r="C5" s="156"/>
      <c r="D5" s="156"/>
      <c r="E5" s="156"/>
      <c r="F5" s="156"/>
      <c r="G5" s="156"/>
      <c r="H5" s="156"/>
      <c r="I5" s="156"/>
      <c r="J5" s="156"/>
      <c r="K5" s="156"/>
      <c r="L5" s="156"/>
      <c r="M5" s="157"/>
      <c r="N5" s="157"/>
      <c r="O5" s="157"/>
    </row>
    <row r="6" spans="1:15" s="154" customFormat="1" ht="42.75" customHeight="1" thickBot="1" x14ac:dyDescent="0.3">
      <c r="A6" s="124" t="s">
        <v>190</v>
      </c>
      <c r="B6" s="715" t="s">
        <v>191</v>
      </c>
      <c r="C6" s="716"/>
      <c r="D6" s="716"/>
      <c r="E6" s="716"/>
      <c r="F6" s="716"/>
      <c r="G6" s="716"/>
      <c r="H6" s="716"/>
      <c r="I6" s="716"/>
      <c r="J6" s="716"/>
      <c r="K6" s="717"/>
      <c r="L6" s="267" t="s">
        <v>192</v>
      </c>
      <c r="M6" s="529">
        <v>2024110010310</v>
      </c>
      <c r="N6" s="530"/>
      <c r="O6" s="531"/>
    </row>
    <row r="7" spans="1:15" s="154" customFormat="1" ht="13.5" customHeight="1" thickBot="1" x14ac:dyDescent="0.3">
      <c r="A7" s="155"/>
      <c r="B7" s="156"/>
      <c r="C7" s="156"/>
      <c r="D7" s="156"/>
      <c r="E7" s="156"/>
      <c r="F7" s="156"/>
      <c r="G7" s="156"/>
      <c r="H7" s="156"/>
      <c r="I7" s="156"/>
      <c r="J7" s="156"/>
      <c r="K7" s="156"/>
      <c r="L7" s="156"/>
      <c r="M7" s="157"/>
      <c r="N7" s="157"/>
      <c r="O7" s="157"/>
    </row>
    <row r="8" spans="1:15" s="154" customFormat="1" ht="21.75" customHeight="1" thickBot="1" x14ac:dyDescent="0.3">
      <c r="A8" s="706" t="s">
        <v>193</v>
      </c>
      <c r="B8" s="267" t="s">
        <v>194</v>
      </c>
      <c r="C8" s="219"/>
      <c r="D8" s="267" t="s">
        <v>195</v>
      </c>
      <c r="E8" s="220"/>
      <c r="F8" s="267" t="s">
        <v>196</v>
      </c>
      <c r="G8" s="220"/>
      <c r="H8" s="267" t="s">
        <v>197</v>
      </c>
      <c r="I8" s="221"/>
      <c r="J8" s="666" t="s">
        <v>198</v>
      </c>
      <c r="K8" s="705"/>
      <c r="L8" s="266" t="s">
        <v>199</v>
      </c>
      <c r="M8" s="663"/>
      <c r="N8" s="663"/>
      <c r="O8" s="663"/>
    </row>
    <row r="9" spans="1:15" s="154" customFormat="1" ht="21.75" customHeight="1" thickBot="1" x14ac:dyDescent="0.3">
      <c r="A9" s="706"/>
      <c r="B9" s="268" t="s">
        <v>200</v>
      </c>
      <c r="C9" s="222" t="s">
        <v>201</v>
      </c>
      <c r="D9" s="267" t="s">
        <v>202</v>
      </c>
      <c r="E9" s="223"/>
      <c r="F9" s="267" t="s">
        <v>203</v>
      </c>
      <c r="G9" s="223"/>
      <c r="H9" s="267" t="s">
        <v>204</v>
      </c>
      <c r="I9" s="221"/>
      <c r="J9" s="666"/>
      <c r="K9" s="705"/>
      <c r="L9" s="266" t="s">
        <v>205</v>
      </c>
      <c r="M9" s="663"/>
      <c r="N9" s="663"/>
      <c r="O9" s="663"/>
    </row>
    <row r="10" spans="1:15" s="154" customFormat="1" ht="21.75" customHeight="1" thickBot="1" x14ac:dyDescent="0.3">
      <c r="A10" s="706"/>
      <c r="B10" s="267" t="s">
        <v>206</v>
      </c>
      <c r="C10" s="219"/>
      <c r="D10" s="267" t="s">
        <v>207</v>
      </c>
      <c r="E10" s="223"/>
      <c r="F10" s="267" t="s">
        <v>208</v>
      </c>
      <c r="G10" s="223"/>
      <c r="H10" s="267" t="s">
        <v>209</v>
      </c>
      <c r="I10" s="221"/>
      <c r="J10" s="666"/>
      <c r="K10" s="705"/>
      <c r="L10" s="266" t="s">
        <v>210</v>
      </c>
      <c r="M10" s="663" t="s">
        <v>201</v>
      </c>
      <c r="N10" s="663"/>
      <c r="O10" s="663"/>
    </row>
    <row r="11" spans="1:15" s="154" customFormat="1" ht="21.75" customHeight="1" x14ac:dyDescent="0.25">
      <c r="A11" s="155"/>
      <c r="B11" s="156"/>
      <c r="C11" s="156"/>
      <c r="D11" s="156"/>
      <c r="E11" s="156"/>
      <c r="F11" s="156"/>
      <c r="G11" s="156"/>
      <c r="H11" s="156"/>
      <c r="I11" s="156"/>
      <c r="J11" s="156"/>
      <c r="K11" s="156"/>
      <c r="L11" s="156"/>
      <c r="M11" s="157"/>
      <c r="N11" s="157"/>
      <c r="O11" s="157"/>
    </row>
    <row r="12" spans="1:15" ht="15" customHeight="1" thickBot="1" x14ac:dyDescent="0.3">
      <c r="A12" s="73"/>
      <c r="B12" s="74"/>
      <c r="C12" s="74"/>
      <c r="D12" s="76"/>
      <c r="E12" s="75"/>
      <c r="F12" s="75"/>
      <c r="G12" s="360"/>
      <c r="H12" s="360"/>
      <c r="I12" s="77"/>
      <c r="J12" s="77"/>
      <c r="K12" s="74"/>
      <c r="L12" s="74"/>
      <c r="M12" s="74"/>
      <c r="N12" s="74"/>
      <c r="O12" s="74"/>
    </row>
    <row r="13" spans="1:15" ht="15" customHeight="1" x14ac:dyDescent="0.25">
      <c r="A13" s="712" t="s">
        <v>211</v>
      </c>
      <c r="B13" s="690" t="s">
        <v>388</v>
      </c>
      <c r="C13" s="691"/>
      <c r="D13" s="691"/>
      <c r="E13" s="691"/>
      <c r="F13" s="691"/>
      <c r="G13" s="691"/>
      <c r="H13" s="691"/>
      <c r="I13" s="691"/>
      <c r="J13" s="691"/>
      <c r="K13" s="691"/>
      <c r="L13" s="691"/>
      <c r="M13" s="691"/>
      <c r="N13" s="691"/>
      <c r="O13" s="692"/>
    </row>
    <row r="14" spans="1:15" ht="15" customHeight="1" x14ac:dyDescent="0.25">
      <c r="A14" s="713"/>
      <c r="B14" s="693"/>
      <c r="C14" s="694"/>
      <c r="D14" s="694"/>
      <c r="E14" s="694"/>
      <c r="F14" s="694"/>
      <c r="G14" s="694"/>
      <c r="H14" s="694"/>
      <c r="I14" s="694"/>
      <c r="J14" s="694"/>
      <c r="K14" s="694"/>
      <c r="L14" s="694"/>
      <c r="M14" s="694"/>
      <c r="N14" s="694"/>
      <c r="O14" s="695"/>
    </row>
    <row r="15" spans="1:15" ht="15" customHeight="1" thickBot="1" x14ac:dyDescent="0.3">
      <c r="A15" s="714"/>
      <c r="B15" s="696"/>
      <c r="C15" s="697"/>
      <c r="D15" s="697"/>
      <c r="E15" s="697"/>
      <c r="F15" s="697"/>
      <c r="G15" s="697"/>
      <c r="H15" s="697"/>
      <c r="I15" s="697"/>
      <c r="J15" s="697"/>
      <c r="K15" s="697"/>
      <c r="L15" s="697"/>
      <c r="M15" s="697"/>
      <c r="N15" s="697"/>
      <c r="O15" s="698"/>
    </row>
    <row r="16" spans="1:15" ht="9" customHeight="1" thickBot="1" x14ac:dyDescent="0.3">
      <c r="A16" s="81"/>
      <c r="B16" s="153"/>
      <c r="C16" s="82"/>
      <c r="D16" s="82"/>
      <c r="E16" s="82"/>
      <c r="F16" s="82"/>
      <c r="G16" s="83"/>
      <c r="H16" s="83"/>
      <c r="I16" s="83"/>
      <c r="J16" s="83"/>
      <c r="K16" s="83"/>
      <c r="L16" s="84"/>
      <c r="M16" s="84"/>
      <c r="N16" s="84"/>
      <c r="O16" s="84"/>
    </row>
    <row r="17" spans="1:15" s="85" customFormat="1" ht="37.5" customHeight="1" thickBot="1" x14ac:dyDescent="0.3">
      <c r="A17" s="124" t="s">
        <v>213</v>
      </c>
      <c r="B17" s="701" t="s">
        <v>389</v>
      </c>
      <c r="C17" s="701"/>
      <c r="D17" s="701"/>
      <c r="E17" s="701"/>
      <c r="F17" s="701"/>
      <c r="G17" s="706" t="s">
        <v>215</v>
      </c>
      <c r="H17" s="706"/>
      <c r="I17" s="699" t="s">
        <v>390</v>
      </c>
      <c r="J17" s="699"/>
      <c r="K17" s="699"/>
      <c r="L17" s="699"/>
      <c r="M17" s="699"/>
      <c r="N17" s="699"/>
      <c r="O17" s="699"/>
    </row>
    <row r="18" spans="1:15" ht="9" customHeight="1" x14ac:dyDescent="0.25">
      <c r="A18" s="81"/>
      <c r="B18" s="83"/>
      <c r="C18" s="82"/>
      <c r="D18" s="82"/>
      <c r="E18" s="82"/>
      <c r="F18" s="82"/>
      <c r="G18" s="83"/>
      <c r="H18" s="83"/>
      <c r="I18" s="83"/>
      <c r="J18" s="83"/>
      <c r="K18" s="83"/>
      <c r="L18" s="84"/>
      <c r="M18" s="84"/>
      <c r="N18" s="84"/>
      <c r="O18" s="84"/>
    </row>
    <row r="19" spans="1:15" ht="56.25" customHeight="1" x14ac:dyDescent="0.25">
      <c r="A19" s="317" t="s">
        <v>217</v>
      </c>
      <c r="B19" s="708" t="s">
        <v>218</v>
      </c>
      <c r="C19" s="709"/>
      <c r="D19" s="709"/>
      <c r="E19" s="710"/>
      <c r="F19" s="318" t="s">
        <v>219</v>
      </c>
      <c r="G19" s="707" t="s">
        <v>391</v>
      </c>
      <c r="H19" s="707"/>
      <c r="I19" s="707"/>
      <c r="J19" s="124" t="s">
        <v>221</v>
      </c>
      <c r="K19" s="701" t="s">
        <v>350</v>
      </c>
      <c r="L19" s="701"/>
      <c r="M19" s="701"/>
      <c r="N19" s="701"/>
      <c r="O19" s="701"/>
    </row>
    <row r="20" spans="1:15" ht="9" customHeight="1" x14ac:dyDescent="0.25">
      <c r="A20" s="72"/>
      <c r="B20" s="69"/>
      <c r="C20" s="711"/>
      <c r="D20" s="711"/>
      <c r="E20" s="711"/>
      <c r="F20" s="711"/>
      <c r="G20" s="711"/>
      <c r="H20" s="711"/>
      <c r="I20" s="711"/>
      <c r="J20" s="711"/>
      <c r="K20" s="711"/>
      <c r="L20" s="711"/>
      <c r="M20" s="711"/>
      <c r="N20" s="711"/>
      <c r="O20" s="711"/>
    </row>
    <row r="22" spans="1:15" ht="16.5" customHeight="1" thickBot="1" x14ac:dyDescent="0.3">
      <c r="A22" s="151"/>
      <c r="B22" s="152"/>
      <c r="C22" s="152"/>
      <c r="D22" s="152"/>
      <c r="E22" s="152"/>
      <c r="F22" s="152"/>
      <c r="G22" s="152"/>
      <c r="H22" s="152"/>
      <c r="I22" s="152"/>
      <c r="J22" s="152"/>
      <c r="K22" s="152"/>
      <c r="L22" s="152"/>
      <c r="M22" s="152"/>
      <c r="N22" s="152"/>
      <c r="O22" s="152"/>
    </row>
    <row r="23" spans="1:15" ht="32.1" customHeight="1" thickBot="1" x14ac:dyDescent="0.3">
      <c r="A23" s="664" t="s">
        <v>223</v>
      </c>
      <c r="B23" s="665"/>
      <c r="C23" s="665"/>
      <c r="D23" s="665"/>
      <c r="E23" s="665"/>
      <c r="F23" s="665"/>
      <c r="G23" s="665"/>
      <c r="H23" s="665"/>
      <c r="I23" s="665"/>
      <c r="J23" s="665"/>
      <c r="K23" s="665"/>
      <c r="L23" s="665"/>
      <c r="M23" s="665"/>
      <c r="N23" s="665"/>
      <c r="O23" s="666"/>
    </row>
    <row r="24" spans="1:15" ht="32.1" customHeight="1" thickBot="1" x14ac:dyDescent="0.3">
      <c r="A24" s="664" t="s">
        <v>224</v>
      </c>
      <c r="B24" s="665"/>
      <c r="C24" s="665"/>
      <c r="D24" s="665"/>
      <c r="E24" s="665"/>
      <c r="F24" s="665"/>
      <c r="G24" s="665"/>
      <c r="H24" s="665"/>
      <c r="I24" s="665"/>
      <c r="J24" s="665"/>
      <c r="K24" s="665"/>
      <c r="L24" s="665"/>
      <c r="M24" s="665"/>
      <c r="N24" s="665"/>
      <c r="O24" s="666"/>
    </row>
    <row r="25" spans="1:15" ht="32.1" customHeight="1" thickBot="1" x14ac:dyDescent="0.3">
      <c r="A25" s="96"/>
      <c r="B25" s="86" t="s">
        <v>194</v>
      </c>
      <c r="C25" s="86" t="s">
        <v>195</v>
      </c>
      <c r="D25" s="86" t="s">
        <v>196</v>
      </c>
      <c r="E25" s="86" t="s">
        <v>197</v>
      </c>
      <c r="F25" s="86" t="s">
        <v>200</v>
      </c>
      <c r="G25" s="86" t="s">
        <v>202</v>
      </c>
      <c r="H25" s="86" t="s">
        <v>203</v>
      </c>
      <c r="I25" s="86" t="s">
        <v>204</v>
      </c>
      <c r="J25" s="86" t="s">
        <v>206</v>
      </c>
      <c r="K25" s="86" t="s">
        <v>207</v>
      </c>
      <c r="L25" s="86" t="s">
        <v>208</v>
      </c>
      <c r="M25" s="86" t="s">
        <v>209</v>
      </c>
      <c r="N25" s="87" t="s">
        <v>225</v>
      </c>
      <c r="O25" s="87" t="s">
        <v>226</v>
      </c>
    </row>
    <row r="26" spans="1:15" ht="32.1" customHeight="1" x14ac:dyDescent="0.25">
      <c r="A26" s="90" t="s">
        <v>227</v>
      </c>
      <c r="B26" s="91">
        <v>79660270</v>
      </c>
      <c r="C26" s="91">
        <v>184463730</v>
      </c>
      <c r="D26" s="91"/>
      <c r="E26" s="91"/>
      <c r="F26" s="91"/>
      <c r="G26" s="91"/>
      <c r="H26" s="88"/>
      <c r="I26" s="88"/>
      <c r="J26" s="88"/>
      <c r="K26" s="88"/>
      <c r="L26" s="88"/>
      <c r="M26" s="88"/>
      <c r="N26" s="91">
        <f>SUM(B26:M26)</f>
        <v>264124000</v>
      </c>
      <c r="O26" s="89"/>
    </row>
    <row r="27" spans="1:15" ht="32.1" customHeight="1" x14ac:dyDescent="0.25">
      <c r="A27" s="90" t="s">
        <v>228</v>
      </c>
      <c r="B27" s="91">
        <v>79660270</v>
      </c>
      <c r="C27" s="91">
        <v>184463261</v>
      </c>
      <c r="D27" s="91"/>
      <c r="E27" s="91">
        <v>-1956470</v>
      </c>
      <c r="F27" s="91"/>
      <c r="G27" s="91"/>
      <c r="H27" s="91"/>
      <c r="I27" s="91"/>
      <c r="J27" s="91"/>
      <c r="K27" s="91"/>
      <c r="L27" s="91"/>
      <c r="M27" s="91"/>
      <c r="N27" s="91">
        <f t="shared" ref="N27:N31" si="0">SUM(B27:M27)</f>
        <v>262167061</v>
      </c>
      <c r="O27" s="123">
        <f>+(B27+C27+D27+E27+F27+G27+H27+I27+J27+K27+L27+M27)/N26</f>
        <v>0.99259083233632683</v>
      </c>
    </row>
    <row r="28" spans="1:15" ht="32.1" customHeight="1" x14ac:dyDescent="0.25">
      <c r="A28" s="90" t="s">
        <v>229</v>
      </c>
      <c r="B28" s="91"/>
      <c r="C28" s="91"/>
      <c r="D28" s="91">
        <v>19057594</v>
      </c>
      <c r="E28" s="91">
        <v>29347059</v>
      </c>
      <c r="F28" s="91">
        <v>29347059</v>
      </c>
      <c r="G28" s="91"/>
      <c r="H28" s="91"/>
      <c r="I28" s="91"/>
      <c r="J28" s="91"/>
      <c r="K28" s="91"/>
      <c r="L28" s="91"/>
      <c r="M28" s="91"/>
      <c r="N28" s="91">
        <f t="shared" si="0"/>
        <v>77751712</v>
      </c>
      <c r="O28" s="123"/>
    </row>
    <row r="29" spans="1:15" ht="32.1" customHeight="1" x14ac:dyDescent="0.25">
      <c r="A29" s="90" t="s">
        <v>230</v>
      </c>
      <c r="B29" s="91"/>
      <c r="C29" s="91"/>
      <c r="D29" s="91"/>
      <c r="E29" s="91"/>
      <c r="F29" s="91"/>
      <c r="G29" s="91"/>
      <c r="H29" s="91"/>
      <c r="I29" s="91"/>
      <c r="J29" s="91"/>
      <c r="K29" s="91"/>
      <c r="L29" s="91"/>
      <c r="M29" s="91"/>
      <c r="N29" s="91">
        <f t="shared" si="0"/>
        <v>0</v>
      </c>
      <c r="O29" s="92"/>
    </row>
    <row r="30" spans="1:15" ht="32.1" customHeight="1" x14ac:dyDescent="0.25">
      <c r="A30" s="90" t="s">
        <v>231</v>
      </c>
      <c r="B30" s="91">
        <v>0</v>
      </c>
      <c r="C30" s="91"/>
      <c r="D30" s="91"/>
      <c r="E30" s="91"/>
      <c r="F30" s="91"/>
      <c r="G30" s="91"/>
      <c r="H30" s="91"/>
      <c r="I30" s="91"/>
      <c r="J30" s="91"/>
      <c r="K30" s="91"/>
      <c r="L30" s="91"/>
      <c r="M30" s="91"/>
      <c r="N30" s="91">
        <f t="shared" si="0"/>
        <v>0</v>
      </c>
      <c r="O30" s="92"/>
    </row>
    <row r="31" spans="1:15" ht="32.1" customHeight="1" thickBot="1" x14ac:dyDescent="0.3">
      <c r="A31" s="93" t="s">
        <v>232</v>
      </c>
      <c r="B31" s="94">
        <v>0</v>
      </c>
      <c r="C31" s="94"/>
      <c r="D31" s="94"/>
      <c r="E31" s="94"/>
      <c r="F31" s="94"/>
      <c r="G31" s="94"/>
      <c r="H31" s="94"/>
      <c r="I31" s="94"/>
      <c r="J31" s="94"/>
      <c r="K31" s="94"/>
      <c r="L31" s="94"/>
      <c r="M31" s="94"/>
      <c r="N31" s="94">
        <f t="shared" si="0"/>
        <v>0</v>
      </c>
      <c r="O31" s="97"/>
    </row>
    <row r="32" spans="1:15" s="95" customFormat="1" ht="16.5" customHeight="1" x14ac:dyDescent="0.2"/>
    <row r="33" spans="1:10" s="95" customFormat="1" ht="17.25" customHeight="1" x14ac:dyDescent="0.2"/>
    <row r="34" spans="1:10" ht="5.25" customHeight="1" thickBot="1" x14ac:dyDescent="0.3"/>
    <row r="35" spans="1:10" ht="48" customHeight="1" thickBot="1" x14ac:dyDescent="0.3">
      <c r="A35" s="723" t="s">
        <v>233</v>
      </c>
      <c r="B35" s="724"/>
      <c r="C35" s="724"/>
      <c r="D35" s="724"/>
      <c r="E35" s="724"/>
      <c r="F35" s="724"/>
      <c r="G35" s="724"/>
      <c r="H35" s="724"/>
      <c r="I35" s="725"/>
      <c r="J35" s="100"/>
    </row>
    <row r="36" spans="1:10" ht="50.25" customHeight="1" thickBot="1" x14ac:dyDescent="0.3">
      <c r="A36" s="108" t="s">
        <v>234</v>
      </c>
      <c r="B36" s="726" t="str">
        <f>+B13</f>
        <v>Desarrollar 1 metodología para caracterizar los liderazgos de las mujeres en los territorios</v>
      </c>
      <c r="C36" s="727"/>
      <c r="D36" s="727"/>
      <c r="E36" s="727"/>
      <c r="F36" s="727"/>
      <c r="G36" s="727"/>
      <c r="H36" s="727"/>
      <c r="I36" s="728"/>
      <c r="J36" s="98"/>
    </row>
    <row r="37" spans="1:10" ht="18.75" customHeight="1" thickBot="1" x14ac:dyDescent="0.3">
      <c r="A37" s="740" t="s">
        <v>235</v>
      </c>
      <c r="B37" s="160">
        <v>2024</v>
      </c>
      <c r="C37" s="160">
        <v>2025</v>
      </c>
      <c r="D37" s="160">
        <v>2026</v>
      </c>
      <c r="E37" s="160">
        <v>2027</v>
      </c>
      <c r="F37" s="160" t="s">
        <v>236</v>
      </c>
      <c r="G37" s="850" t="s">
        <v>237</v>
      </c>
      <c r="H37" s="742" t="s">
        <v>33</v>
      </c>
      <c r="I37" s="742"/>
      <c r="J37" s="98"/>
    </row>
    <row r="38" spans="1:10" ht="50.25" customHeight="1" thickBot="1" x14ac:dyDescent="0.3">
      <c r="A38" s="741"/>
      <c r="B38" s="428">
        <v>1</v>
      </c>
      <c r="C38" s="428">
        <v>1</v>
      </c>
      <c r="D38" s="428">
        <v>1</v>
      </c>
      <c r="E38" s="428">
        <v>1</v>
      </c>
      <c r="F38" s="429">
        <v>1</v>
      </c>
      <c r="G38" s="850"/>
      <c r="H38" s="742"/>
      <c r="I38" s="742"/>
      <c r="J38" s="98"/>
    </row>
    <row r="39" spans="1:10" ht="52.5" customHeight="1" thickBot="1" x14ac:dyDescent="0.3">
      <c r="A39" s="109" t="s">
        <v>238</v>
      </c>
      <c r="B39" s="848">
        <v>0.09</v>
      </c>
      <c r="C39" s="849"/>
      <c r="D39" s="735" t="s">
        <v>239</v>
      </c>
      <c r="E39" s="736"/>
      <c r="F39" s="736"/>
      <c r="G39" s="736"/>
      <c r="H39" s="736"/>
      <c r="I39" s="737"/>
    </row>
    <row r="40" spans="1:10" s="99" customFormat="1" ht="48" customHeight="1" x14ac:dyDescent="0.25">
      <c r="A40" s="740" t="s">
        <v>240</v>
      </c>
      <c r="B40" s="109" t="s">
        <v>241</v>
      </c>
      <c r="C40" s="108" t="s">
        <v>242</v>
      </c>
      <c r="D40" s="721" t="s">
        <v>243</v>
      </c>
      <c r="E40" s="722"/>
      <c r="F40" s="721" t="s">
        <v>244</v>
      </c>
      <c r="G40" s="722"/>
      <c r="H40" s="110" t="s">
        <v>245</v>
      </c>
      <c r="I40" s="112" t="s">
        <v>246</v>
      </c>
    </row>
    <row r="41" spans="1:10" ht="120.75" customHeight="1" x14ac:dyDescent="0.25">
      <c r="A41" s="741"/>
      <c r="B41" s="436">
        <v>0.05</v>
      </c>
      <c r="C41" s="105">
        <v>0.05</v>
      </c>
      <c r="D41" s="808" t="s">
        <v>392</v>
      </c>
      <c r="E41" s="809"/>
      <c r="F41" s="808" t="s">
        <v>392</v>
      </c>
      <c r="G41" s="809"/>
      <c r="H41" s="449" t="s">
        <v>353</v>
      </c>
      <c r="I41" s="446" t="s">
        <v>393</v>
      </c>
    </row>
    <row r="42" spans="1:10" s="99" customFormat="1" ht="54" customHeight="1" x14ac:dyDescent="0.25">
      <c r="A42" s="740" t="s">
        <v>250</v>
      </c>
      <c r="B42" s="111" t="s">
        <v>241</v>
      </c>
      <c r="C42" s="110" t="s">
        <v>242</v>
      </c>
      <c r="D42" s="721" t="s">
        <v>243</v>
      </c>
      <c r="E42" s="722"/>
      <c r="F42" s="721" t="s">
        <v>244</v>
      </c>
      <c r="G42" s="722"/>
      <c r="H42" s="110" t="s">
        <v>245</v>
      </c>
      <c r="I42" s="112" t="s">
        <v>246</v>
      </c>
    </row>
    <row r="43" spans="1:10" ht="269.25" customHeight="1" thickBot="1" x14ac:dyDescent="0.3">
      <c r="A43" s="741"/>
      <c r="B43" s="436">
        <v>0.1</v>
      </c>
      <c r="C43" s="105">
        <v>0.1</v>
      </c>
      <c r="D43" s="738" t="s">
        <v>394</v>
      </c>
      <c r="E43" s="739"/>
      <c r="F43" s="845" t="s">
        <v>395</v>
      </c>
      <c r="G43" s="846"/>
      <c r="H43" s="449" t="s">
        <v>256</v>
      </c>
      <c r="I43" s="261" t="s">
        <v>393</v>
      </c>
    </row>
    <row r="44" spans="1:10" s="99" customFormat="1" ht="35.1" customHeight="1" thickBot="1" x14ac:dyDescent="0.3">
      <c r="A44" s="740" t="s">
        <v>253</v>
      </c>
      <c r="B44" s="111" t="s">
        <v>241</v>
      </c>
      <c r="C44" s="110" t="s">
        <v>242</v>
      </c>
      <c r="D44" s="721" t="s">
        <v>243</v>
      </c>
      <c r="E44" s="722"/>
      <c r="F44" s="721" t="s">
        <v>244</v>
      </c>
      <c r="G44" s="722"/>
      <c r="H44" s="110" t="s">
        <v>245</v>
      </c>
      <c r="I44" s="112" t="s">
        <v>246</v>
      </c>
    </row>
    <row r="45" spans="1:10" ht="217.5" customHeight="1" thickBot="1" x14ac:dyDescent="0.3">
      <c r="A45" s="741"/>
      <c r="B45" s="436">
        <v>0.2</v>
      </c>
      <c r="C45" s="105">
        <v>0.2</v>
      </c>
      <c r="D45" s="738" t="s">
        <v>396</v>
      </c>
      <c r="E45" s="739"/>
      <c r="F45" s="845" t="s">
        <v>397</v>
      </c>
      <c r="G45" s="846"/>
      <c r="H45" s="101"/>
      <c r="I45" s="261" t="s">
        <v>393</v>
      </c>
    </row>
    <row r="46" spans="1:10" s="99" customFormat="1" ht="35.1" customHeight="1" x14ac:dyDescent="0.25">
      <c r="A46" s="740" t="s">
        <v>257</v>
      </c>
      <c r="B46" s="111" t="s">
        <v>241</v>
      </c>
      <c r="C46" s="111" t="s">
        <v>242</v>
      </c>
      <c r="D46" s="721" t="s">
        <v>243</v>
      </c>
      <c r="E46" s="722"/>
      <c r="F46" s="721" t="s">
        <v>244</v>
      </c>
      <c r="G46" s="722"/>
      <c r="H46" s="110" t="s">
        <v>245</v>
      </c>
      <c r="I46" s="110" t="s">
        <v>246</v>
      </c>
    </row>
    <row r="47" spans="1:10" ht="288.75" customHeight="1" x14ac:dyDescent="0.25">
      <c r="A47" s="741"/>
      <c r="B47" s="436">
        <v>0.3</v>
      </c>
      <c r="C47" s="105">
        <v>0.3</v>
      </c>
      <c r="D47" s="738" t="s">
        <v>398</v>
      </c>
      <c r="E47" s="739"/>
      <c r="F47" s="845" t="s">
        <v>399</v>
      </c>
      <c r="G47" s="846"/>
      <c r="H47" s="120"/>
      <c r="I47" s="447" t="s">
        <v>400</v>
      </c>
    </row>
    <row r="48" spans="1:10" s="99" customFormat="1" ht="35.1" customHeight="1" x14ac:dyDescent="0.25">
      <c r="A48" s="740" t="s">
        <v>261</v>
      </c>
      <c r="B48" s="111" t="s">
        <v>241</v>
      </c>
      <c r="C48" s="110" t="s">
        <v>242</v>
      </c>
      <c r="D48" s="721" t="s">
        <v>243</v>
      </c>
      <c r="E48" s="722"/>
      <c r="F48" s="721" t="s">
        <v>244</v>
      </c>
      <c r="G48" s="722"/>
      <c r="H48" s="110" t="s">
        <v>245</v>
      </c>
      <c r="I48" s="112" t="s">
        <v>246</v>
      </c>
    </row>
    <row r="49" spans="1:9" ht="302.25" customHeight="1" x14ac:dyDescent="0.25">
      <c r="A49" s="741"/>
      <c r="B49" s="436">
        <v>0.4</v>
      </c>
      <c r="C49" s="105">
        <v>0.4</v>
      </c>
      <c r="D49" s="845" t="s">
        <v>401</v>
      </c>
      <c r="E49" s="847"/>
      <c r="F49" s="845" t="s">
        <v>402</v>
      </c>
      <c r="G49" s="846"/>
      <c r="H49" s="101"/>
      <c r="I49" s="558" t="s">
        <v>403</v>
      </c>
    </row>
    <row r="50" spans="1:9" s="99" customFormat="1" ht="35.1" customHeight="1" x14ac:dyDescent="0.25">
      <c r="A50" s="740" t="s">
        <v>264</v>
      </c>
      <c r="B50" s="111" t="s">
        <v>241</v>
      </c>
      <c r="C50" s="110" t="s">
        <v>242</v>
      </c>
      <c r="D50" s="721" t="s">
        <v>243</v>
      </c>
      <c r="E50" s="722"/>
      <c r="F50" s="721" t="s">
        <v>244</v>
      </c>
      <c r="G50" s="722"/>
      <c r="H50" s="110" t="s">
        <v>245</v>
      </c>
      <c r="I50" s="112" t="s">
        <v>246</v>
      </c>
    </row>
    <row r="51" spans="1:9" ht="120.75" customHeight="1" thickBot="1" x14ac:dyDescent="0.3">
      <c r="A51" s="741"/>
      <c r="B51" s="436">
        <v>0.5</v>
      </c>
      <c r="C51" s="107"/>
      <c r="D51" s="648"/>
      <c r="E51" s="649"/>
      <c r="F51" s="648"/>
      <c r="G51" s="649"/>
      <c r="H51" s="101"/>
      <c r="I51" s="103"/>
    </row>
    <row r="52" spans="1:9" ht="35.1" customHeight="1" thickBot="1" x14ac:dyDescent="0.3">
      <c r="A52" s="740" t="s">
        <v>265</v>
      </c>
      <c r="B52" s="110" t="s">
        <v>241</v>
      </c>
      <c r="C52" s="108" t="s">
        <v>242</v>
      </c>
      <c r="D52" s="721" t="s">
        <v>243</v>
      </c>
      <c r="E52" s="722"/>
      <c r="F52" s="721" t="s">
        <v>244</v>
      </c>
      <c r="G52" s="722"/>
      <c r="H52" s="110" t="s">
        <v>245</v>
      </c>
      <c r="I52" s="112" t="s">
        <v>246</v>
      </c>
    </row>
    <row r="53" spans="1:9" ht="120.75" customHeight="1" thickBot="1" x14ac:dyDescent="0.3">
      <c r="A53" s="741"/>
      <c r="B53" s="436">
        <v>0.6</v>
      </c>
      <c r="C53" s="107"/>
      <c r="D53" s="648"/>
      <c r="E53" s="744"/>
      <c r="F53" s="648"/>
      <c r="G53" s="649"/>
      <c r="H53" s="101"/>
      <c r="I53" s="103"/>
    </row>
    <row r="54" spans="1:9" ht="35.1" customHeight="1" thickBot="1" x14ac:dyDescent="0.3">
      <c r="A54" s="740" t="s">
        <v>266</v>
      </c>
      <c r="B54" s="110" t="s">
        <v>241</v>
      </c>
      <c r="C54" s="108" t="s">
        <v>242</v>
      </c>
      <c r="D54" s="721" t="s">
        <v>243</v>
      </c>
      <c r="E54" s="722"/>
      <c r="F54" s="721" t="s">
        <v>244</v>
      </c>
      <c r="G54" s="722"/>
      <c r="H54" s="110" t="s">
        <v>245</v>
      </c>
      <c r="I54" s="112" t="s">
        <v>246</v>
      </c>
    </row>
    <row r="55" spans="1:9" ht="120.75" customHeight="1" thickBot="1" x14ac:dyDescent="0.3">
      <c r="A55" s="741"/>
      <c r="B55" s="436">
        <v>0.7</v>
      </c>
      <c r="C55" s="107"/>
      <c r="D55" s="648"/>
      <c r="E55" s="744"/>
      <c r="F55" s="648"/>
      <c r="G55" s="649"/>
      <c r="H55" s="121"/>
      <c r="I55" s="103"/>
    </row>
    <row r="56" spans="1:9" ht="35.1" customHeight="1" thickBot="1" x14ac:dyDescent="0.3">
      <c r="A56" s="740" t="s">
        <v>267</v>
      </c>
      <c r="B56" s="110" t="s">
        <v>241</v>
      </c>
      <c r="C56" s="108" t="s">
        <v>242</v>
      </c>
      <c r="D56" s="721" t="s">
        <v>243</v>
      </c>
      <c r="E56" s="722"/>
      <c r="F56" s="721" t="s">
        <v>244</v>
      </c>
      <c r="G56" s="722"/>
      <c r="H56" s="110" t="s">
        <v>245</v>
      </c>
      <c r="I56" s="112" t="s">
        <v>246</v>
      </c>
    </row>
    <row r="57" spans="1:9" ht="120.75" customHeight="1" thickBot="1" x14ac:dyDescent="0.3">
      <c r="A57" s="741"/>
      <c r="B57" s="437">
        <v>0.8</v>
      </c>
      <c r="C57" s="107"/>
      <c r="D57" s="648"/>
      <c r="E57" s="649"/>
      <c r="F57" s="648"/>
      <c r="G57" s="649"/>
      <c r="H57" s="101"/>
      <c r="I57" s="101"/>
    </row>
    <row r="58" spans="1:9" ht="35.1" customHeight="1" thickBot="1" x14ac:dyDescent="0.3">
      <c r="A58" s="740" t="s">
        <v>268</v>
      </c>
      <c r="B58" s="109" t="s">
        <v>241</v>
      </c>
      <c r="C58" s="108" t="s">
        <v>242</v>
      </c>
      <c r="D58" s="721" t="s">
        <v>243</v>
      </c>
      <c r="E58" s="722"/>
      <c r="F58" s="721" t="s">
        <v>244</v>
      </c>
      <c r="G58" s="722"/>
      <c r="H58" s="110" t="s">
        <v>245</v>
      </c>
      <c r="I58" s="112" t="s">
        <v>246</v>
      </c>
    </row>
    <row r="59" spans="1:9" ht="120.75" customHeight="1" thickBot="1" x14ac:dyDescent="0.3">
      <c r="A59" s="741"/>
      <c r="B59" s="436">
        <v>0.9</v>
      </c>
      <c r="C59" s="107"/>
      <c r="D59" s="648"/>
      <c r="E59" s="649"/>
      <c r="F59" s="648"/>
      <c r="G59" s="649"/>
      <c r="H59" s="101"/>
      <c r="I59" s="103"/>
    </row>
    <row r="60" spans="1:9" ht="35.1" customHeight="1" thickBot="1" x14ac:dyDescent="0.3">
      <c r="A60" s="740" t="s">
        <v>269</v>
      </c>
      <c r="B60" s="110" t="s">
        <v>241</v>
      </c>
      <c r="C60" s="108" t="s">
        <v>242</v>
      </c>
      <c r="D60" s="721" t="s">
        <v>243</v>
      </c>
      <c r="E60" s="722"/>
      <c r="F60" s="721" t="s">
        <v>244</v>
      </c>
      <c r="G60" s="722"/>
      <c r="H60" s="110" t="s">
        <v>245</v>
      </c>
      <c r="I60" s="112" t="s">
        <v>246</v>
      </c>
    </row>
    <row r="61" spans="1:9" ht="120.75" customHeight="1" thickBot="1" x14ac:dyDescent="0.3">
      <c r="A61" s="741"/>
      <c r="B61" s="436">
        <v>0.95</v>
      </c>
      <c r="C61" s="107"/>
      <c r="D61" s="648"/>
      <c r="E61" s="649"/>
      <c r="F61" s="744"/>
      <c r="G61" s="744"/>
      <c r="H61" s="101"/>
      <c r="I61" s="101"/>
    </row>
    <row r="62" spans="1:9" ht="35.1" customHeight="1" thickBot="1" x14ac:dyDescent="0.3">
      <c r="A62" s="740" t="s">
        <v>270</v>
      </c>
      <c r="B62" s="110" t="s">
        <v>241</v>
      </c>
      <c r="C62" s="108" t="s">
        <v>242</v>
      </c>
      <c r="D62" s="721" t="s">
        <v>243</v>
      </c>
      <c r="E62" s="722"/>
      <c r="F62" s="721" t="s">
        <v>244</v>
      </c>
      <c r="G62" s="722"/>
      <c r="H62" s="110" t="s">
        <v>245</v>
      </c>
      <c r="I62" s="112" t="s">
        <v>246</v>
      </c>
    </row>
    <row r="63" spans="1:9" ht="120.75" customHeight="1" thickBot="1" x14ac:dyDescent="0.3">
      <c r="A63" s="741"/>
      <c r="B63" s="437">
        <v>1</v>
      </c>
      <c r="C63" s="107"/>
      <c r="D63" s="648"/>
      <c r="E63" s="649"/>
      <c r="F63" s="648"/>
      <c r="G63" s="649"/>
      <c r="H63" s="101"/>
      <c r="I63" s="101"/>
    </row>
    <row r="66" spans="1:9" s="98" customFormat="1" ht="30" customHeight="1" x14ac:dyDescent="0.25">
      <c r="A66" s="68"/>
      <c r="B66" s="68"/>
      <c r="C66" s="68"/>
      <c r="D66" s="68"/>
      <c r="E66" s="68"/>
      <c r="F66" s="68"/>
      <c r="G66" s="68"/>
      <c r="H66" s="68"/>
      <c r="I66" s="68"/>
    </row>
    <row r="67" spans="1:9" ht="34.5" customHeight="1" x14ac:dyDescent="0.25">
      <c r="A67" s="667" t="s">
        <v>271</v>
      </c>
      <c r="B67" s="667"/>
      <c r="C67" s="667"/>
      <c r="D67" s="667"/>
      <c r="E67" s="667"/>
      <c r="F67" s="667"/>
      <c r="G67" s="667"/>
      <c r="H67" s="667"/>
      <c r="I67" s="667"/>
    </row>
    <row r="68" spans="1:9" ht="41.25" customHeight="1" x14ac:dyDescent="0.25">
      <c r="A68" s="113" t="s">
        <v>272</v>
      </c>
      <c r="B68" s="668" t="s">
        <v>404</v>
      </c>
      <c r="C68" s="669"/>
      <c r="D68" s="668" t="s">
        <v>405</v>
      </c>
      <c r="E68" s="669"/>
      <c r="F68" s="668" t="s">
        <v>406</v>
      </c>
      <c r="G68" s="669"/>
      <c r="H68" s="668" t="s">
        <v>407</v>
      </c>
      <c r="I68" s="669"/>
    </row>
    <row r="69" spans="1:9" ht="40.5" customHeight="1" x14ac:dyDescent="0.25">
      <c r="A69" s="113" t="s">
        <v>277</v>
      </c>
      <c r="B69" s="843">
        <v>2.2499999999999999E-2</v>
      </c>
      <c r="C69" s="844"/>
      <c r="D69" s="843">
        <v>2.7E-2</v>
      </c>
      <c r="E69" s="844"/>
      <c r="F69" s="843">
        <v>2.7E-2</v>
      </c>
      <c r="G69" s="844"/>
      <c r="H69" s="843">
        <v>1.35E-2</v>
      </c>
      <c r="I69" s="844"/>
    </row>
    <row r="70" spans="1:9" ht="30" customHeight="1" x14ac:dyDescent="0.25">
      <c r="A70" s="646" t="s">
        <v>194</v>
      </c>
      <c r="B70" s="168" t="s">
        <v>99</v>
      </c>
      <c r="C70" s="168" t="s">
        <v>242</v>
      </c>
      <c r="D70" s="168" t="s">
        <v>99</v>
      </c>
      <c r="E70" s="168" t="s">
        <v>242</v>
      </c>
      <c r="F70" s="168" t="s">
        <v>99</v>
      </c>
      <c r="G70" s="168" t="s">
        <v>242</v>
      </c>
      <c r="H70" s="168" t="s">
        <v>99</v>
      </c>
      <c r="I70" s="168" t="s">
        <v>242</v>
      </c>
    </row>
    <row r="71" spans="1:9" ht="30" customHeight="1" x14ac:dyDescent="0.25">
      <c r="A71" s="647"/>
      <c r="B71" s="115">
        <v>0</v>
      </c>
      <c r="C71" s="115">
        <v>0</v>
      </c>
      <c r="D71" s="115">
        <v>0</v>
      </c>
      <c r="E71" s="115">
        <v>0</v>
      </c>
      <c r="F71" s="122">
        <v>0</v>
      </c>
      <c r="G71" s="115">
        <v>0</v>
      </c>
      <c r="H71" s="122">
        <v>0</v>
      </c>
      <c r="I71" s="115">
        <v>0</v>
      </c>
    </row>
    <row r="72" spans="1:9" ht="80.25" customHeight="1" x14ac:dyDescent="0.25">
      <c r="A72" s="113" t="s">
        <v>278</v>
      </c>
      <c r="B72" s="840" t="s">
        <v>408</v>
      </c>
      <c r="C72" s="841"/>
      <c r="D72" s="840" t="s">
        <v>408</v>
      </c>
      <c r="E72" s="841"/>
      <c r="F72" s="840" t="s">
        <v>408</v>
      </c>
      <c r="G72" s="841"/>
      <c r="H72" s="840" t="s">
        <v>408</v>
      </c>
      <c r="I72" s="841"/>
    </row>
    <row r="73" spans="1:9" ht="80.25" customHeight="1" x14ac:dyDescent="0.25">
      <c r="A73" s="113" t="s">
        <v>282</v>
      </c>
      <c r="B73" s="842" t="s">
        <v>409</v>
      </c>
      <c r="C73" s="658"/>
      <c r="D73" s="842" t="s">
        <v>409</v>
      </c>
      <c r="E73" s="658"/>
      <c r="F73" s="834" t="s">
        <v>409</v>
      </c>
      <c r="G73" s="835"/>
      <c r="H73" s="834" t="s">
        <v>409</v>
      </c>
      <c r="I73" s="835"/>
    </row>
    <row r="74" spans="1:9" ht="30.75" customHeight="1" x14ac:dyDescent="0.25">
      <c r="A74" s="646" t="s">
        <v>195</v>
      </c>
      <c r="B74" s="168" t="s">
        <v>99</v>
      </c>
      <c r="C74" s="168" t="s">
        <v>242</v>
      </c>
      <c r="D74" s="168" t="s">
        <v>99</v>
      </c>
      <c r="E74" s="168" t="s">
        <v>242</v>
      </c>
      <c r="F74" s="168" t="s">
        <v>99</v>
      </c>
      <c r="G74" s="168" t="s">
        <v>242</v>
      </c>
      <c r="H74" s="168" t="s">
        <v>99</v>
      </c>
      <c r="I74" s="168" t="s">
        <v>242</v>
      </c>
    </row>
    <row r="75" spans="1:9" ht="30.75" customHeight="1" x14ac:dyDescent="0.25">
      <c r="A75" s="647"/>
      <c r="B75" s="115">
        <v>0.1</v>
      </c>
      <c r="C75" s="116">
        <v>0.1</v>
      </c>
      <c r="D75" s="115">
        <v>0.1</v>
      </c>
      <c r="E75" s="116">
        <v>0.1</v>
      </c>
      <c r="F75" s="115">
        <v>0.1</v>
      </c>
      <c r="G75" s="117">
        <v>0.1</v>
      </c>
      <c r="H75" s="122">
        <v>0.1</v>
      </c>
      <c r="I75" s="515">
        <v>0.01</v>
      </c>
    </row>
    <row r="76" spans="1:9" ht="176.25" customHeight="1" x14ac:dyDescent="0.25">
      <c r="A76" s="113" t="s">
        <v>278</v>
      </c>
      <c r="B76" s="747" t="s">
        <v>410</v>
      </c>
      <c r="C76" s="748"/>
      <c r="D76" s="838" t="s">
        <v>411</v>
      </c>
      <c r="E76" s="839"/>
      <c r="F76" s="836" t="s">
        <v>412</v>
      </c>
      <c r="G76" s="837"/>
      <c r="H76" s="836" t="s">
        <v>413</v>
      </c>
      <c r="I76" s="837"/>
    </row>
    <row r="77" spans="1:9" ht="78.75" customHeight="1" x14ac:dyDescent="0.25">
      <c r="A77" s="113" t="s">
        <v>282</v>
      </c>
      <c r="B77" s="655" t="s">
        <v>414</v>
      </c>
      <c r="C77" s="656"/>
      <c r="D77" s="655" t="s">
        <v>414</v>
      </c>
      <c r="E77" s="656"/>
      <c r="F77" s="655" t="s">
        <v>414</v>
      </c>
      <c r="G77" s="656"/>
      <c r="H77" s="655"/>
      <c r="I77" s="656"/>
    </row>
    <row r="78" spans="1:9" ht="39" customHeight="1" x14ac:dyDescent="0.25">
      <c r="A78" s="646" t="s">
        <v>196</v>
      </c>
      <c r="B78" s="168" t="s">
        <v>99</v>
      </c>
      <c r="C78" s="168" t="s">
        <v>242</v>
      </c>
      <c r="D78" s="168" t="s">
        <v>99</v>
      </c>
      <c r="E78" s="168" t="s">
        <v>242</v>
      </c>
      <c r="F78" s="168" t="s">
        <v>99</v>
      </c>
      <c r="G78" s="168" t="s">
        <v>242</v>
      </c>
      <c r="H78" s="168" t="s">
        <v>99</v>
      </c>
      <c r="I78" s="168" t="s">
        <v>242</v>
      </c>
    </row>
    <row r="79" spans="1:9" ht="30.75" customHeight="1" x14ac:dyDescent="0.25">
      <c r="A79" s="647"/>
      <c r="B79" s="115">
        <v>0.1</v>
      </c>
      <c r="C79" s="116">
        <v>0.1</v>
      </c>
      <c r="D79" s="115">
        <v>0.1</v>
      </c>
      <c r="E79" s="116">
        <v>0.1</v>
      </c>
      <c r="F79" s="115">
        <v>0.1</v>
      </c>
      <c r="G79" s="117">
        <v>0.1</v>
      </c>
      <c r="H79" s="122">
        <v>0.1</v>
      </c>
      <c r="I79" s="117">
        <v>0.1</v>
      </c>
    </row>
    <row r="80" spans="1:9" ht="144.75" customHeight="1" x14ac:dyDescent="0.25">
      <c r="A80" s="113" t="s">
        <v>278</v>
      </c>
      <c r="B80" s="800" t="s">
        <v>415</v>
      </c>
      <c r="C80" s="801"/>
      <c r="D80" s="800" t="s">
        <v>416</v>
      </c>
      <c r="E80" s="801"/>
      <c r="F80" s="661" t="s">
        <v>417</v>
      </c>
      <c r="G80" s="662"/>
      <c r="H80" s="834" t="s">
        <v>418</v>
      </c>
      <c r="I80" s="835"/>
    </row>
    <row r="81" spans="1:9" ht="80.25" customHeight="1" x14ac:dyDescent="0.25">
      <c r="A81" s="113" t="s">
        <v>282</v>
      </c>
      <c r="B81" s="655" t="s">
        <v>419</v>
      </c>
      <c r="C81" s="656"/>
      <c r="D81" s="655" t="s">
        <v>419</v>
      </c>
      <c r="E81" s="656"/>
      <c r="F81" s="655" t="s">
        <v>419</v>
      </c>
      <c r="G81" s="656"/>
      <c r="H81" s="655" t="s">
        <v>419</v>
      </c>
      <c r="I81" s="656"/>
    </row>
    <row r="82" spans="1:9" ht="30.75" customHeight="1" x14ac:dyDescent="0.25">
      <c r="A82" s="646" t="s">
        <v>197</v>
      </c>
      <c r="B82" s="168" t="s">
        <v>99</v>
      </c>
      <c r="C82" s="168" t="s">
        <v>242</v>
      </c>
      <c r="D82" s="168" t="s">
        <v>99</v>
      </c>
      <c r="E82" s="168" t="s">
        <v>242</v>
      </c>
      <c r="F82" s="168" t="s">
        <v>99</v>
      </c>
      <c r="G82" s="168" t="s">
        <v>242</v>
      </c>
      <c r="H82" s="168" t="s">
        <v>99</v>
      </c>
      <c r="I82" s="168" t="s">
        <v>242</v>
      </c>
    </row>
    <row r="83" spans="1:9" ht="30.75" customHeight="1" x14ac:dyDescent="0.25">
      <c r="A83" s="647"/>
      <c r="B83" s="115">
        <v>0.1</v>
      </c>
      <c r="C83" s="115">
        <v>0.1</v>
      </c>
      <c r="D83" s="115">
        <v>0.1</v>
      </c>
      <c r="E83" s="115">
        <v>0.1</v>
      </c>
      <c r="F83" s="115">
        <v>0.1</v>
      </c>
      <c r="G83" s="115">
        <v>0.1</v>
      </c>
      <c r="H83" s="122">
        <v>0.1</v>
      </c>
      <c r="I83" s="115">
        <v>0.1</v>
      </c>
    </row>
    <row r="84" spans="1:9" ht="147" customHeight="1" x14ac:dyDescent="0.25">
      <c r="A84" s="113" t="s">
        <v>278</v>
      </c>
      <c r="B84" s="800" t="s">
        <v>420</v>
      </c>
      <c r="C84" s="801"/>
      <c r="D84" s="800" t="s">
        <v>421</v>
      </c>
      <c r="E84" s="801"/>
      <c r="F84" s="661" t="s">
        <v>422</v>
      </c>
      <c r="G84" s="662"/>
      <c r="H84" s="834" t="s">
        <v>423</v>
      </c>
      <c r="I84" s="835"/>
    </row>
    <row r="85" spans="1:9" ht="80.25" customHeight="1" x14ac:dyDescent="0.25">
      <c r="A85" s="113" t="s">
        <v>282</v>
      </c>
      <c r="B85" s="655" t="s">
        <v>424</v>
      </c>
      <c r="C85" s="656"/>
      <c r="D85" s="655" t="s">
        <v>425</v>
      </c>
      <c r="E85" s="656"/>
      <c r="F85" s="655" t="s">
        <v>425</v>
      </c>
      <c r="G85" s="656"/>
      <c r="H85" s="655" t="s">
        <v>425</v>
      </c>
      <c r="I85" s="656"/>
    </row>
    <row r="86" spans="1:9" ht="30" customHeight="1" x14ac:dyDescent="0.25">
      <c r="A86" s="646" t="s">
        <v>200</v>
      </c>
      <c r="B86" s="168" t="s">
        <v>99</v>
      </c>
      <c r="C86" s="168" t="s">
        <v>242</v>
      </c>
      <c r="D86" s="168" t="s">
        <v>99</v>
      </c>
      <c r="E86" s="168" t="s">
        <v>242</v>
      </c>
      <c r="F86" s="168" t="s">
        <v>99</v>
      </c>
      <c r="G86" s="168" t="s">
        <v>242</v>
      </c>
      <c r="H86" s="168" t="s">
        <v>99</v>
      </c>
      <c r="I86" s="168" t="s">
        <v>242</v>
      </c>
    </row>
    <row r="87" spans="1:9" ht="30" customHeight="1" x14ac:dyDescent="0.25">
      <c r="A87" s="647"/>
      <c r="B87" s="115">
        <v>0.1</v>
      </c>
      <c r="C87" s="115">
        <v>0.1</v>
      </c>
      <c r="D87" s="115">
        <v>0.1</v>
      </c>
      <c r="E87" s="115">
        <v>0.1</v>
      </c>
      <c r="F87" s="115">
        <v>0.1</v>
      </c>
      <c r="G87" s="115">
        <v>0.1</v>
      </c>
      <c r="H87" s="122">
        <v>0.1</v>
      </c>
      <c r="I87" s="115">
        <v>0.1</v>
      </c>
    </row>
    <row r="88" spans="1:9" ht="155.25" customHeight="1" x14ac:dyDescent="0.25">
      <c r="A88" s="113" t="s">
        <v>278</v>
      </c>
      <c r="B88" s="830" t="s">
        <v>426</v>
      </c>
      <c r="C88" s="831"/>
      <c r="D88" s="830" t="s">
        <v>427</v>
      </c>
      <c r="E88" s="831"/>
      <c r="F88" s="832" t="s">
        <v>1131</v>
      </c>
      <c r="G88" s="833"/>
      <c r="H88" s="830" t="s">
        <v>428</v>
      </c>
      <c r="I88" s="831"/>
    </row>
    <row r="89" spans="1:9" ht="80.25" customHeight="1" x14ac:dyDescent="0.25">
      <c r="A89" s="113" t="s">
        <v>282</v>
      </c>
      <c r="B89" s="655" t="s">
        <v>429</v>
      </c>
      <c r="C89" s="656"/>
      <c r="D89" s="655" t="s">
        <v>429</v>
      </c>
      <c r="E89" s="656"/>
      <c r="F89" s="655" t="s">
        <v>429</v>
      </c>
      <c r="G89" s="656"/>
      <c r="H89" s="655" t="s">
        <v>429</v>
      </c>
      <c r="I89" s="656"/>
    </row>
    <row r="90" spans="1:9" ht="29.25" customHeight="1" x14ac:dyDescent="0.25">
      <c r="A90" s="646" t="s">
        <v>202</v>
      </c>
      <c r="B90" s="168" t="s">
        <v>99</v>
      </c>
      <c r="C90" s="168" t="s">
        <v>242</v>
      </c>
      <c r="D90" s="168" t="s">
        <v>99</v>
      </c>
      <c r="E90" s="168" t="s">
        <v>242</v>
      </c>
      <c r="F90" s="168" t="s">
        <v>99</v>
      </c>
      <c r="G90" s="168" t="s">
        <v>242</v>
      </c>
      <c r="H90" s="168" t="s">
        <v>99</v>
      </c>
      <c r="I90" s="168" t="s">
        <v>242</v>
      </c>
    </row>
    <row r="91" spans="1:9" ht="29.25" customHeight="1" x14ac:dyDescent="0.25">
      <c r="A91" s="647"/>
      <c r="B91" s="115">
        <v>0.1</v>
      </c>
      <c r="C91" s="116"/>
      <c r="D91" s="115">
        <v>0.1</v>
      </c>
      <c r="E91" s="116"/>
      <c r="F91" s="115">
        <v>0.1</v>
      </c>
      <c r="G91" s="117"/>
      <c r="H91" s="122">
        <v>0.1</v>
      </c>
      <c r="I91" s="117"/>
    </row>
    <row r="92" spans="1:9" ht="80.25" customHeight="1" x14ac:dyDescent="0.25">
      <c r="A92" s="113" t="s">
        <v>278</v>
      </c>
      <c r="B92" s="654"/>
      <c r="C92" s="654"/>
      <c r="D92" s="654"/>
      <c r="E92" s="654"/>
      <c r="F92" s="654"/>
      <c r="G92" s="654"/>
      <c r="H92" s="654"/>
      <c r="I92" s="654"/>
    </row>
    <row r="93" spans="1:9" ht="80.25" customHeight="1" x14ac:dyDescent="0.25">
      <c r="A93" s="113" t="s">
        <v>282</v>
      </c>
      <c r="B93" s="650"/>
      <c r="C93" s="651"/>
      <c r="D93" s="650"/>
      <c r="E93" s="651"/>
      <c r="F93" s="650"/>
      <c r="G93" s="651"/>
      <c r="H93" s="650"/>
      <c r="I93" s="651"/>
    </row>
    <row r="94" spans="1:9" ht="24.95" customHeight="1" x14ac:dyDescent="0.25">
      <c r="A94" s="646" t="s">
        <v>203</v>
      </c>
      <c r="B94" s="168" t="s">
        <v>99</v>
      </c>
      <c r="C94" s="168" t="s">
        <v>242</v>
      </c>
      <c r="D94" s="168" t="s">
        <v>99</v>
      </c>
      <c r="E94" s="168" t="s">
        <v>242</v>
      </c>
      <c r="F94" s="168" t="s">
        <v>99</v>
      </c>
      <c r="G94" s="168" t="s">
        <v>242</v>
      </c>
      <c r="H94" s="168" t="s">
        <v>99</v>
      </c>
      <c r="I94" s="168" t="s">
        <v>242</v>
      </c>
    </row>
    <row r="95" spans="1:9" ht="24.95" customHeight="1" x14ac:dyDescent="0.25">
      <c r="A95" s="647"/>
      <c r="B95" s="115">
        <v>0.1</v>
      </c>
      <c r="C95" s="116"/>
      <c r="D95" s="115">
        <v>0.1</v>
      </c>
      <c r="E95" s="116"/>
      <c r="F95" s="115">
        <v>0.1</v>
      </c>
      <c r="G95" s="117"/>
      <c r="H95" s="122">
        <v>0.1</v>
      </c>
      <c r="I95" s="117"/>
    </row>
    <row r="96" spans="1:9" ht="80.25" customHeight="1" x14ac:dyDescent="0.25">
      <c r="A96" s="113" t="s">
        <v>278</v>
      </c>
      <c r="B96" s="654"/>
      <c r="C96" s="654"/>
      <c r="D96" s="654"/>
      <c r="E96" s="654"/>
      <c r="F96" s="654"/>
      <c r="G96" s="654"/>
      <c r="H96" s="654"/>
      <c r="I96" s="654"/>
    </row>
    <row r="97" spans="1:9" ht="80.25" customHeight="1" x14ac:dyDescent="0.25">
      <c r="A97" s="113" t="s">
        <v>282</v>
      </c>
      <c r="B97" s="650"/>
      <c r="C97" s="651"/>
      <c r="D97" s="650"/>
      <c r="E97" s="651"/>
      <c r="F97" s="650"/>
      <c r="G97" s="651"/>
      <c r="H97" s="650"/>
      <c r="I97" s="651"/>
    </row>
    <row r="98" spans="1:9" ht="24.95" customHeight="1" x14ac:dyDescent="0.25">
      <c r="A98" s="646" t="s">
        <v>204</v>
      </c>
      <c r="B98" s="168" t="s">
        <v>99</v>
      </c>
      <c r="C98" s="168" t="s">
        <v>242</v>
      </c>
      <c r="D98" s="168" t="s">
        <v>99</v>
      </c>
      <c r="E98" s="168" t="s">
        <v>242</v>
      </c>
      <c r="F98" s="168" t="s">
        <v>99</v>
      </c>
      <c r="G98" s="168" t="s">
        <v>242</v>
      </c>
      <c r="H98" s="168" t="s">
        <v>99</v>
      </c>
      <c r="I98" s="168" t="s">
        <v>242</v>
      </c>
    </row>
    <row r="99" spans="1:9" ht="24.95" customHeight="1" x14ac:dyDescent="0.25">
      <c r="A99" s="647"/>
      <c r="B99" s="115">
        <v>0.1</v>
      </c>
      <c r="C99" s="116"/>
      <c r="D99" s="115">
        <v>0.1</v>
      </c>
      <c r="E99" s="116"/>
      <c r="F99" s="115">
        <v>0.1</v>
      </c>
      <c r="G99" s="117"/>
      <c r="H99" s="122">
        <v>0.1</v>
      </c>
      <c r="I99" s="117"/>
    </row>
    <row r="100" spans="1:9" ht="80.25" customHeight="1" x14ac:dyDescent="0.25">
      <c r="A100" s="113" t="s">
        <v>278</v>
      </c>
      <c r="B100" s="654"/>
      <c r="C100" s="654"/>
      <c r="D100" s="654"/>
      <c r="E100" s="654"/>
      <c r="F100" s="654"/>
      <c r="G100" s="654"/>
      <c r="H100" s="654"/>
      <c r="I100" s="654"/>
    </row>
    <row r="101" spans="1:9" ht="80.25" customHeight="1" x14ac:dyDescent="0.25">
      <c r="A101" s="113" t="s">
        <v>282</v>
      </c>
      <c r="B101" s="650"/>
      <c r="C101" s="651"/>
      <c r="D101" s="650"/>
      <c r="E101" s="651"/>
      <c r="F101" s="650"/>
      <c r="G101" s="651"/>
      <c r="H101" s="650"/>
      <c r="I101" s="651"/>
    </row>
    <row r="102" spans="1:9" ht="24.95" customHeight="1" x14ac:dyDescent="0.25">
      <c r="A102" s="646" t="s">
        <v>206</v>
      </c>
      <c r="B102" s="168" t="s">
        <v>99</v>
      </c>
      <c r="C102" s="168" t="s">
        <v>242</v>
      </c>
      <c r="D102" s="168" t="s">
        <v>99</v>
      </c>
      <c r="E102" s="168" t="s">
        <v>242</v>
      </c>
      <c r="F102" s="168" t="s">
        <v>99</v>
      </c>
      <c r="G102" s="168" t="s">
        <v>242</v>
      </c>
      <c r="H102" s="168" t="s">
        <v>99</v>
      </c>
      <c r="I102" s="168" t="s">
        <v>242</v>
      </c>
    </row>
    <row r="103" spans="1:9" ht="24.95" customHeight="1" x14ac:dyDescent="0.25">
      <c r="A103" s="647"/>
      <c r="B103" s="115">
        <v>0.1</v>
      </c>
      <c r="C103" s="116"/>
      <c r="D103" s="115">
        <v>0.1</v>
      </c>
      <c r="E103" s="116"/>
      <c r="F103" s="115">
        <v>0.1</v>
      </c>
      <c r="G103" s="117"/>
      <c r="H103" s="122">
        <v>0.1</v>
      </c>
      <c r="I103" s="117"/>
    </row>
    <row r="104" spans="1:9" ht="80.25" customHeight="1" x14ac:dyDescent="0.25">
      <c r="A104" s="113" t="s">
        <v>278</v>
      </c>
      <c r="B104" s="654"/>
      <c r="C104" s="654"/>
      <c r="D104" s="654"/>
      <c r="E104" s="654"/>
      <c r="F104" s="654"/>
      <c r="G104" s="654"/>
      <c r="H104" s="654"/>
      <c r="I104" s="654"/>
    </row>
    <row r="105" spans="1:9" ht="80.25" customHeight="1" x14ac:dyDescent="0.25">
      <c r="A105" s="113" t="s">
        <v>282</v>
      </c>
      <c r="B105" s="650"/>
      <c r="C105" s="651"/>
      <c r="D105" s="650"/>
      <c r="E105" s="651"/>
      <c r="F105" s="650"/>
      <c r="G105" s="651"/>
      <c r="H105" s="650"/>
      <c r="I105" s="651"/>
    </row>
    <row r="106" spans="1:9" ht="24.95" customHeight="1" x14ac:dyDescent="0.25">
      <c r="A106" s="646" t="s">
        <v>207</v>
      </c>
      <c r="B106" s="168" t="s">
        <v>99</v>
      </c>
      <c r="C106" s="168" t="s">
        <v>242</v>
      </c>
      <c r="D106" s="168" t="s">
        <v>99</v>
      </c>
      <c r="E106" s="168" t="s">
        <v>242</v>
      </c>
      <c r="F106" s="168" t="s">
        <v>99</v>
      </c>
      <c r="G106" s="168" t="s">
        <v>242</v>
      </c>
      <c r="H106" s="168" t="s">
        <v>99</v>
      </c>
      <c r="I106" s="168" t="s">
        <v>242</v>
      </c>
    </row>
    <row r="107" spans="1:9" ht="24.95" customHeight="1" x14ac:dyDescent="0.25">
      <c r="A107" s="647"/>
      <c r="B107" s="115">
        <v>0.1</v>
      </c>
      <c r="C107" s="116"/>
      <c r="D107" s="115">
        <v>0.1</v>
      </c>
      <c r="E107" s="116"/>
      <c r="F107" s="115">
        <v>0.1</v>
      </c>
      <c r="G107" s="117"/>
      <c r="H107" s="122">
        <v>0.1</v>
      </c>
      <c r="I107" s="117"/>
    </row>
    <row r="108" spans="1:9" ht="80.25" customHeight="1" x14ac:dyDescent="0.25">
      <c r="A108" s="113" t="s">
        <v>278</v>
      </c>
      <c r="B108" s="654"/>
      <c r="C108" s="654"/>
      <c r="D108" s="654"/>
      <c r="E108" s="654"/>
      <c r="F108" s="654"/>
      <c r="G108" s="654"/>
      <c r="H108" s="654"/>
      <c r="I108" s="654"/>
    </row>
    <row r="109" spans="1:9" ht="80.25" customHeight="1" x14ac:dyDescent="0.25">
      <c r="A109" s="113" t="s">
        <v>282</v>
      </c>
      <c r="B109" s="650"/>
      <c r="C109" s="651"/>
      <c r="D109" s="650"/>
      <c r="E109" s="651"/>
      <c r="F109" s="650"/>
      <c r="G109" s="651"/>
      <c r="H109" s="650"/>
      <c r="I109" s="651"/>
    </row>
    <row r="110" spans="1:9" ht="24.95" customHeight="1" x14ac:dyDescent="0.25">
      <c r="A110" s="646" t="s">
        <v>208</v>
      </c>
      <c r="B110" s="168" t="s">
        <v>99</v>
      </c>
      <c r="C110" s="168" t="s">
        <v>242</v>
      </c>
      <c r="D110" s="168" t="s">
        <v>99</v>
      </c>
      <c r="E110" s="168" t="s">
        <v>242</v>
      </c>
      <c r="F110" s="168" t="s">
        <v>99</v>
      </c>
      <c r="G110" s="168" t="s">
        <v>242</v>
      </c>
      <c r="H110" s="168" t="s">
        <v>99</v>
      </c>
      <c r="I110" s="168" t="s">
        <v>242</v>
      </c>
    </row>
    <row r="111" spans="1:9" ht="24.95" customHeight="1" x14ac:dyDescent="0.25">
      <c r="A111" s="647"/>
      <c r="B111" s="115">
        <v>0.05</v>
      </c>
      <c r="C111" s="118"/>
      <c r="D111" s="115">
        <v>0.05</v>
      </c>
      <c r="E111" s="116"/>
      <c r="F111" s="115">
        <v>0.05</v>
      </c>
      <c r="G111" s="117"/>
      <c r="H111" s="122">
        <v>0.05</v>
      </c>
      <c r="I111" s="117"/>
    </row>
    <row r="112" spans="1:9" ht="80.25" customHeight="1" x14ac:dyDescent="0.25">
      <c r="A112" s="113" t="s">
        <v>278</v>
      </c>
      <c r="B112" s="654"/>
      <c r="C112" s="654"/>
      <c r="D112" s="654"/>
      <c r="E112" s="654"/>
      <c r="F112" s="654"/>
      <c r="G112" s="654"/>
      <c r="H112" s="654"/>
      <c r="I112" s="654"/>
    </row>
    <row r="113" spans="1:9" ht="80.25" customHeight="1" x14ac:dyDescent="0.25">
      <c r="A113" s="113" t="s">
        <v>282</v>
      </c>
      <c r="B113" s="650"/>
      <c r="C113" s="651"/>
      <c r="D113" s="650"/>
      <c r="E113" s="651"/>
      <c r="F113" s="650"/>
      <c r="G113" s="651"/>
      <c r="H113" s="650"/>
      <c r="I113" s="651"/>
    </row>
    <row r="114" spans="1:9" ht="24.95" customHeight="1" x14ac:dyDescent="0.25">
      <c r="A114" s="646" t="s">
        <v>209</v>
      </c>
      <c r="B114" s="168" t="s">
        <v>99</v>
      </c>
      <c r="C114" s="168" t="s">
        <v>242</v>
      </c>
      <c r="D114" s="168" t="s">
        <v>99</v>
      </c>
      <c r="E114" s="168" t="s">
        <v>242</v>
      </c>
      <c r="F114" s="168" t="s">
        <v>99</v>
      </c>
      <c r="G114" s="168" t="s">
        <v>242</v>
      </c>
      <c r="H114" s="168" t="s">
        <v>99</v>
      </c>
      <c r="I114" s="168" t="s">
        <v>242</v>
      </c>
    </row>
    <row r="115" spans="1:9" ht="24.95" customHeight="1" x14ac:dyDescent="0.25">
      <c r="A115" s="647"/>
      <c r="B115" s="115">
        <v>0.05</v>
      </c>
      <c r="C115" s="298"/>
      <c r="D115" s="115">
        <v>0.05</v>
      </c>
      <c r="E115" s="298"/>
      <c r="F115" s="115">
        <v>0.05</v>
      </c>
      <c r="G115" s="299"/>
      <c r="H115" s="122">
        <v>0.05</v>
      </c>
      <c r="I115" s="299"/>
    </row>
    <row r="116" spans="1:9" ht="80.25" customHeight="1" x14ac:dyDescent="0.25">
      <c r="A116" s="113" t="s">
        <v>278</v>
      </c>
      <c r="B116" s="749"/>
      <c r="C116" s="749"/>
      <c r="D116" s="749"/>
      <c r="E116" s="749"/>
      <c r="F116" s="749"/>
      <c r="G116" s="749"/>
      <c r="H116" s="749"/>
      <c r="I116" s="749"/>
    </row>
    <row r="117" spans="1:9" ht="80.25" customHeight="1" x14ac:dyDescent="0.25">
      <c r="A117" s="113" t="s">
        <v>282</v>
      </c>
      <c r="B117" s="650"/>
      <c r="C117" s="651"/>
      <c r="D117" s="650"/>
      <c r="E117" s="651"/>
      <c r="F117" s="650"/>
      <c r="G117" s="651"/>
      <c r="H117" s="650"/>
      <c r="I117" s="651"/>
    </row>
    <row r="118" spans="1:9" ht="16.5" x14ac:dyDescent="0.25">
      <c r="A118" s="114" t="s">
        <v>299</v>
      </c>
      <c r="B118" s="418">
        <f t="shared" ref="B118:I118" si="1">(B71+B75+B79+B83+B87+B91+B95+B99+B103+B107+B111+B115)</f>
        <v>1</v>
      </c>
      <c r="C118" s="418">
        <f t="shared" si="1"/>
        <v>0.4</v>
      </c>
      <c r="D118" s="418">
        <f t="shared" si="1"/>
        <v>1</v>
      </c>
      <c r="E118" s="418">
        <f t="shared" si="1"/>
        <v>0.4</v>
      </c>
      <c r="F118" s="418">
        <f t="shared" si="1"/>
        <v>1</v>
      </c>
      <c r="G118" s="418">
        <f t="shared" si="1"/>
        <v>0.4</v>
      </c>
      <c r="H118" s="418">
        <f t="shared" si="1"/>
        <v>1</v>
      </c>
      <c r="I118" s="418">
        <f t="shared" si="1"/>
        <v>0.31000000000000005</v>
      </c>
    </row>
    <row r="122" spans="1:9" ht="28.5" x14ac:dyDescent="0.25">
      <c r="A122" s="393" t="s">
        <v>300</v>
      </c>
    </row>
    <row r="123" spans="1:9" ht="166.5" customHeight="1" x14ac:dyDescent="0.25">
      <c r="A123" s="393"/>
    </row>
    <row r="124" spans="1:9" ht="19.5" customHeight="1" x14ac:dyDescent="0.25"/>
    <row r="125" spans="1:9" ht="19.5" customHeight="1" x14ac:dyDescent="0.25"/>
    <row r="126" spans="1:9" ht="34.5" customHeight="1" x14ac:dyDescent="0.25"/>
    <row r="127" spans="1:9" ht="15" customHeight="1" x14ac:dyDescent="0.25"/>
    <row r="128" spans="1:9" ht="15.75" customHeight="1" x14ac:dyDescent="0.25"/>
  </sheetData>
  <mergeCells count="210">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3:E73"/>
    <mergeCell ref="F73:G73"/>
    <mergeCell ref="H73:I73"/>
    <mergeCell ref="A74:A75"/>
    <mergeCell ref="B76:C76"/>
    <mergeCell ref="F76:G76"/>
    <mergeCell ref="H76:I76"/>
    <mergeCell ref="B77:C77"/>
    <mergeCell ref="D77:E77"/>
    <mergeCell ref="F77:G77"/>
    <mergeCell ref="H77:I77"/>
    <mergeCell ref="D76:E76"/>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s>
  <hyperlinks>
    <hyperlink ref="B77:C77" r:id="rId1" display="https://secretariadistritald-my.sharepoint.com/:w:/g/personal/territorializacion2021_sdmujer_gov_co/EVi-guJRhxRNjhs5sauVYrsBB6yNK1nOCDFKeybjrHsw7w?e=lCQ6Y6" xr:uid="{60A643D6-C9FF-4691-A6BF-E87964788355}"/>
    <hyperlink ref="D77:E77" r:id="rId2" display="https://secretariadistritald-my.sharepoint.com/:w:/g/personal/territorializacion2021_sdmujer_gov_co/EVi-guJRhxRNjhs5sauVYrsBB6yNK1nOCDFKeybjrHsw7w?e=lCQ6Y6" xr:uid="{305DC986-D7C1-4F52-B3DD-FE4AEA272D2E}"/>
    <hyperlink ref="F77:G77" r:id="rId3" display="https://secretariadistritald-my.sharepoint.com/:w:/g/personal/territorializacion2021_sdmujer_gov_co/EVi-guJRhxRNjhs5sauVYrsBB6yNK1nOCDFKeybjrHsw7w?e=lCQ6Y6" xr:uid="{B61CC71B-D19E-4E2A-B397-B69483BBCBEF}"/>
    <hyperlink ref="B81:C81" r:id="rId4" display="https://secretariadistritald-my.sharepoint.com/:w:/g/personal/territorializacion2021_sdmujer_gov_co/EY_qA41LfIBBrIzfNYylhYYBsD0lt3C1MsjRTOXR9hAjog?e=028f5u" xr:uid="{B4945AE3-3294-4C54-BA79-CDB3B5C58330}"/>
    <hyperlink ref="D81:E81" r:id="rId5" display="https://secretariadistritald-my.sharepoint.com/:w:/g/personal/territorializacion2021_sdmujer_gov_co/EY_qA41LfIBBrIzfNYylhYYBsD0lt3C1MsjRTOXR9hAjog?e=028f5u" xr:uid="{011FED5A-EC82-4847-B0E4-7C362B73ED7E}"/>
    <hyperlink ref="F81:G81" r:id="rId6" display="https://secretariadistritald-my.sharepoint.com/:w:/g/personal/territorializacion2021_sdmujer_gov_co/EY_qA41LfIBBrIzfNYylhYYBsD0lt3C1MsjRTOXR9hAjog?e=028f5u" xr:uid="{4C0B3C28-2CB8-4150-9DF0-5E8739FE8B34}"/>
    <hyperlink ref="H81:I81" r:id="rId7" display="https://secretariadistritald-my.sharepoint.com/:w:/g/personal/territorializacion2021_sdmujer_gov_co/EY_qA41LfIBBrIzfNYylhYYBsD0lt3C1MsjRTOXR9hAjog?e=028f5u" xr:uid="{834748BB-4464-4228-87D2-5E2FB27B1E7E}"/>
    <hyperlink ref="B85:C85" r:id="rId8" display="https://secretariadistritald-my.sharepoint.com/:w:/g/personal/territorializacion2021_sdmujer_gov_co/EXITdX3G4P1JiRCIRij3B6sBG5UFGwrjyNM3tf-1xxjyvg?e=uSmhEb" xr:uid="{D8D94353-0B1B-4E18-90B7-21777DC8D264}"/>
    <hyperlink ref="D85:E85" r:id="rId9" display="https://secretariadistritald-my.sharepoint.com/:w:/g/personal/territorializacion2021_sdmujer_gov_co/EXITdX3G4P1JiRCIRij3B6sBG5UFGwrjyNM3tf-1xxjyvg?e=suvrXO" xr:uid="{9F9D0702-283E-4D2E-9D3A-0FBA5E42B12B}"/>
    <hyperlink ref="F85:G85" r:id="rId10" display="https://secretariadistritald-my.sharepoint.com/:w:/g/personal/territorializacion2021_sdmujer_gov_co/EXITdX3G4P1JiRCIRij3B6sBG5UFGwrjyNM3tf-1xxjyvg?e=suvrXO" xr:uid="{5B0A9E3F-B535-41E9-9239-4951DEB0AB44}"/>
    <hyperlink ref="H85:I85" r:id="rId11" display="https://secretariadistritald-my.sharepoint.com/:w:/g/personal/territorializacion2021_sdmujer_gov_co/EXITdX3G4P1JiRCIRij3B6sBG5UFGwrjyNM3tf-1xxjyvg?e=suvrXO" xr:uid="{DC35076A-9756-442B-85D1-3E6F26EA6816}"/>
    <hyperlink ref="B89:C89" r:id="rId12" display="https://secretariadistritald-my.sharepoint.com/:w:/g/personal/territorializacion2021_sdmujer_gov_co/EU-SrDwvDO1KusFNCiaWrSQBydrCed7R0rJiiwrNmUPvrw?e=Oagt2K" xr:uid="{E3839270-ACCD-4EB1-B048-50E7ABD5FB4B}"/>
    <hyperlink ref="D89:E89" r:id="rId13" display="https://secretariadistritald-my.sharepoint.com/:w:/g/personal/territorializacion2021_sdmujer_gov_co/EU-SrDwvDO1KusFNCiaWrSQBydrCed7R0rJiiwrNmUPvrw?e=Oagt2K" xr:uid="{1792A338-D90A-49E0-9650-E5DEB77177AD}"/>
    <hyperlink ref="F89:G89" r:id="rId14" display="https://secretariadistritald-my.sharepoint.com/:w:/g/personal/territorializacion2021_sdmujer_gov_co/EU-SrDwvDO1KusFNCiaWrSQBydrCed7R0rJiiwrNmUPvrw?e=Oagt2K" xr:uid="{546F3BCE-BA25-40C0-BF96-DFF212938DFD}"/>
    <hyperlink ref="H89:I89" r:id="rId15" display="https://secretariadistritald-my.sharepoint.com/:w:/g/personal/territorializacion2021_sdmujer_gov_co/EU-SrDwvDO1KusFNCiaWrSQBydrCed7R0rJiiwrNmUPvrw?e=Oagt2K" xr:uid="{6DEE7598-123C-4A8A-8142-ED34980E18C2}"/>
  </hyperlinks>
  <pageMargins left="0.25" right="0.25" top="0.75" bottom="0.75" header="0.3" footer="0.3"/>
  <pageSetup scale="10" orientation="landscape" r:id="rId16"/>
  <drawing r:id="rId17"/>
  <legacyDrawing r:id="rId18"/>
  <extLst>
    <ext xmlns:x14="http://schemas.microsoft.com/office/spreadsheetml/2009/9/main" uri="{CCE6A557-97BC-4b89-ADB6-D9C93CAAB3DF}">
      <x14:dataValidations xmlns:xm="http://schemas.microsoft.com/office/excel/2006/main" count="1">
        <x14:dataValidation type="list" allowBlank="1" showInputMessage="1" showErrorMessage="1" xr:uid="{675274C4-B922-4177-9EEE-15750AA3BDF6}">
          <x14:formula1>
            <xm:f>Listas!$B$2:$B$4</xm:f>
          </x14:formula1>
          <xm:sqref>H37:I38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63230-A885-4A36-8951-5792E445D46F}">
  <sheetPr>
    <pageSetUpPr fitToPage="1"/>
  </sheetPr>
  <dimension ref="A1:L28"/>
  <sheetViews>
    <sheetView zoomScale="120" zoomScaleNormal="120" workbookViewId="0">
      <selection activeCell="B29" sqref="B29"/>
    </sheetView>
  </sheetViews>
  <sheetFormatPr baseColWidth="10" defaultColWidth="8.7109375" defaultRowHeight="12.75" x14ac:dyDescent="0.25"/>
  <cols>
    <col min="1" max="1" width="3.28515625" style="287" customWidth="1"/>
    <col min="2" max="2" width="9.28515625" style="287" customWidth="1"/>
    <col min="3" max="3" width="5.7109375" style="287" customWidth="1"/>
    <col min="4" max="4" width="6.7109375" style="287" customWidth="1"/>
    <col min="5" max="5" width="5.7109375" style="287" customWidth="1"/>
    <col min="6" max="6" width="10.28515625" style="287" customWidth="1"/>
    <col min="7" max="7" width="2.140625" style="287" customWidth="1"/>
    <col min="8" max="8" width="18.7109375" style="287" customWidth="1"/>
    <col min="9" max="9" width="12.7109375" style="287" customWidth="1"/>
    <col min="10" max="10" width="6.7109375" style="287" customWidth="1"/>
    <col min="11" max="11" width="18.7109375" style="287" customWidth="1"/>
    <col min="12" max="12" width="25.7109375" style="287" customWidth="1"/>
    <col min="13" max="16384" width="8.7109375" style="287"/>
  </cols>
  <sheetData>
    <row r="1" spans="1:12" ht="18.75" customHeight="1" x14ac:dyDescent="0.25">
      <c r="A1" s="814"/>
      <c r="B1" s="815"/>
      <c r="C1" s="815"/>
      <c r="D1" s="815"/>
      <c r="E1" s="816"/>
      <c r="F1" s="787" t="s">
        <v>301</v>
      </c>
      <c r="G1" s="788"/>
      <c r="H1" s="788"/>
      <c r="I1" s="788"/>
      <c r="J1" s="788"/>
      <c r="K1" s="788"/>
      <c r="L1" s="286"/>
    </row>
    <row r="2" spans="1:12" ht="18.75" customHeight="1" x14ac:dyDescent="0.25">
      <c r="A2" s="817"/>
      <c r="B2" s="818"/>
      <c r="C2" s="818"/>
      <c r="D2" s="818"/>
      <c r="E2" s="819"/>
      <c r="F2" s="789"/>
      <c r="G2" s="790"/>
      <c r="H2" s="790"/>
      <c r="I2" s="790"/>
      <c r="J2" s="790"/>
      <c r="K2" s="790"/>
      <c r="L2" s="286"/>
    </row>
    <row r="3" spans="1:12" ht="18.75" customHeight="1" x14ac:dyDescent="0.25">
      <c r="A3" s="817"/>
      <c r="B3" s="818"/>
      <c r="C3" s="818"/>
      <c r="D3" s="818"/>
      <c r="E3" s="819"/>
      <c r="F3" s="787" t="s">
        <v>302</v>
      </c>
      <c r="G3" s="788"/>
      <c r="H3" s="788"/>
      <c r="I3" s="788"/>
      <c r="J3" s="788"/>
      <c r="K3" s="788"/>
      <c r="L3" s="286"/>
    </row>
    <row r="4" spans="1:12" ht="18.75" customHeight="1" x14ac:dyDescent="0.25">
      <c r="A4" s="820"/>
      <c r="B4" s="821"/>
      <c r="C4" s="821"/>
      <c r="D4" s="821"/>
      <c r="E4" s="822"/>
      <c r="F4" s="789"/>
      <c r="G4" s="790"/>
      <c r="H4" s="790"/>
      <c r="I4" s="790"/>
      <c r="J4" s="790"/>
      <c r="K4" s="790"/>
      <c r="L4" s="286"/>
    </row>
    <row r="5" spans="1:12" ht="15.75" customHeight="1" x14ac:dyDescent="0.25">
      <c r="A5" s="758" t="s">
        <v>303</v>
      </c>
      <c r="B5" s="759"/>
      <c r="C5" s="759"/>
      <c r="D5" s="759"/>
      <c r="E5" s="759"/>
      <c r="F5" s="759"/>
      <c r="G5" s="759"/>
      <c r="H5" s="759"/>
      <c r="I5" s="759"/>
      <c r="J5" s="759"/>
      <c r="K5" s="759"/>
      <c r="L5" s="771"/>
    </row>
    <row r="6" spans="1:12" ht="23.25" customHeight="1" x14ac:dyDescent="0.25">
      <c r="A6" s="758" t="s">
        <v>304</v>
      </c>
      <c r="B6" s="759"/>
      <c r="C6" s="760"/>
      <c r="D6" s="761" t="s">
        <v>12</v>
      </c>
      <c r="E6" s="762"/>
      <c r="F6" s="762"/>
      <c r="G6" s="762"/>
      <c r="H6" s="763"/>
      <c r="I6" s="758" t="s">
        <v>305</v>
      </c>
      <c r="J6" s="760"/>
      <c r="K6" s="761" t="s">
        <v>37</v>
      </c>
      <c r="L6" s="763"/>
    </row>
    <row r="7" spans="1:12" ht="17.850000000000001" customHeight="1" x14ac:dyDescent="0.25">
      <c r="A7" s="758" t="s">
        <v>306</v>
      </c>
      <c r="B7" s="759"/>
      <c r="C7" s="760"/>
      <c r="D7" s="761" t="s">
        <v>26</v>
      </c>
      <c r="E7" s="762"/>
      <c r="F7" s="762"/>
      <c r="G7" s="762"/>
      <c r="H7" s="763"/>
      <c r="I7" s="758" t="s">
        <v>98</v>
      </c>
      <c r="J7" s="760"/>
      <c r="K7" s="761" t="s">
        <v>15</v>
      </c>
      <c r="L7" s="763"/>
    </row>
    <row r="8" spans="1:12" ht="35.85" customHeight="1" x14ac:dyDescent="0.25">
      <c r="A8" s="758" t="s">
        <v>307</v>
      </c>
      <c r="B8" s="759"/>
      <c r="C8" s="760"/>
      <c r="D8" s="761" t="s">
        <v>66</v>
      </c>
      <c r="E8" s="762"/>
      <c r="F8" s="762"/>
      <c r="G8" s="762"/>
      <c r="H8" s="763"/>
      <c r="I8" s="758" t="s">
        <v>308</v>
      </c>
      <c r="J8" s="760"/>
      <c r="K8" s="761" t="s">
        <v>75</v>
      </c>
      <c r="L8" s="763"/>
    </row>
    <row r="9" spans="1:12" ht="15.75" customHeight="1" x14ac:dyDescent="0.25">
      <c r="A9" s="778" t="s">
        <v>309</v>
      </c>
      <c r="B9" s="779"/>
      <c r="C9" s="779"/>
      <c r="D9" s="779"/>
      <c r="E9" s="759"/>
      <c r="F9" s="759"/>
      <c r="G9" s="759"/>
      <c r="H9" s="759"/>
      <c r="I9" s="759"/>
      <c r="J9" s="759"/>
      <c r="K9" s="759"/>
      <c r="L9" s="771"/>
    </row>
    <row r="10" spans="1:12" ht="35.25" customHeight="1" x14ac:dyDescent="0.25">
      <c r="A10" s="756" t="s">
        <v>310</v>
      </c>
      <c r="B10" s="756"/>
      <c r="C10" s="756"/>
      <c r="D10" s="756"/>
      <c r="E10" s="757" t="str">
        <f>+ACTIVIDAD_3!B36</f>
        <v>Desarrollar 1 metodología para caracterizar los liderazgos de las mujeres en los territorios</v>
      </c>
      <c r="F10" s="757"/>
      <c r="G10" s="757"/>
      <c r="H10" s="757"/>
      <c r="I10" s="757"/>
      <c r="J10" s="757"/>
      <c r="K10" s="757"/>
      <c r="L10" s="757"/>
    </row>
    <row r="11" spans="1:12" ht="34.5" customHeight="1" x14ac:dyDescent="0.25">
      <c r="A11" s="769" t="s">
        <v>311</v>
      </c>
      <c r="B11" s="770"/>
      <c r="C11" s="770"/>
      <c r="D11" s="771"/>
      <c r="E11" s="764" t="str">
        <f>+ACTIVIDAD_3!I17</f>
        <v>Metodología para caracterizar los liderazgos de las mujeres en los territorios desarrollada</v>
      </c>
      <c r="F11" s="757"/>
      <c r="G11" s="757"/>
      <c r="H11" s="757"/>
      <c r="I11" s="757"/>
      <c r="J11" s="757"/>
      <c r="K11" s="757"/>
      <c r="L11" s="765"/>
    </row>
    <row r="12" spans="1:12" ht="47.25" customHeight="1" x14ac:dyDescent="0.25">
      <c r="A12" s="758" t="s">
        <v>312</v>
      </c>
      <c r="B12" s="759"/>
      <c r="C12" s="759"/>
      <c r="D12" s="760"/>
      <c r="E12" s="780" t="s">
        <v>430</v>
      </c>
      <c r="F12" s="781"/>
      <c r="G12" s="781"/>
      <c r="H12" s="781"/>
      <c r="I12" s="781"/>
      <c r="J12" s="781"/>
      <c r="K12" s="781"/>
      <c r="L12" s="782"/>
    </row>
    <row r="13" spans="1:12" ht="28.5" customHeight="1" x14ac:dyDescent="0.25">
      <c r="A13" s="758" t="s">
        <v>314</v>
      </c>
      <c r="B13" s="759"/>
      <c r="C13" s="760"/>
      <c r="D13" s="761"/>
      <c r="E13" s="762"/>
      <c r="F13" s="762"/>
      <c r="G13" s="762"/>
      <c r="H13" s="763"/>
      <c r="I13" s="758" t="s">
        <v>315</v>
      </c>
      <c r="J13" s="760"/>
      <c r="K13" s="761" t="s">
        <v>49</v>
      </c>
      <c r="L13" s="763"/>
    </row>
    <row r="14" spans="1:12" ht="15.75" customHeight="1" x14ac:dyDescent="0.25">
      <c r="A14" s="758" t="s">
        <v>316</v>
      </c>
      <c r="B14" s="759"/>
      <c r="C14" s="759"/>
      <c r="D14" s="759"/>
      <c r="E14" s="759"/>
      <c r="F14" s="759"/>
      <c r="G14" s="759"/>
      <c r="H14" s="759"/>
      <c r="I14" s="759"/>
      <c r="J14" s="759"/>
      <c r="K14" s="759"/>
      <c r="L14" s="771"/>
    </row>
    <row r="15" spans="1:12" ht="25.5" customHeight="1" x14ac:dyDescent="0.25">
      <c r="A15" s="758" t="s">
        <v>317</v>
      </c>
      <c r="B15" s="759"/>
      <c r="C15" s="760"/>
      <c r="D15" s="761" t="s">
        <v>19</v>
      </c>
      <c r="E15" s="762"/>
      <c r="F15" s="762"/>
      <c r="G15" s="762"/>
      <c r="H15" s="763"/>
      <c r="I15" s="758" t="s">
        <v>318</v>
      </c>
      <c r="J15" s="760"/>
      <c r="K15" s="761" t="s">
        <v>20</v>
      </c>
      <c r="L15" s="763"/>
    </row>
    <row r="16" spans="1:12" ht="25.5" customHeight="1" x14ac:dyDescent="0.25">
      <c r="A16" s="758" t="s">
        <v>319</v>
      </c>
      <c r="B16" s="759"/>
      <c r="C16" s="760"/>
      <c r="D16" s="851">
        <v>1</v>
      </c>
      <c r="E16" s="852"/>
      <c r="F16" s="852"/>
      <c r="G16" s="852"/>
      <c r="H16" s="853"/>
      <c r="I16" s="758" t="s">
        <v>237</v>
      </c>
      <c r="J16" s="760"/>
      <c r="K16" s="761" t="s">
        <v>33</v>
      </c>
      <c r="L16" s="763"/>
    </row>
    <row r="17" spans="1:12" ht="27.6" customHeight="1" x14ac:dyDescent="0.25">
      <c r="A17" s="758" t="s">
        <v>320</v>
      </c>
      <c r="B17" s="759"/>
      <c r="C17" s="760"/>
      <c r="D17" s="761"/>
      <c r="E17" s="762"/>
      <c r="F17" s="762"/>
      <c r="G17" s="762"/>
      <c r="H17" s="763"/>
      <c r="I17" s="766"/>
      <c r="J17" s="767"/>
      <c r="K17" s="767"/>
      <c r="L17" s="768"/>
    </row>
    <row r="18" spans="1:12" ht="12" customHeight="1" x14ac:dyDescent="0.25">
      <c r="A18" s="293" t="s">
        <v>321</v>
      </c>
      <c r="B18" s="293" t="s">
        <v>322</v>
      </c>
      <c r="C18" s="758" t="s">
        <v>323</v>
      </c>
      <c r="D18" s="759"/>
      <c r="E18" s="759"/>
      <c r="F18" s="759"/>
      <c r="G18" s="760"/>
      <c r="H18" s="758" t="s">
        <v>324</v>
      </c>
      <c r="I18" s="760"/>
      <c r="J18" s="758" t="s">
        <v>325</v>
      </c>
      <c r="K18" s="760"/>
      <c r="L18" s="293" t="s">
        <v>326</v>
      </c>
    </row>
    <row r="19" spans="1:12" ht="89.25" customHeight="1" x14ac:dyDescent="0.25">
      <c r="A19" s="288">
        <v>1</v>
      </c>
      <c r="B19" s="289" t="s">
        <v>276</v>
      </c>
      <c r="C19" s="761" t="s">
        <v>431</v>
      </c>
      <c r="D19" s="762"/>
      <c r="E19" s="762"/>
      <c r="F19" s="762"/>
      <c r="G19" s="763"/>
      <c r="H19" s="826" t="s">
        <v>432</v>
      </c>
      <c r="I19" s="827"/>
      <c r="J19" s="766" t="s">
        <v>22</v>
      </c>
      <c r="K19" s="768"/>
      <c r="L19" s="289" t="s">
        <v>433</v>
      </c>
    </row>
    <row r="20" spans="1:12" ht="54.75" customHeight="1" x14ac:dyDescent="0.25">
      <c r="A20" s="288">
        <v>2</v>
      </c>
      <c r="B20" s="289" t="s">
        <v>276</v>
      </c>
      <c r="C20" s="761"/>
      <c r="D20" s="762"/>
      <c r="E20" s="762"/>
      <c r="F20" s="762"/>
      <c r="G20" s="763"/>
      <c r="H20" s="826"/>
      <c r="I20" s="827"/>
      <c r="J20" s="766"/>
      <c r="K20" s="768"/>
      <c r="L20" s="289"/>
    </row>
    <row r="21" spans="1:12" ht="34.35" customHeight="1" x14ac:dyDescent="0.25">
      <c r="A21" s="288">
        <v>3</v>
      </c>
      <c r="B21" s="289" t="s">
        <v>276</v>
      </c>
      <c r="C21" s="761"/>
      <c r="D21" s="762"/>
      <c r="E21" s="762"/>
      <c r="F21" s="762"/>
      <c r="G21" s="763"/>
      <c r="H21" s="761"/>
      <c r="I21" s="763"/>
      <c r="J21" s="766"/>
      <c r="K21" s="768"/>
      <c r="L21" s="289"/>
    </row>
    <row r="22" spans="1:12" ht="25.5" customHeight="1" x14ac:dyDescent="0.25">
      <c r="A22" s="293" t="s">
        <v>321</v>
      </c>
      <c r="B22" s="758" t="s">
        <v>334</v>
      </c>
      <c r="C22" s="759"/>
      <c r="D22" s="759"/>
      <c r="E22" s="759"/>
      <c r="F22" s="759"/>
      <c r="G22" s="759"/>
      <c r="H22" s="759"/>
      <c r="I22" s="759"/>
      <c r="J22" s="759"/>
      <c r="K22" s="760"/>
      <c r="L22" s="293" t="s">
        <v>335</v>
      </c>
    </row>
    <row r="23" spans="1:12" ht="28.35" customHeight="1" x14ac:dyDescent="0.25">
      <c r="A23" s="288">
        <v>1</v>
      </c>
      <c r="B23" s="761" t="s">
        <v>434</v>
      </c>
      <c r="C23" s="762"/>
      <c r="D23" s="762"/>
      <c r="E23" s="762"/>
      <c r="F23" s="762"/>
      <c r="G23" s="762"/>
      <c r="H23" s="762"/>
      <c r="I23" s="762"/>
      <c r="J23" s="762"/>
      <c r="K23" s="763"/>
      <c r="L23" s="289" t="s">
        <v>22</v>
      </c>
    </row>
    <row r="24" spans="1:12" ht="15.75" customHeight="1" x14ac:dyDescent="0.25">
      <c r="A24" s="758" t="s">
        <v>337</v>
      </c>
      <c r="B24" s="759"/>
      <c r="C24" s="759"/>
      <c r="D24" s="759"/>
      <c r="E24" s="759"/>
      <c r="F24" s="779"/>
      <c r="G24" s="779"/>
      <c r="H24" s="759"/>
      <c r="I24" s="779"/>
      <c r="J24" s="779"/>
      <c r="K24" s="779"/>
      <c r="L24" s="828"/>
    </row>
    <row r="25" spans="1:12" ht="26.25" customHeight="1" x14ac:dyDescent="0.25">
      <c r="A25" s="758" t="s">
        <v>338</v>
      </c>
      <c r="B25" s="759"/>
      <c r="C25" s="760"/>
      <c r="D25" s="761">
        <v>1</v>
      </c>
      <c r="E25" s="762"/>
      <c r="F25" s="756" t="s">
        <v>339</v>
      </c>
      <c r="G25" s="756"/>
      <c r="H25" s="301">
        <v>2024</v>
      </c>
      <c r="I25" s="756" t="s">
        <v>340</v>
      </c>
      <c r="J25" s="756"/>
      <c r="K25" s="829" t="s">
        <v>433</v>
      </c>
      <c r="L25" s="829"/>
    </row>
    <row r="26" spans="1:12" ht="26.25" customHeight="1" x14ac:dyDescent="0.25">
      <c r="A26" s="758" t="s">
        <v>342</v>
      </c>
      <c r="B26" s="759"/>
      <c r="C26" s="760"/>
      <c r="D26" s="761" t="s">
        <v>435</v>
      </c>
      <c r="E26" s="762"/>
      <c r="F26" s="755"/>
      <c r="G26" s="755"/>
      <c r="H26" s="762"/>
      <c r="I26" s="755"/>
      <c r="J26" s="755"/>
      <c r="K26" s="755"/>
      <c r="L26" s="772"/>
    </row>
    <row r="27" spans="1:12" ht="45.75" customHeight="1" x14ac:dyDescent="0.25">
      <c r="A27" s="758" t="s">
        <v>344</v>
      </c>
      <c r="B27" s="759"/>
      <c r="C27" s="760"/>
      <c r="D27" s="766"/>
      <c r="E27" s="767"/>
      <c r="F27" s="767"/>
      <c r="G27" s="767"/>
      <c r="H27" s="767"/>
      <c r="I27" s="767"/>
      <c r="J27" s="767"/>
      <c r="K27" s="767"/>
      <c r="L27" s="768"/>
    </row>
    <row r="28" spans="1:12" ht="17.850000000000001" customHeight="1" x14ac:dyDescent="0.25">
      <c r="A28" s="758" t="s">
        <v>345</v>
      </c>
      <c r="B28" s="759"/>
      <c r="C28" s="760"/>
      <c r="D28" s="761"/>
      <c r="E28" s="762"/>
      <c r="F28" s="762"/>
      <c r="G28" s="762"/>
      <c r="H28" s="762"/>
      <c r="I28" s="762"/>
      <c r="J28" s="762"/>
      <c r="K28" s="762"/>
      <c r="L28" s="763"/>
    </row>
  </sheetData>
  <mergeCells count="65">
    <mergeCell ref="A26:C26"/>
    <mergeCell ref="D26:L26"/>
    <mergeCell ref="A27:C27"/>
    <mergeCell ref="D27:L27"/>
    <mergeCell ref="A28:C28"/>
    <mergeCell ref="D28:L28"/>
    <mergeCell ref="B22:K22"/>
    <mergeCell ref="B23:K23"/>
    <mergeCell ref="A24:L24"/>
    <mergeCell ref="A25:C25"/>
    <mergeCell ref="D25:E25"/>
    <mergeCell ref="F25:G25"/>
    <mergeCell ref="I25:J25"/>
    <mergeCell ref="K25:L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CF0A49F0-23C1-45F0-8337-6BF98E0E6741}">
          <x14:formula1>
            <xm:f>Datos!$A$2:$A$5</xm:f>
          </x14:formula1>
          <xm:sqref>D6:H6</xm:sqref>
        </x14:dataValidation>
        <x14:dataValidation type="list" allowBlank="1" showInputMessage="1" showErrorMessage="1" xr:uid="{30D1FB6F-6853-483E-93B0-7CD573691A8D}">
          <x14:formula1>
            <xm:f>Datos!$B$2:$B$6</xm:f>
          </x14:formula1>
          <xm:sqref>K6:L6</xm:sqref>
        </x14:dataValidation>
        <x14:dataValidation type="list" allowBlank="1" showInputMessage="1" showErrorMessage="1" xr:uid="{59C104AB-ECF0-41CE-8284-4C659A1A43C1}">
          <x14:formula1>
            <xm:f>Datos!$C$2:$C$3</xm:f>
          </x14:formula1>
          <xm:sqref>D7:H7</xm:sqref>
        </x14:dataValidation>
        <x14:dataValidation type="list" allowBlank="1" showInputMessage="1" showErrorMessage="1" xr:uid="{081BC2DA-9630-4AF4-A282-59219E0D2D83}">
          <x14:formula1>
            <xm:f>Datos!$D$2:$D$7</xm:f>
          </x14:formula1>
          <xm:sqref>K7:L7</xm:sqref>
        </x14:dataValidation>
        <x14:dataValidation type="list" allowBlank="1" showInputMessage="1" showErrorMessage="1" xr:uid="{833E1632-ACE3-4310-9623-AB1745AA4D17}">
          <x14:formula1>
            <xm:f>Datos!$E$2:$E$23</xm:f>
          </x14:formula1>
          <xm:sqref>D8:H8</xm:sqref>
        </x14:dataValidation>
        <x14:dataValidation type="list" allowBlank="1" showInputMessage="1" showErrorMessage="1" xr:uid="{26EE4C77-0E04-4D38-AE16-0D7B32EF4442}">
          <x14:formula1>
            <xm:f>Datos!$F$2:$F$18</xm:f>
          </x14:formula1>
          <xm:sqref>K8:L8</xm:sqref>
        </x14:dataValidation>
        <x14:dataValidation type="list" allowBlank="1" showInputMessage="1" showErrorMessage="1" xr:uid="{C639A410-1DE1-44D6-85F2-EEA3D0DF8658}">
          <x14:formula1>
            <xm:f>Datos!$G$2:$G$8</xm:f>
          </x14:formula1>
          <xm:sqref>K13:L13</xm:sqref>
        </x14:dataValidation>
        <x14:dataValidation type="list" allowBlank="1" showInputMessage="1" showErrorMessage="1" xr:uid="{156CE0AB-1430-414A-9B28-9E214536468A}">
          <x14:formula1>
            <xm:f>Datos!$H$2:$H$3</xm:f>
          </x14:formula1>
          <xm:sqref>D15:H15</xm:sqref>
        </x14:dataValidation>
        <x14:dataValidation type="list" allowBlank="1" showInputMessage="1" showErrorMessage="1" xr:uid="{EF4075A6-BC41-4244-BBE4-02B1FA5A21BF}">
          <x14:formula1>
            <xm:f>Datos!$I$2:$I$7</xm:f>
          </x14:formula1>
          <xm:sqref>K15:L15</xm:sqref>
        </x14:dataValidation>
        <x14:dataValidation type="list" allowBlank="1" showInputMessage="1" showErrorMessage="1" xr:uid="{57C29AC6-ACE6-4D0F-B26F-3B531DF4B45C}">
          <x14:formula1>
            <xm:f>Datos!$J$2:$J$5</xm:f>
          </x14:formula1>
          <xm:sqref>K16:L16</xm:sqref>
        </x14:dataValidation>
        <x14:dataValidation type="list" allowBlank="1" showInputMessage="1" showErrorMessage="1" xr:uid="{691C570E-C2DB-4F75-8B42-C0DA0F730EC7}">
          <x14:formula1>
            <xm:f>Datos!$K$2:$K$4</xm:f>
          </x14:formula1>
          <xm:sqref>L23</xm:sqref>
        </x14:dataValidation>
        <x14:dataValidation type="list" allowBlank="1" showInputMessage="1" showErrorMessage="1" xr:uid="{7DEC77A7-98BD-40F3-A3CB-0E705164B71A}">
          <x14:formula1>
            <xm:f>Datos!$K$2:$K$3</xm:f>
          </x14:formula1>
          <xm:sqref>J19:K21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CB741A-7D85-4CE2-B139-98A37B65EAC8}">
  <ds:schemaRefs>
    <ds:schemaRef ds:uri="http://schemas.microsoft.com/sharepoint/v3/contenttype/forms"/>
  </ds:schemaRefs>
</ds:datastoreItem>
</file>

<file path=customXml/itemProps2.xml><?xml version="1.0" encoding="utf-8"?>
<ds:datastoreItem xmlns:ds="http://schemas.openxmlformats.org/officeDocument/2006/customXml" ds:itemID="{424D544D-E8DA-422F-9D4F-04A0A303E7CE}">
  <ds:schemaRefs>
    <ds:schemaRef ds:uri="http://schemas.microsoft.com/office/2006/metadata/properties"/>
    <ds:schemaRef ds:uri="http://schemas.microsoft.com/office/infopath/2007/PartnerControls"/>
    <ds:schemaRef ds:uri="e4214a98-8106-43c1-876b-0a623317a76f"/>
    <ds:schemaRef ds:uri="8a310132-39d2-45f9-a9e7-d4e20b014621"/>
  </ds:schemaRefs>
</ds:datastoreItem>
</file>

<file path=customXml/itemProps3.xml><?xml version="1.0" encoding="utf-8"?>
<ds:datastoreItem xmlns:ds="http://schemas.openxmlformats.org/officeDocument/2006/customXml" ds:itemID="{C6231F50-C1CF-47C4-BA87-0928D13A68B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31</vt:i4>
      </vt:variant>
    </vt:vector>
  </HeadingPairs>
  <TitlesOfParts>
    <vt:vector size="74" baseType="lpstr">
      <vt:lpstr>Datos</vt:lpstr>
      <vt:lpstr>Actividades_proyecto </vt:lpstr>
      <vt:lpstr>HV_BaseEstratificacion</vt:lpstr>
      <vt:lpstr>ACTIVIDAD_1</vt:lpstr>
      <vt:lpstr>Hoja de vida A1</vt:lpstr>
      <vt:lpstr>ACTIVIDAD_2</vt:lpstr>
      <vt:lpstr>Hoja de vida A2</vt:lpstr>
      <vt:lpstr>ACTIVIDAD_3</vt:lpstr>
      <vt:lpstr>Hoja de vida A3</vt:lpstr>
      <vt:lpstr>ACTIVIDAD_4</vt:lpstr>
      <vt:lpstr>Hoja de vida A4</vt:lpstr>
      <vt:lpstr>ACTIVIDAD_5</vt:lpstr>
      <vt:lpstr>Hoja de vida A5</vt:lpstr>
      <vt:lpstr>ACTIVIDAD_6</vt:lpstr>
      <vt:lpstr>Hoja de vida A6</vt:lpstr>
      <vt:lpstr>ACTIVIDAD_7</vt:lpstr>
      <vt:lpstr>Hoja de vida A7</vt:lpstr>
      <vt:lpstr>ACTIVIDAD_8</vt:lpstr>
      <vt:lpstr>Hoja de vida A8</vt:lpstr>
      <vt:lpstr>META_PDD_106</vt:lpstr>
      <vt:lpstr>Hoja de vida_MetaPDD 106</vt:lpstr>
      <vt:lpstr>META_PDD_107</vt:lpstr>
      <vt:lpstr>Hoja de vida_MetaPDD 108</vt:lpstr>
      <vt:lpstr>Hoja de vida_MetaPDD 107</vt:lpstr>
      <vt:lpstr>META_PDD_108</vt:lpstr>
      <vt:lpstr>PRODUCTO_MGA</vt:lpstr>
      <vt:lpstr>TERRITORIALIZACIÓN</vt:lpstr>
      <vt:lpstr>PMR</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ACTIVIDAD_2!Área_de_impresión</vt:lpstr>
      <vt:lpstr>ACTIVIDAD_3!Área_de_impresión</vt:lpstr>
      <vt:lpstr>ACTIVIDAD_4!Área_de_impresión</vt:lpstr>
      <vt:lpstr>ACTIVIDAD_5!Área_de_impresión</vt:lpstr>
      <vt:lpstr>ACTIVIDAD_6!Área_de_impresión</vt:lpstr>
      <vt:lpstr>ACTIVIDAD_7!Área_de_impresión</vt:lpstr>
      <vt:lpstr>ACTIVIDAD_8!Área_de_impresión</vt:lpstr>
      <vt:lpstr>'CONTROL DE CAMBIOS'!Área_de_impresión</vt:lpstr>
      <vt:lpstr>META_PDD_106!Área_de_impresión</vt:lpstr>
      <vt:lpstr>META_PDD_107!Área_de_impresión</vt:lpstr>
      <vt:lpstr>META_PDD_108!Área_de_impresión</vt:lpstr>
      <vt:lpstr>PMR!Área_de_impresión</vt:lpstr>
      <vt:lpstr>PRODUCTO_MGA!Área_de_impresión</vt:lpstr>
      <vt:lpstr>TERRITORIALIZACIÓN!Área_de_impresión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Liliana Andrea Hernandez</cp:lastModifiedBy>
  <cp:revision/>
  <dcterms:created xsi:type="dcterms:W3CDTF">2016-04-29T15:11:54Z</dcterms:created>
  <dcterms:modified xsi:type="dcterms:W3CDTF">2025-06-20T15:20:06Z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