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lilih\OneDrive\Documentos\Mujer\Seguimiento\2025\Mayo\"/>
    </mc:Choice>
  </mc:AlternateContent>
  <xr:revisionPtr revIDLastSave="0" documentId="8_{00911693-0E87-44D1-9AF8-84BF4BC7F2CC}" xr6:coauthVersionLast="47" xr6:coauthVersionMax="47" xr10:uidLastSave="{00000000-0000-0000-0000-000000000000}"/>
  <bookViews>
    <workbookView xWindow="-120" yWindow="-120" windowWidth="29040" windowHeight="15720" tabRatio="905"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PMR!$A$13:$AX$20</definedName>
    <definedName name="_xlnm.Print_Area" localSheetId="3">ACTIVIDAD_1!$A$1:$P$119</definedName>
    <definedName name="_xlnm.Print_Area" localSheetId="12">ACTIVIDAD_10!$A$1:$P$118</definedName>
    <definedName name="_xlnm.Print_Area" localSheetId="4">ACTIVIDAD_2!$A$1:$P$118</definedName>
    <definedName name="_xlnm.Print_Area" localSheetId="5">ACTIVIDAD_3!$A$1:$P$118</definedName>
    <definedName name="_xlnm.Print_Area" localSheetId="6">ACTIVIDAD_4!$A$1:$P$118</definedName>
    <definedName name="_xlnm.Print_Area" localSheetId="7">ACTIVIDAD_5!$A$1:$P$117</definedName>
    <definedName name="_xlnm.Print_Area" localSheetId="8">ACTIVIDAD_6!$A$1:$P$119</definedName>
    <definedName name="_xlnm.Print_Area" localSheetId="9">ACTIVIDAD_7!$A$1:$P$117</definedName>
    <definedName name="_xlnm.Print_Area" localSheetId="10">ACTIVIDAD_8!$A$1:$P$118</definedName>
    <definedName name="_xlnm.Print_Area" localSheetId="11">ACTIVIDAD_9!$A$1:$P$117</definedName>
    <definedName name="_xlnm.Print_Area" localSheetId="19">'CONTROL DE CAMBIOS'!$A$1:$F$37</definedName>
    <definedName name="_xlnm.Print_Area" localSheetId="13">'META_1 PDD'!$A$1:$K$60</definedName>
    <definedName name="_xlnm.Print_Area" localSheetId="14">'META_2 PDD '!$A$1:$K$61</definedName>
    <definedName name="_xlnm.Print_Area" localSheetId="15">'META_3 PDD'!$A$1:$K$64</definedName>
    <definedName name="_xlnm.Print_Area" localSheetId="18">PMR!$A$1:$AY$21</definedName>
    <definedName name="_xlnm.Print_Area" localSheetId="16">PRODUCTO_MGA!$A$1:$M$72</definedName>
    <definedName name="_xlnm.Print_Area" localSheetId="17">TERRITORIALIZACIÓN!$A$1:$AG$150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49" i="41" l="1"/>
  <c r="J149" i="41" l="1"/>
  <c r="N26" i="56" l="1"/>
  <c r="T44" i="41" l="1"/>
  <c r="W44" i="41"/>
  <c r="N26" i="61"/>
  <c r="N26" i="59"/>
  <c r="N26" i="58"/>
  <c r="N27" i="60"/>
  <c r="N28" i="60"/>
  <c r="N26" i="60"/>
  <c r="H149" i="41" l="1"/>
  <c r="N29" i="20"/>
  <c r="S44" i="41" l="1"/>
  <c r="R44" i="41"/>
  <c r="Q44" i="41"/>
  <c r="P44" i="41"/>
  <c r="M44" i="41"/>
  <c r="K44" i="41"/>
  <c r="I44" i="41"/>
  <c r="G44" i="41"/>
  <c r="E44" i="41"/>
  <c r="D44" i="41"/>
  <c r="C44" i="41"/>
  <c r="I116" i="56"/>
  <c r="H116" i="56"/>
  <c r="G116" i="56"/>
  <c r="F116" i="56"/>
  <c r="E116" i="56"/>
  <c r="D116" i="56"/>
  <c r="C116" i="56"/>
  <c r="B116" i="56"/>
  <c r="B34" i="56"/>
  <c r="N29" i="56"/>
  <c r="N28" i="56"/>
  <c r="N27" i="56"/>
  <c r="O29" i="56" s="1"/>
  <c r="N25" i="56"/>
  <c r="N24" i="56"/>
  <c r="O25" i="56" s="1"/>
  <c r="I116" i="62"/>
  <c r="H116" i="62"/>
  <c r="G116" i="62"/>
  <c r="F116" i="62"/>
  <c r="E116" i="62"/>
  <c r="D116" i="62"/>
  <c r="C116" i="62"/>
  <c r="B116" i="62"/>
  <c r="B34" i="62"/>
  <c r="N29" i="62"/>
  <c r="N28" i="62"/>
  <c r="N27" i="62"/>
  <c r="O29" i="62" s="1"/>
  <c r="N26" i="62"/>
  <c r="N25" i="62"/>
  <c r="N24" i="62"/>
  <c r="O25" i="62" s="1"/>
  <c r="I116" i="57"/>
  <c r="H116" i="57"/>
  <c r="G116" i="57"/>
  <c r="F116" i="57"/>
  <c r="E116" i="57"/>
  <c r="D116" i="57"/>
  <c r="C116" i="57"/>
  <c r="B116" i="57"/>
  <c r="B34" i="57"/>
  <c r="N29" i="57"/>
  <c r="N28" i="57"/>
  <c r="N27" i="57"/>
  <c r="N26" i="57"/>
  <c r="N25" i="57"/>
  <c r="N24" i="57"/>
  <c r="O25" i="57" s="1"/>
  <c r="I116" i="58"/>
  <c r="H116" i="58"/>
  <c r="G116" i="58"/>
  <c r="F116" i="58"/>
  <c r="E116" i="58"/>
  <c r="D116" i="58"/>
  <c r="C116" i="58"/>
  <c r="B116" i="58"/>
  <c r="B34" i="58"/>
  <c r="N29" i="58"/>
  <c r="N27" i="58"/>
  <c r="O29" i="58" s="1"/>
  <c r="N25" i="58"/>
  <c r="N24" i="58"/>
  <c r="O25" i="58" s="1"/>
  <c r="I116" i="59"/>
  <c r="H116" i="59"/>
  <c r="G116" i="59"/>
  <c r="F116" i="59"/>
  <c r="E116" i="59"/>
  <c r="D116" i="59"/>
  <c r="C116" i="59"/>
  <c r="B116" i="59"/>
  <c r="B34" i="59"/>
  <c r="N29" i="59"/>
  <c r="N27" i="59"/>
  <c r="O29" i="59" s="1"/>
  <c r="N25" i="59"/>
  <c r="N24" i="59"/>
  <c r="O25" i="59" s="1"/>
  <c r="I116" i="60"/>
  <c r="H116" i="60"/>
  <c r="G116" i="60"/>
  <c r="F116" i="60"/>
  <c r="E116" i="60"/>
  <c r="D116" i="60"/>
  <c r="C116" i="60"/>
  <c r="B116" i="60"/>
  <c r="B34" i="60"/>
  <c r="N29" i="60"/>
  <c r="O29" i="60"/>
  <c r="N25" i="60"/>
  <c r="N24" i="60"/>
  <c r="O25" i="60" s="1"/>
  <c r="I116" i="61"/>
  <c r="H116" i="61"/>
  <c r="G116" i="61"/>
  <c r="F116" i="61"/>
  <c r="E116" i="61"/>
  <c r="D116" i="61"/>
  <c r="C116" i="61"/>
  <c r="B116" i="61"/>
  <c r="B39" i="61"/>
  <c r="N29" i="61"/>
  <c r="N27" i="61"/>
  <c r="O29" i="61" s="1"/>
  <c r="N25" i="61"/>
  <c r="N24" i="61"/>
  <c r="O25" i="61" s="1"/>
  <c r="N29" i="63"/>
  <c r="N28" i="63"/>
  <c r="N27" i="63"/>
  <c r="N26" i="63"/>
  <c r="N25" i="63"/>
  <c r="N24" i="63"/>
  <c r="O25" i="63" s="1"/>
  <c r="N29" i="55"/>
  <c r="N27" i="55"/>
  <c r="O29" i="55" s="1"/>
  <c r="N26" i="55"/>
  <c r="N25" i="55"/>
  <c r="N24" i="55"/>
  <c r="O25" i="55" s="1"/>
  <c r="N28" i="20"/>
  <c r="N27" i="20"/>
  <c r="O29" i="20" s="1"/>
  <c r="N26" i="20"/>
  <c r="N25" i="20"/>
  <c r="N24" i="20"/>
  <c r="O25" i="20" s="1"/>
  <c r="B116" i="20" l="1"/>
  <c r="M69" i="41" l="1"/>
  <c r="K69" i="41"/>
  <c r="I69" i="41"/>
  <c r="G69" i="41"/>
  <c r="E69" i="41"/>
  <c r="C69" i="41"/>
  <c r="F36" i="61" l="1"/>
  <c r="F36" i="63"/>
  <c r="I116" i="63"/>
  <c r="H116" i="63"/>
  <c r="G116" i="63"/>
  <c r="F116" i="63"/>
  <c r="E116" i="63"/>
  <c r="D116" i="63"/>
  <c r="C116" i="63"/>
  <c r="B116" i="63"/>
  <c r="B34" i="63"/>
  <c r="B34" i="61"/>
  <c r="I116" i="55"/>
  <c r="H116" i="55"/>
  <c r="G116" i="55"/>
  <c r="F116" i="55"/>
  <c r="E116" i="55"/>
  <c r="D116" i="55"/>
  <c r="C116" i="55"/>
  <c r="B116" i="55"/>
  <c r="B34" i="55"/>
  <c r="AW15" i="46"/>
  <c r="AW16" i="46"/>
  <c r="AW17" i="46"/>
  <c r="AW18" i="46"/>
  <c r="AW19" i="46"/>
  <c r="AW20" i="46"/>
  <c r="AV15" i="46"/>
  <c r="AV16" i="46"/>
  <c r="AV17" i="46"/>
  <c r="AV18" i="46"/>
  <c r="AV19" i="46"/>
  <c r="AV20" i="46"/>
  <c r="B34" i="20"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28" authorId="0" shapeId="0" xr:uid="{903BAAB8-4361-4685-B659-0263DEE97B35}">
      <text>
        <r>
          <rPr>
            <b/>
            <sz val="9"/>
            <color indexed="81"/>
            <rFont val="Tahoma"/>
            <family val="2"/>
          </rPr>
          <t>Liliana Andrea Hernandez:</t>
        </r>
        <r>
          <rPr>
            <sz val="9"/>
            <color indexed="81"/>
            <rFont val="Tahoma"/>
            <family val="2"/>
          </rPr>
          <t xml:space="preserve">
Revisar, porque esta liberaci´n en el informe de la OAP es de la actividad " Realizar la atención al 100 %  de personas (mujeres víctimas de violencia de género y sus personas a cargo) que son acogidas en Casas Refugio"</t>
        </r>
      </text>
    </comment>
    <comment ref="D86" authorId="0" shapeId="0" xr:uid="{E4CD6CB9-17F2-4422-9D9A-66579602FAA8}">
      <text>
        <r>
          <rPr>
            <b/>
            <sz val="9"/>
            <color indexed="81"/>
            <rFont val="Tahoma"/>
            <family val="2"/>
          </rPr>
          <t>Liliana Andrea Hernandez:</t>
        </r>
        <r>
          <rPr>
            <sz val="9"/>
            <color indexed="81"/>
            <rFont val="Tahoma"/>
            <family val="2"/>
          </rPr>
          <t xml:space="preserve">
Revisar el acumulado, según mis cuentas son 123 reuniones</t>
        </r>
      </text>
    </comment>
  </commentList>
</comments>
</file>

<file path=xl/sharedStrings.xml><?xml version="1.0" encoding="utf-8"?>
<sst xmlns="http://schemas.openxmlformats.org/spreadsheetml/2006/main" count="6076" uniqueCount="1029">
  <si>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</si>
  <si>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</si>
  <si>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</si>
  <si>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</si>
  <si>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</si>
  <si>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</si>
  <si>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</si>
  <si>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</si>
  <si>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</si>
  <si>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</si>
  <si>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</si>
  <si>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</si>
  <si>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</si>
  <si>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</si>
  <si>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</si>
  <si>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</si>
  <si>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</si>
  <si>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</si>
  <si>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</si>
  <si>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</si>
  <si>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</si>
  <si>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</si>
  <si>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</si>
  <si>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</si>
  <si>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</si>
  <si>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</si>
  <si>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</si>
  <si>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</si>
  <si>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</si>
  <si>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</si>
  <si>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</si>
  <si>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</si>
  <si>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</si>
  <si>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</si>
  <si>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</si>
  <si>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</si>
  <si>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</si>
  <si>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</si>
  <si>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</si>
  <si>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</si>
  <si>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</si>
  <si>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</si>
  <si>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</si>
  <si>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</si>
  <si>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</si>
  <si>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</si>
  <si>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</si>
  <si>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</si>
  <si>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</si>
  <si>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</si>
  <si>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</si>
  <si>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</si>
  <si>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</si>
  <si>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</si>
  <si>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</si>
  <si>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</si>
  <si>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</si>
  <si>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</si>
  <si>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</si>
  <si>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</si>
  <si>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</si>
  <si>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</si>
  <si>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</si>
  <si>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</si>
  <si>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</si>
  <si>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</si>
  <si>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</si>
  <si>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</si>
  <si>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</si>
  <si>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</si>
  <si>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</si>
  <si>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</si>
  <si>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</si>
  <si>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</si>
  <si>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</si>
  <si>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</si>
  <si>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</si>
  <si>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</si>
  <si>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</si>
  <si>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</si>
  <si>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</si>
  <si>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</si>
  <si>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</si>
  <si>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</si>
  <si>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</si>
  <si>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</si>
  <si>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</si>
  <si>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</si>
  <si>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</si>
  <si>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</si>
  <si>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</si>
  <si>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</si>
  <si>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</si>
  <si>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</si>
  <si>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</si>
  <si>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</si>
  <si>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</si>
  <si>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</si>
  <si>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</si>
  <si>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</si>
  <si>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</si>
  <si>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</si>
  <si>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</si>
  <si>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</si>
  <si>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</si>
  <si>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</si>
  <si>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</si>
  <si>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</si>
  <si>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</si>
  <si>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</si>
  <si>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</si>
  <si>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</si>
  <si>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</si>
  <si>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</si>
  <si>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</si>
  <si>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</si>
  <si>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</si>
  <si>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</si>
  <si>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</si>
  <si>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</si>
  <si>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</si>
  <si>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</si>
  <si>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</si>
  <si>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</si>
  <si>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</si>
  <si>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</si>
  <si>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</si>
  <si>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</si>
  <si>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</si>
  <si>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</si>
  <si>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</si>
  <si>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</si>
  <si>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</si>
  <si>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</si>
  <si>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</si>
  <si>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</si>
  <si>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</si>
  <si>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</si>
  <si>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</si>
  <si>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</si>
  <si>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</si>
  <si>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</si>
  <si>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</si>
  <si>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</si>
  <si>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</si>
  <si>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</si>
  <si>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</si>
  <si>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</si>
  <si>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</si>
  <si>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</si>
  <si>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</si>
  <si>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</si>
  <si>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</si>
  <si>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</si>
  <si>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</si>
  <si>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</si>
  <si>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</si>
  <si>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</si>
  <si>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</si>
  <si>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</si>
  <si>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</si>
  <si>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</si>
  <si>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</si>
  <si>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</si>
  <si>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</si>
  <si>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</si>
  <si>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</si>
  <si>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</si>
  <si>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</si>
  <si>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</si>
  <si>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</si>
  <si>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</si>
  <si>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</si>
  <si>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</si>
  <si>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</si>
  <si>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</si>
  <si>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</si>
  <si>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</si>
  <si>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</si>
  <si>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</si>
  <si>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</si>
  <si>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</si>
  <si>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</si>
  <si>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</si>
  <si>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</si>
  <si>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</si>
  <si>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</si>
  <si>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</si>
  <si>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</si>
  <si>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</si>
  <si>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</si>
  <si>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</si>
  <si>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</si>
  <si>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</si>
  <si>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</si>
  <si>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</si>
  <si>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</si>
  <si>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</si>
  <si>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</si>
  <si>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</si>
  <si>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</si>
  <si>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</si>
  <si>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</si>
  <si>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</si>
  <si>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</si>
  <si>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</si>
  <si>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</si>
  <si>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</si>
  <si>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</si>
  <si>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</si>
  <si>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</si>
  <si>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</si>
  <si>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</si>
  <si>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</si>
  <si>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</si>
  <si>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</si>
  <si>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</si>
  <si>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</si>
  <si>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</si>
  <si>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</si>
  <si>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</si>
  <si>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</si>
  <si>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</si>
  <si>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</si>
  <si>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</si>
  <si>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</si>
  <si>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</si>
  <si>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</si>
  <si>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</si>
  <si>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</si>
  <si>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</si>
  <si>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</si>
  <si>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</si>
  <si>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</si>
  <si>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</si>
  <si>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</si>
  <si>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</si>
  <si>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</si>
  <si>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</si>
  <si>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</si>
  <si>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</si>
  <si>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</si>
  <si>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</si>
  <si>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</si>
  <si>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</si>
  <si>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</si>
  <si>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</si>
  <si>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</si>
  <si>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</si>
  <si>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</si>
  <si>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</si>
  <si>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</si>
  <si>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</si>
  <si>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</si>
  <si>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</si>
  <si>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</si>
  <si>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</si>
  <si>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</si>
  <si>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</si>
  <si>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</si>
  <si>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</si>
  <si>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</si>
  <si>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</si>
  <si>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</si>
  <si>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</si>
  <si>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</si>
  <si>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</si>
  <si>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</si>
  <si>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</si>
  <si>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</si>
  <si>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</si>
  <si>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</si>
  <si>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</si>
  <si>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</si>
  <si>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</si>
  <si>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</si>
  <si>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</si>
  <si>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</si>
  <si>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</si>
  <si>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</si>
  <si>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</si>
  <si>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</si>
  <si>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</si>
  <si>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</si>
  <si>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</si>
  <si>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</si>
  <si>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</si>
  <si>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</si>
  <si>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</si>
  <si>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</si>
  <si>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</si>
  <si>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</si>
  <si>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</si>
  <si>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</si>
  <si>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</si>
  <si>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</si>
  <si>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</si>
  <si>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</si>
  <si>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</si>
  <si>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</si>
  <si>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</si>
  <si>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</si>
  <si>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</si>
  <si>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</si>
  <si>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</si>
  <si>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</si>
  <si>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</si>
  <si>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</si>
  <si>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</si>
  <si>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</si>
  <si>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</si>
  <si>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</si>
  <si>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</si>
  <si>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</si>
  <si>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</si>
  <si>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</si>
  <si>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</si>
  <si>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</si>
  <si>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</si>
  <si>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</si>
  <si>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</si>
  <si>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</si>
  <si>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</si>
  <si>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</si>
  <si>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</si>
  <si>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</si>
  <si>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</si>
  <si>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</si>
  <si>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</si>
  <si>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</si>
  <si>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</si>
  <si>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</si>
  <si>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</si>
  <si>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</si>
  <si>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</si>
  <si>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</si>
  <si>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</si>
  <si>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</si>
  <si>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</si>
  <si>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</si>
  <si>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</si>
  <si>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</si>
  <si>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</si>
  <si>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</si>
  <si>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</si>
  <si>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</si>
  <si>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</si>
  <si>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</si>
  <si>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</si>
  <si>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</si>
  <si>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</si>
  <si>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</si>
  <si>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</si>
  <si>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</si>
  <si>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</si>
  <si>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</si>
  <si>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</si>
  <si>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</si>
  <si>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</si>
  <si>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</si>
  <si>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</si>
  <si>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</si>
  <si>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</si>
  <si>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</si>
  <si>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</si>
  <si>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</si>
  <si>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</si>
  <si>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</si>
  <si>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</si>
  <si>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</si>
  <si>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</si>
  <si>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</si>
  <si>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</si>
  <si>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</si>
  <si>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</si>
  <si>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</si>
  <si>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</si>
  <si>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</si>
  <si>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</si>
  <si>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</si>
  <si>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</si>
  <si>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</si>
  <si>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</si>
  <si>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</si>
  <si>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</si>
  <si>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</si>
  <si>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</si>
  <si>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</si>
  <si>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</si>
  <si>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</si>
  <si>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</si>
  <si>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</si>
  <si>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</si>
  <si>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</si>
  <si>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</si>
  <si>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</si>
  <si>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</si>
  <si>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</si>
  <si>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</si>
  <si>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</si>
  <si>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</si>
  <si>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</si>
  <si>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</si>
  <si>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</si>
  <si>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</si>
  <si>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</si>
  <si>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</si>
  <si>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</si>
  <si>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</si>
  <si>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</si>
  <si>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</si>
  <si>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</si>
  <si>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</si>
  <si>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</si>
  <si>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</si>
  <si>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</si>
  <si>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</si>
  <si>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</si>
  <si>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</si>
  <si>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</si>
  <si>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</si>
  <si>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</si>
  <si>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</si>
  <si>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</si>
  <si>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</si>
  <si>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</si>
  <si>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</si>
  <si>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</si>
  <si>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</si>
  <si>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</si>
  <si>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</si>
  <si>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</si>
  <si>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</si>
  <si>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</si>
  <si>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</si>
  <si>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</si>
  <si>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</si>
  <si>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</si>
  <si>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</si>
  <si>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</si>
  <si>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</si>
  <si>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</si>
  <si>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</si>
  <si>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</si>
  <si>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</si>
  <si>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</si>
  <si>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</si>
  <si>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</si>
  <si>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</si>
  <si>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</si>
  <si>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</si>
  <si>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</si>
  <si>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</si>
  <si>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</si>
  <si>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</si>
  <si>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</si>
  <si>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</si>
  <si>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</si>
  <si>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</si>
  <si>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</si>
  <si>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</si>
  <si>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</si>
  <si>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</si>
  <si>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</si>
  <si>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</si>
  <si>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</si>
  <si>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</si>
  <si>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</si>
  <si>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</si>
  <si>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</si>
  <si>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</si>
  <si>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</si>
  <si>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</si>
  <si>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</si>
  <si>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</si>
  <si>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</si>
  <si>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</si>
  <si>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</si>
  <si>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</si>
  <si>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</si>
  <si>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</si>
  <si>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</si>
  <si>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</si>
  <si>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</si>
  <si>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</si>
  <si>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</si>
  <si>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</si>
  <si>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</si>
  <si>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</si>
  <si>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</si>
  <si>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</si>
  <si>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</si>
  <si>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</si>
  <si>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</si>
  <si>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</si>
  <si>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</si>
  <si>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</si>
  <si>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</si>
  <si>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</si>
  <si>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</si>
  <si>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</si>
  <si>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</si>
  <si>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</si>
  <si>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</si>
  <si>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</si>
  <si>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</si>
  <si>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</si>
  <si>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</si>
  <si>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</si>
  <si>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</si>
  <si>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</si>
  <si>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</si>
  <si>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</si>
  <si>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</si>
  <si>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</si>
  <si>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</si>
  <si>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</si>
  <si>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</si>
  <si>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</si>
  <si>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</si>
  <si>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</si>
  <si>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</si>
  <si>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</si>
  <si>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</si>
  <si>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</si>
  <si>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</si>
  <si>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</si>
  <si>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</si>
  <si>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</si>
  <si>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</si>
  <si>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</si>
  <si>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</si>
  <si>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</si>
  <si>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</si>
  <si>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</si>
  <si>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</si>
  <si>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</si>
  <si>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</si>
  <si>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</si>
  <si>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</si>
  <si>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</si>
  <si>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</si>
  <si>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</si>
  <si>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</si>
  <si>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</si>
  <si>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</si>
  <si>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</si>
  <si>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</si>
  <si>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</si>
  <si>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</si>
  <si>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</si>
  <si>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</si>
  <si>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</si>
  <si>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</si>
  <si>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</si>
  <si>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</si>
  <si>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</si>
  <si>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</si>
  <si>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</si>
  <si>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</si>
  <si>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</si>
  <si>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</si>
  <si>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</si>
  <si>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</si>
  <si>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</si>
  <si>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</si>
  <si>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</si>
  <si>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</si>
  <si>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</si>
  <si>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</si>
  <si>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</si>
  <si>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</si>
  <si>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</si>
  <si>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</si>
  <si>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</si>
  <si>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</si>
  <si>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</si>
  <si>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</si>
  <si>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</si>
  <si>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</si>
  <si>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</si>
  <si>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</si>
  <si>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</si>
  <si>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</si>
  <si>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</si>
  <si>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</si>
  <si>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</si>
  <si>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</si>
  <si>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</si>
  <si>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</si>
  <si>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</si>
  <si>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</si>
  <si>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</si>
  <si>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</si>
  <si>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</si>
  <si>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</si>
  <si>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</si>
  <si>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</si>
  <si>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</si>
  <si>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</si>
  <si>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</si>
  <si>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</si>
  <si>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</si>
  <si>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</si>
  <si>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</si>
  <si>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</si>
  <si>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p</t>
  </si>
  <si>
    <t>Durante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</si>
  <si>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</si>
  <si>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</si>
  <si>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</si>
  <si>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Durante el mes de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</si>
  <si>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</si>
  <si>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enero se llevaron a cabo 42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</si>
  <si>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5 reuniones de supervisión técnica en las 6 Casas Refugio que operaron durante el mes, las cuales estuvieron relacionadas con la supervisión del proceso de atención integral desarrollado con las mujeres vícitmas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2025,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</si>
  <si>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</si>
  <si>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https://secretariadistritald-my.sharepoint.com/:f:/g/personal/cvillareal_sdmujer_gov_co/EtPWnanTlgJIlX0cUfOJRrcBrMSRgMN7uK59lEN3dQUfRA?e=euMdPQ</t>
  </si>
  <si>
    <t>https://secretariadistritald-my.sharepoint.com/:f:/g/personal/cvillareal_sdmujer_gov_co/Ejjxb62qwupIjWzegsllFq4BLzl8WK_UmM5CeM6ZtCYBpg?e=6Dguiu</t>
  </si>
  <si>
    <t>No aplica</t>
  </si>
  <si>
    <t>Logros: Durante el mes de febrero se llevaron a cabo 52 reuniones de apoyo a la supervisión administrativa, financiera y contable con los operadores de las 6 Casas Refugio que operaron durante el mes, sobre temas como: revisión de insumos, inventario y gastos.
En el periodo de enero a febrero de 2025 se llevaron a cabo 94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</si>
  <si>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febrero se realizaron 18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febrero de 2025 se realizaron 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</si>
  <si>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febrero se realizó 1 reunión de supervisión técnica durante la cual se brindaron lineamientos técnicos para la implementación del enfoque diferencial.
En el periodo de enero a febrero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Las orientaciones técnicas para una atención con enfoque diferencial brindadas, en articulación con las Guías del modelo de atención integral, rural e intermedio, brindaron los lineamientos para la operación de las Casas Refugio aportando a la correcta ejecución de los contratos de operación y garantizando la prestación del servicio de manera a todas las personas acogidas permanente y de acuerdo con la necesidad de cada caso.
No se presentaron retrasos.</t>
  </si>
  <si>
    <t>https://secretariadistritald-my.sharepoint.com/:f:/g/personal/cvillareal_sdmujer_gov_co/EnvpwiyBGItIoZc0SUxskJABTk6ac038R3YwSDaNcveQWQ?e=92eVRN</t>
  </si>
  <si>
    <t>https://secretariadistritald-my.sharepoint.com/:f:/g/personal/cvillareal_sdmujer_gov_co/Ev0AEDJa2d5NsF-l0v10NnMBSZjUFuOXshGZR1v_Ggk_Xw?e=LFrQa7</t>
  </si>
  <si>
    <t>https://secretariadistritald-my.sharepoint.com/:f:/g/personal/cvillareal_sdmujer_gov_co/Ev3IHA9wuutEr_1q-Tc2WFUB46fPDAQUFnCkh9uuR0oG-w?e=Oo9ZdF</t>
  </si>
  <si>
    <t xml:space="preserve">Durante el mes de enero se recibieron 39 solicitudes de cupo (mujeres víctimas de violencia con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Las 28 solicitudes de cupo que cumplieron con los criterios de ingreso, conllevaron la acogida de 57 personas nuevas, entre las cuales se encontraban 28 mujeres adultas víctimas de violencia y 29 niños, niñas y adolescentes. Durante el mes de enero estuvieron acogidas un total de 165 personas (mujeres víctimas de violencia y personas a cargo) en las Casas Refugio. </t>
  </si>
  <si>
    <t xml:space="preserve">En el mes de enero de 2025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no cumplieron con los criterios para el ingreso a Casa Refugio. 
Las 28 solicitudes de cupo que cumplieron con los criterios de ingreso, conllevaron la acogida de 57 personas nuevas, entre las cuales se encontraban 28 mujeres adultas víctimas de violencia y 29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</si>
  <si>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</si>
  <si>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</si>
  <si>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 xml:space="preserve">Durante el mes de febrero se recibieron 57 solicitudes de cupo (mujeres víctimas de violencia con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Las 47 solicitudes de cupo que cumplieron con los criterios de ingreso, conllevaron la acogida de 110 personas nuevas, entre las cuales se encontraban 47 mujeres adultas víctimas de violencia y 63 niños, niñas y adolescentes. Durante el mes de febrero estuvieron acogidas un total de 198 personas (mujeres víctimas de violencia y personas a cargo) en las Casas Refugio.  </t>
  </si>
  <si>
    <t xml:space="preserve">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17 resultaron en desistimiento de cupo y 4 no cumplieron con los criterios para el ingreso a Casa Refugio. 
Las 75 solicitudes de cupo que cumplieron con los criterios de ingreso, conllevaron la acogida de 167 personas nuevas, entre las cuales se encontraban 75 mujeres adultas víctimas de violencia y 92 niños, niñas, adolescentes y personas de sus grupos familiares. </t>
  </si>
  <si>
    <t>Logros: En el mes de enero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</si>
  <si>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57 personas nuevas (mujeres víctimas de violencia y personas a cargo) que cumplieron los criterios de ingreso a las Casas Refugio, de las cuales 28 fueron mujeres adultas y adultas mayores, 8 adolescente, 22 niñas y niños y 5 bebés. Bajo ese marco, en enero estuvieron acogidas un total de 165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</si>
  <si>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https://secretariadistritald-my.sharepoint.com/:f:/g/personal/cvillareal_sdmujer_gov_co/ElxJGC51b4FJoUqBCUuscgMBoY8GBnFwU1vcp9W1eX-K_w?e=IeN4ba</t>
  </si>
  <si>
    <t>https://secretariadistritald-my.sharepoint.com/:f:/g/personal/cvillareal_sdmujer_gov_co/EqgY02zp_2hAuJOSZk2BXZ4BLhDtIg81_qck0zlRZ22zkw?e=RS7yZb</t>
  </si>
  <si>
    <t>Logros: En el mes de febrero se recibieron 57 solicitudes de cupo (mujeres víctimas de violencia y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a través de 6 Casas Refugio; 17 resultaron en desistimiento de cupo para el ingreso a Casa Refugio y 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</si>
  <si>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110 personas nuevas (mujeres víctimas de violencia y personas a cargo) que cumplieron los criterios de ingreso a las Casas Refugio, de las cuales 47 fueron mujeres adultas y adultas mayores, 12 adolescente, 37 niñas y niños y 14 bebés. Bajo ese marco, en febrero estuvieron acogidas un total de 198 personas en la Estrategia de Casas Refugio en sus tres Modelos: Tradicional, Intermedio y Rural.
En el periodo de enero a febrero de 2025 se brindó acogida a 167 personas nuevas (mujeres víctimas de violencia y personas a cargo) que cumplieron los criterios de ingreso a las Casas Refugio, de las cuales 75 son mujeres adultas y adultas mayores, 14 adolescentes, 59 niñas y niños y 19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</si>
  <si>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https://secretariadistritald-my.sharepoint.com/:f:/g/personal/cvillareal_sdmujer_gov_co/EueV1OQ1AyNHnjr1c2q0kosBjU_0PLxdcaaLKxoibY0EPw?e=Zvj4Nf</t>
  </si>
  <si>
    <t>https://secretariadistritald-my.sharepoint.com/:f:/g/personal/cvillareal_sdmujer_gov_co/Es2LOTN_MPdOglvW-aOGNlYBSLnQzi67aLrBaGWGQKznFA?e=9L00De</t>
  </si>
  <si>
    <t xml:space="preserve">
De acuerdo con los datos arrojados por el Simisional 2.0, así como los datos que suministró la Dirección de Gestión de Conocimiento en cuanto a la matriz de efectividad proporcionada, en el mes de enero se realizaron 3.540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</si>
  <si>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</si>
  <si>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</si>
  <si>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 xml:space="preserve">
De acuerdo con los datos arrojados por el Simisional 2.0, así como los datos que suministró la Dirección de Gestión de Conocimiento en cuanto a la matriz de efectividad proporcionada, en el mes de febrero se realizaron 3.183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</si>
  <si>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 </t>
  </si>
  <si>
    <t>Logros: Durante el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Con corte al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</si>
  <si>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</si>
  <si>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https://secretariadistritald-my.sharepoint.com/:f:/g/personal/cvillareal_sdmujer_gov_co/Eutn3y9ncfVDjUimjqNih0MBEOcRMqD4J5drnGxDbVUrBQ?e=QqPMjB</t>
  </si>
  <si>
    <t>https://secretariadistritald-my.sharepoint.com/:f:/g/personal/cvillareal_sdmujer_gov_co/EupRnuUCxlFBm0VDOJNgpe8BqjTtRhRUCeQbFOUFEYX5lQ?e=UMiwyc</t>
  </si>
  <si>
    <r>
      <t>Logros: Durante</t>
    </r>
    <r>
      <rPr>
        <sz val="11"/>
        <rFont val="Arial"/>
        <family val="2"/>
      </rPr>
      <t xml:space="preserve"> el mes de febrero se realizaron un total de 2.593 intervenciones de las cuales 513 fue atención psicosocial, 27 intervención en crisis, 159 orientación e información general, 457 orientaciones en rutas de atención, 6 orientación en salud, 199 orientaciónes jurídicas, 1 primeros auxilios psicológicos y 1.231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febrero se realizaron un total de 5.539 intervenciones de las cuales</t>
    </r>
    <r>
      <rPr>
        <sz val="11"/>
        <rFont val="Arial"/>
        <family val="2"/>
      </rPr>
      <t xml:space="preserve"> 1.013 fue atención psicosocial, 41 intervención en crisis, 361 orientación e información general, 908 orientaciones en rutas de atención, 17 orientación en salud, 423 orientaciónes jurídicas, 3 primeros auxilios psicológicos y 2.773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</si>
  <si>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Logros: Durante el mes de febrero se realizaron un total de 1.381 seguimientos, de estos 977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404 corresponden a seguimientos fallidos. (seguimientos de Bogotá, Alertantes y canal WhatsApp)
Con corte al mes de febrero se realizaron un total de 2.775, de estos 2.010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765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</si>
  <si>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https://secretariadistritald-my.sharepoint.com/:f:/g/personal/cvillareal_sdmujer_gov_co/EgWa-Pi9ZMVCtVAtmKbN5W0Bx3iBmlcavtl9GA-3X1x89Q?e=NrTUk1</t>
  </si>
  <si>
    <t>https://secretariadistritald-my.sharepoint.com/:f:/g/personal/cvillareal_sdmujer_gov_co/EqHotYSvJQBPhJFYYx7bYi8B2Y-XYOH6hR1LDbajSO9xHA?e=gSIAn4</t>
  </si>
  <si>
    <t xml:space="preserve">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t>
  </si>
  <si>
    <t>Con corte al mes de enero se recepcionaron y gestionaron 240 incidentes con código de tipificación 204-Tentativa de Feminicidio priorizado para la atención en urgencia/emergencia a través de la móvil mujer de la AgenciaMuj bajo un esquema de duplas psico jurídicas. De estos incidentes 126 incidentes fueron orientaciones psico-jurídicas efectivas y 114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</si>
  <si>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</si>
  <si>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</si>
  <si>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 xml:space="preserve">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</si>
  <si>
    <t>Con corte al mes de febrero se recepcionaron y gestionaron 433 incidentes con código de tipificación 204-Tentativa de Feminicidio priorizado para la atención en urgencia/emergencia a través de la móvil mujer de la AgenciaMuj bajo un esquema de duplas psico jurídicas. De estos incidentes 225 incidentes fueron orientaciones psico-jurídicas efectivas y 208 fueron casos gestionados con Contacto Inicial fallido.</t>
  </si>
  <si>
    <r>
      <rPr>
        <sz val="11"/>
        <color rgb="FF000000"/>
        <rFont val="Arial"/>
        <family val="2"/>
      </rPr>
      <t xml:space="preserve">Logros: De acuerdo con los registros del Simisional 2.0. En el mes de enero fueron contestados, analizados o gestionados 632 incidentes por la AgenciaMuj de los códigos de tipificación priorizados. 
De estos, 182 incidentes fueron no procedentes (incluye el estado No procedente y Sin información), 450 fueron direccionados a equipos de la SDMujer para atención post-evento y en emergencia. Se desarrollaron 4 espacios de construcción y articulación conjunta con el C4, en el cual se adelantó seguimiento a la operación con el fin de fortalecer la respuesta de gestión y atención de los incidentes. Entre los temas trabajados se retomó: Plan de trabajo semanal, Plan estratégico y trabajo año 2025.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</si>
  <si>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Logros: 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</si>
  <si>
    <t>https://secretariadistritald-my.sharepoint.com/:f:/g/personal/cvillareal_sdmujer_gov_co/EkJB_mVJa3tBuZbLMmB-RBgBAX6Sx5Vep_xDsank4j1MrQ?e=wV1Zu1</t>
  </si>
  <si>
    <t>https://secretariadistritald-my.sharepoint.com/:f:/g/personal/cvillareal_sdmujer_gov_co/EpQ21howzR9HgLccmm_MMzsBWf_1Qhlf3r0uamfn6p9Yhg?e=yCti13</t>
  </si>
  <si>
    <r>
      <rPr>
        <sz val="11"/>
        <color rgb="FF000000"/>
        <rFont val="Arial"/>
        <family val="2"/>
      </rPr>
      <t xml:space="preserve">Logros: De acuerdo con los registros del Simisional 2.0. En el mes de febrero fueron contestados, analizados o gestionados 672 incidentes por la AgenciaMuj de los códigos de tipificación priorizados.
De estos, 187 incidentes fueron no procedentes (incluye el estado No procedente y Sin información), 485 fueron direccionados a equipos de la SDMujer para atención post-evento y en emergencia. Se desarrollaron 6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</si>
  <si>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</si>
  <si>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https://secretariadistritald-my.sharepoint.com/:f:/g/personal/cvillareal_sdmujer_gov_co/EjUvX1li48lCtfciAY22FOQBdzzVOkY8l-B8cKgoWYjhaA?e=uhUib2</t>
  </si>
  <si>
    <t>https://secretariadistritald-my.sharepoint.com/:f:/g/personal/cvillareal_sdmujer_gov_co/EuWiJbmivV1JlwVpBrAxvEkBHfBpg9nntVurOl8FmxhjMQ?e=UJd7HH</t>
  </si>
  <si>
    <t xml:space="preserve">Durante el presente período se recibió información de las mujeres valoradas en riesgo de feminicidio por el INMLCF en diciembre de 2024 y enero de 2025, y se cruzó con el SIMISIONAL para hacer la asignación de casos para seguimiento a partir de marzo.  </t>
  </si>
  <si>
    <t>Hacer seguimiento socio jurídico y psicosocial a las mujeres en riesgo de feminicidio, brindar acompañamiento psicosocial a las víctimas indirectas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</si>
  <si>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el periodo se recibió información de las mujeres valoradas en riesgo de feminicidio por el INMLCF en diciembre de 2024 y enero de 2025, y se cruzó con el SIMISIONAL para hacer la asignación de casos para seguimiento a partir de marzo.   
Beneficio: Contar con la información de mujeres valoradas en riesgo de feminicidio, permitirá a la entidad hacer seguimientos de marzo en adelante, para aportar a la garantía del derecho de las mujeres a una vida libre de violencias. 
Retraso: En el periodo no se registraron retrasos.
Alternativa de solución: No aplica.</t>
  </si>
  <si>
    <t>Logro: Durante este periodo se hizo seguimiento a 5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</si>
  <si>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el periodo se actualizó información de casos de la vigencia 2024 que requieren el impulso de acciones de articulación interinstitucional. Con el balance de casos, las acciones de articulación se surtirán de marzo en adelante. 
Beneficio: Contar con la información actualizada de los casos que requieren acciones institucionales permitirá a la entidad aportar a la garantía del derecho de las mujeres a una vida libre de violencias. 
Retraso: En el periodo no se registraron retrasos.
Alternativa de solución: No aplica.</t>
  </si>
  <si>
    <t>https://secretariadistritald-my.sharepoint.com/:f:/g/personal/cvillareal_sdmujer_gov_co/Ejx_LDLzSgZLkziehq7Ck8QBL1H8A4KkJIP9yhWdKvTfZA?e=jCOftv</t>
  </si>
  <si>
    <t>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</si>
  <si>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Promover espacios de conversación empática y reflexiva con las mujeres víctimas de violencias. 
- Acercar la institucionalidad a las mujeres a través de la orientación de procesos, y aclaración de competencias de las entidades que hacen parte de la ruta de atención a mujeres víctimas de violencias. </t>
  </si>
  <si>
    <t>De acuerdo con los registros del Simisional 2.0.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</si>
  <si>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</si>
  <si>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</si>
  <si>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</si>
  <si>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enero no se reportaron retrasos en el proceso de atención psicosocial.</t>
  </si>
  <si>
    <t>Logros: De acuerdo con los registros del Simisional 2.0. Durante el mes de enero de 2025, las Duplas de Atención Psicosocial realizaron un total de 43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Beneficios: A través de los seguimientos se conoció la situación de las mujeres y con base en ello se determinó el plan de acción y las acciones prioritarias necesarias en cada caso.
Retrasos y alternativas de solución: Durante el mes de enero no se reportaron retrasos en el proceso de atención psicosocial.</t>
  </si>
  <si>
    <t xml:space="preserve"> https://secretariadistritald-my.sharepoint.com/:f:/g/personal/cvillareal_sdmujer_gov_co/EsIwcLb9yaFPvTkk0KFOvOIBWoIbLB71qGHwz6wFqVeEXg?e=wHJHyH</t>
  </si>
  <si>
    <t>https://secretariadistritald-my.sharepoint.com/:f:/g/personal/cvillareal_sdmujer_gov_co/EteovXYf5eFGiERRECyVrvoBK2-dB-6CIw2Qb5af0ryzBg?e=blTwiC</t>
  </si>
  <si>
    <t>Logros: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138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</si>
  <si>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Durante el mes de febrero de 2025, las Duplas de Atención Psicosocial realizaron un total de 60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febrero se han realizado 103 seguimientos efectivos por parte de las duplas psicosociales.
Beneficios: A través de los seguimientos se conoció la situación de las mujeres y con base en ello se determinó el plan de acción y las acciones prioritarias necesarias en cada caso.
Retrasos: 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</si>
  <si>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https://secretariadistritald-my.sharepoint.com/:f:/g/personal/cvillareal_sdmujer_gov_co/EjvYqHnXJD1Pi2ut8KziYV0B6oWFhW429uTvJp2hiopWBg?e=u2Rvf0</t>
  </si>
  <si>
    <t>https://secretariadistritald-my.sharepoint.com/:f:/g/personal/cvillareal_sdmujer_gov_co/EkvHG2b0vjtOqBAGIA_WRSgBPyuDhOzk_U22p-aBe5ml9A?e=Ve8ZDf</t>
  </si>
  <si>
    <t>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</si>
  <si>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posibilitó: 
- Dar lugar al relato de los impactos generados por las violencias sufridas por las mujeres en el espacio y el transporte público. 
- Informas y orientar a las mujeres sobre los derechos que les asisten y los canales para la activación de rutas ante hechos de violencias. </t>
  </si>
  <si>
    <t>De acuerdo con los registros del Simisional 2.0. Durante el mes de febrero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Lo anterior tomando como base la información consolidada que se encuentra disponible en el aplicativo Simisional 2.0.</t>
  </si>
  <si>
    <t>De acuerdo con los registros del Simisional 2.0.  Entre el 1 de enero y el 28 de febrero de 2025  se brindaron 85 atenciones psico-jurídicas en dupla a mujeres víctimas de violencias en el espacio y el transporte público, de las cuales 23 fueron nuevas atenciones y 62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</si>
  <si>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ha facilitó: 
- Reconocimiento de las violencias ejercidas en contra de las mujeres en el espacio y transporte público. 
- Activación de rutas de acceso a la justicia e impulso de acciones insitucionales para la atención oportuna a las  mujeres víctimas. </t>
  </si>
  <si>
    <t>Logros: 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</si>
  <si>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https://secretariadistritald-my.sharepoint.com/:f:/g/personal/cvillareal_sdmujer_gov_co/Eq5-ut7MA61MrQlzWMe-ojIBgrOUrngRep7fw6gL6OKydQ?e=sqiz0r</t>
  </si>
  <si>
    <t>Logros: De acuerdo con los registros del Simisional 2.0. Durante el mes de diciembre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Con corte al mes de febrero se han realizado 85 atenciones de las duplas psico-jurídicas.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</si>
  <si>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Así mismo, se llevaron a cabo 6 jornadas de capacitaciones y sensibilizaciones en temas como: Socialización de la Estrategia Intersectorial, Denuncia ante Fiscalía, Cadena de custodia, protocolo de Atención a Mujeres Víctimas de violencia Sexual, activación de actos urgentes.</t>
  </si>
  <si>
    <t xml:space="preserve">De acuerdo con las matrices internas de información el acumulado al mes de febrero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Se llevaron a cabo 6 jornadas de capacitaciones y sensibilizaciones en temas como: Socialización de la Estrategia Intersectorial, Denuncia ante Fiscalía, Cadena de custodia, protocolo de Atención a Mujeres Víctimas de violencia Sexual, activación de actos urgentes.
</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</si>
  <si>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</si>
  <si>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 xml:space="preserve">Logros: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Con corte al mes de febrero se operó en 8 IPS en el marco de las 4 subredes públicas y 1 IPS Privada, a través de las cuales se realizaron 505 atenciones.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</si>
  <si>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Logros: En el mes de febrero se llevaron a cabo 6 jornadas de capacitaciones y sensibilizaciones en temas como:  Socialización de la Estrategia Intersectorial, Denuncia ante Fiscalía, Cadena de custodia, protocolo de Atención a Mujeres Víctimas de violencia Sexual, activación de actos urgentes.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6 sesiones o espacios con el sector salud,  en temas como: Socialización de la Estrategia Intersectorial, Denuncia ante Fiscalía, Cadena de custodia, protocolo de Atención a Mujeres Víctimas de violencia Sexual, activación de actos urgentes.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</si>
  <si>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https://secretariadistritald-my.sharepoint.com/:f:/g/personal/cvillareal_sdmujer_gov_co/EjWh5QzdgtNGhzQsCWI3SNoBRqmleJrwKWZgEgTzJz6WHg?e=H467X9</t>
  </si>
  <si>
    <t>https://secretariadistritald-my.sharepoint.com/:f:/g/personal/cvillareal_sdmujer_gov_co/Et3DZ8xkilBErSVtjfjI-cYBiSrd74kw8I9AbfLwAbdRdg?e=iMvWzb</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</si>
  <si>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espacios de asistencia técnica para el fortalecimiento de los componentes del Sistema SOFIA.</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</si>
  <si>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 de asistencia técnica para el fortalecimiento de los componentes del Sistema SOFIA.</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</si>
  <si>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</si>
  <si>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En el mes de febrero para el fortalecimiento de los componentes de prevención, atención, protección y sanción del Sistema Distrital SOFIA, se desarrollaron las siguientes acciones: 
- El fortalecimiento de las capacidades de 269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5 espacios de asistencia técnica para el fortalecimiento de los componentes del Sistema SOFIA.</t>
  </si>
  <si>
    <t>Entre los meses de enero y febrero para el fortalecimiento de los componentes de prevención, atención, protección y sanción del Sistema Distrital SOFIA, se desarrollaron las siguientes acciones: 
- El fortalecimiento de las capacidades de 291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6 espacios de asistencia técnica para el fortalecimiento de los componentes del Sistema SOFIA.</t>
  </si>
  <si>
    <t xml:space="preserve">Logros: En enero a través del curso virtual "El derecho de las mujeres a una vida libre de violencias", se capacitaron 22 servidoras(es) y 3 ciudadanas(os) a través de los 4 módulos y las 9 unidades temáticas dispuestas. 
En el mes de enero se fortalecieron las capacidades de 22 servidores(as).
Beneficios: Se brindaron herramientas a servidoras y servidores públicos para el reconocimiento del derecho de las mujeres a una vida libre de violencias y los elementos y procedimientos para su garantía.
No se presentaron retrasos
       </t>
  </si>
  <si>
    <t>Logros: En enero en el marco de la asistencia técnica para el fortalecimiento de los componentes de prevención, atención, protección y sanción del Sistema Distrital SOFIA, se llevó a cabo (1) espacio de articulación entre entidades distritales:
(1)  310125 Asistencia técnica a la Secretaría de Educación del Distrito para la planeación de la primera sesión de la "Mesa de Dialogo para la prevención de violencias basadas en género en Instituciones de Educación Superior”.
Con corte al mes de enero se realizaron (1)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</si>
  <si>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https://secretariadistritald-my.sharepoint.com/:f:/g/personal/cvillareal_sdmujer_gov_co/EvBOiLV4LG9Firm84jpJauYByZ2OyQPIuWIALu9MCGPNmw?e=bYFBn5</t>
  </si>
  <si>
    <t>https://secretariadistritald-my.sharepoint.com/:f:/g/personal/cvillareal_sdmujer_gov_co/EgYDTCli9NBFmzbFAz-tQUUBO1irMeC8kyaGzlXHZW_hZw?e=VI66Bz</t>
  </si>
  <si>
    <t xml:space="preserve">Logros: En febrero a través del curso virtual "El derecho de las mujeres a una vida libre de violencias", se capacitaron 4 servidoras(es) y 1 ciudadanas(os) a través de los 4 módulos y las 9 unidades temáticas dispuestas. 
Así mismo, a partir de 17 jornadas de sensibilización sobre el derecho de las mujeres a una vida libre de violencia realizadas por los equipos de la Dirección de Eliminación de Violencias, se logró la participación de 265 servidoras y servidores públicos, para un total de 269 servidores(as) formados(as) en el mes de febrero.
Con corte al mes de febrero se fortalecieron las capacidades de 291 servidores(as) a partir 17 de jornadas.
Beneficios: Se brindaron herramientas a servidoras y servidores públicos para el reconocimiento del derecho de las mujeres a una vida libre de violencias y los elementos y procedimientos para su garantía.
No se presentaron retrasos
       </t>
  </si>
  <si>
    <t>Logros: En el mes de febrero se participó en (13) espacios de articulación y coordinación de acciones estratégicas para la prevención, atención y sanción de las violencias contra las mujeres en el Distrito Capital: 
(1) 040225 Articulación de acciones interinstitucionales con la organización Change y el equipo de Transformaciones Culturales de la Subsecretaría de Cuidado y Políticas de Igualdad, con el fin de hacer seguimiento a las fichas metodológicas de los talleres programados en el marco de esta visita.
(2) 100225 Articulación de acciones intrainstitucionales con la Dirección de Derechos y Diseño de Políticas, con el fin de hacer seguimiento al avance de las acciones realizadas por cada equipo para la visita de la organización Change.
(3) 130225 Articulación de acciones interinstitucionales con la empresa Grupo AvVillas para el fortalecimiento de acciones de prevención de violencias contra las mujeres por medio de una alianza estrategia con la entidad.
(4) 140225 Articulación de acciones intrainstitucionales con el equipo de Duplas de Atención Psicojurídica para el fortalecimiento de la articulación interna y la elaboración del plan de trabajo para la vigencia.
(5) 140225 Articulación de acciones intrainstitucionales con la Dirección de Gestión del Conocimiento, para la actualización e implementación de los contenidos de la herramienta "Escuela virtual para la prevención del acoso y la violencia sexual en el transporte y el espacio público".
(6) 170225 Articulación de acciones interinstitucionales con la empresa OXXO para el fortalecimiento de acciones de prevención de violencias contra las mujeres por medio de una alianza estrategia con la entidad.
(7) 170225 Articulación de acciones interinstitucionales con el SENA, para la asignación cuantitativa de cupos de formación y la estipulación del convenio bilateral.
(8) 200225 Articulación de acciones interinstitucionales con la empresa ETERNIT para el fortalecimiento de la autonomía económica de mujeres víctimas de violencia.
(9) 200225 Participación en la primera sesión de la Unidad Técnica de Apoyo de la Comisión Intersectorial de Mujeres, con el fin de promover los compromisos de los sectores con el Sistema Distrital SOFIA en el espacio.
(10) 210225 Seguimiento a la articulación de acciones interinstitucionales con la empresa OXXO para el fortalecimiento de acciones de prevención de violencias contra las mujeres por medio de una alianza estrategia con la entidad.
(11) 240225 Articulación de acciones intrainstitucionales con la Oficina Asesora de Comunicaciones, con el fin de solicitar apoyo y concertar compromisos en el trabajo bilateral con aliados interesados en implementar acciones para la prevención de violencias contra las mujeres.
(12) 260225 Participación en la Mesa Coordinadora del Consejo Consultivo de Mujeres para hacer seguimiento a los compromisos establecidos en el espacio por parte de la Dirección de Eliminación de Violencias contra las mujeres y Acceso a la Justicia.
(13) 270225 Seguimiento a la articulación de acciones interinstitucionales con la empresa OXXO para el fortalecimiento de documentos técnicos que sustenten la alianza estratégica.
Con corte al mes de febrero se participó en (13)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</si>
  <si>
    <t>Logros: En febrero en el marco de la asistencia técnica para el fortalecimiento de los componentes de prevención, atención, protección y sanción del Sistema Distrital SOFIA, se llevaron a cabo (6) espacios de articulación entre entidades distritales:
(1) 060225 Asistencia técnica a la Secretaría Distrital de Desarrollo Económico para la implementación del Programa Empleo Incluyente, con empleadores de mujeres víctimas de violencia.
(2) 110225 Asistencia técnica a la Secretaría de Educación del Distrito para la planeación de la primera sesión de la "Mesa de Dialogo para la prevención de violencias basadas en género en Instituciones de Educación Superior”.
(3) 280225 Asistencia técnica a la Agencia distrital para la Educación Superior, la Ciencia y la Tecnología – ATENEA para la formulación de acciones de prevención, atención, protección y sanción de violencias contra las mujeres en el Plan de Acción de la Mesa Distrital SOFIA 2025.
(4) 280225 Asistencia técnica a la Agencia distrital para el Instituto Distrital de Recreación y Deporte IDRD para la formulación de acciones de prevención, atención, protección y sanción de violencias contra las mujeres en el Plan de Acción de la Mesa Distrital SOFIA 2025.
(5) 280225 Asistencia técnica a la Secretaría Jurídica Distrital para la formulación de acciones de prevención, atención, protección y sanción de violencias contra las mujeres en el Plan de Acción de la Mesa Distrital SOFIA 2025.
Con corte al mes de febrero se realizaron (6)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</si>
  <si>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https://secretariadistritald-my.sharepoint.com/:f:/g/personal/cvillareal_sdmujer_gov_co/EpzKmxuT-MNNj5AN0OUqJCoBIKqn8Z8mSDGW3RRB4N-dgg?e=YeCzFl</t>
  </si>
  <si>
    <t>https://secretariadistritald-my.sharepoint.com/:f:/g/personal/cvillareal_sdmujer_gov_co/EsiXi3Eut8JCslWpF6ABH1EBPQCGa0vBaRn0xqPqivzthw?e=ch5nYJ</t>
  </si>
  <si>
    <t>https://secretariadistritald-my.sharepoint.com/:f:/g/personal/cvillareal_sdmujer_gov_co/Elsuz8uZAkNIt5UBFmS39woB-NmhekciDrSfSPCR9s4IeQ?e=JSv8V9</t>
  </si>
  <si>
    <t>En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</si>
  <si>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Entre enero y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</si>
  <si>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Se avanzó en la consolidación de un escenario (CLSM) y una herramienta (PLSM) para el abordaje de la seguridad y violencias contra las mujeres desde un enfoque de género, de derechos y diferencial.</t>
  </si>
  <si>
    <t xml:space="preserve">10.3  Liderar, articular y dinamizar acciones de prevención de violencias contra las mujeres en el espacio público. </t>
  </si>
  <si>
    <t>10.4  Liderar, articular y dinamizar acciones para la prevención del delito de feminicidio.</t>
  </si>
  <si>
    <t>Logros: En febrero se realizaron 7 espacios técnicos con las Alcaldías Locales de: Usaquén, Chapinero, San Cristóbal, Engativá, Barrios Unidos, Los Mártires y Antonio Nariño, donde se definieron las fechas y agendas de las primeras sesiones del año de los Consejos Locales de Seguridad para las Mujeres, las cuales se programaron para febrero y marzo con base en la agenda propuesta por parte de la SDMujer.
Con corte al mes de febrero se realizaron  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</si>
  <si>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febrero se realizaron  7 encuentros con las entidades locales para la concertación y formulación de los compromisos y estrategias de prevención de violencias contra las mujeres de los Planes Locales de Seguridad para las Mujeres de: Usaquén, San Cristóbal, Engativá, Barrios Unidos, Los Mártires, Antonio Nariño y Puente Aranda.
Con corte al mes de febrero se realizaron 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</si>
  <si>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febrero se avanzó en el desarrollo de 12 acciones de prevención de violencias contra las mujeres en el espacio y transporte público en las localidades de:Usaquén, San Cristóbal, Engativá, Barrios Unidos y Rafael Uribe U.  
Con corte al mes de febrero se realizaron 12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</si>
  <si>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febrero se avanzó en el desarrollo de 5 Mesas de Trabajo para la  prevención del delito de feminicidio en las localidades de: Usaquén, San Cristóbal, Engativá, , Los Mártires y Antonio Nariño.
Con corte al mes de enero se desarrollaron 5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</si>
  <si>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https://secretariadistritald-my.sharepoint.com/:f:/g/personal/cvillareal_sdmujer_gov_co/EvR94cz57ytOosx8A5CkG3gBoYVmvN6v1BeGvS63G4MEJQ?e=Ctl1Qj</t>
  </si>
  <si>
    <t>https://secretariadistritald-my.sharepoint.com/:f:/g/personal/cvillareal_sdmujer_gov_co/Enr_iDMaQMNOphZzSmJFuYEBkDbvud23chn8LAeiMIxTsA?e=6l3aNp</t>
  </si>
  <si>
    <t>https://secretariadistritald-my.sharepoint.com/:f:/g/personal/cvillareal_sdmujer_gov_co/Eqtl-b3318dBgIqqRwGJQfUB9FccW9IT55dnNPoDJFrtYg?e=9ksEwl</t>
  </si>
  <si>
    <t>https://secretariadistritald-my.sharepoint.com/:f:/g/personal/cvillareal_sdmujer_gov_co/EoLaCO5EqXdAojFUOAzD_BUBfDrMP0F6OuZ84UXXc8VJmg?e=QSdq8f</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</si>
  <si>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</si>
  <si>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2025 se dio cumplimiento a la operación de la Estrategia Casas Refugio a través del funcionamiento de 6 casas, 4 en la Modelo de Atención Tradicional, 1 del Modelo Intermedio y 1 de la Modelo Rural.</t>
  </si>
  <si>
    <t>https://secretariadistritald-my.sharepoint.com/:f:/g/personal/cvillareal_sdmujer_gov_co/Evh3EPdh8PVPqao647SvuDEB47x2YxjO9QMAX9hGTGEgwA?e=2Egs1W</t>
  </si>
  <si>
    <t>Con corte al mes de febrero se dio cumplimiento a la operación de la Estrategia Casas Refugio a través del funcionamiento de 6 casas, 4 en el Modelo de Atención Tradicional, 1 del Modelo Intermedio y 1 de la Modelo Rural.</t>
  </si>
  <si>
    <t xml:space="preserve">En el periodo entre enero y febrero de 2025 ingresaron un total de 167 personas nuevas en las Casas Refugio, de las cuales 75 fueron mujeres adultas víctimas de violencia y 92 niños, niñas, adolescentes de sus sistemas familiares dependientes. </t>
  </si>
  <si>
    <t>https://secretariadistritald-my.sharepoint.com/:f:/g/personal/cvillareal_sdmujer_gov_co/Eo2XqRGg2XBNh8Gx2NsoJpQBA1Ih8ZBtkOyRPdfdP1ZCMw?e=ejN1Gm</t>
  </si>
  <si>
    <t xml:space="preserve">Durante el mes de enero se garantizó la prestación de servicios socio jurídicos y psicosociales especializados al 100% de las mujeres víctimas de violencia a través de:
- 3.450 atenciones efectivas a través de la Línea Púrpura Distrital "Mujeres que escuchan mujeres".
- 126 orientaciones psico-jurídicas efectivas de los incidentes con código de tipificación 204-Tentativa de Feminicidio priorizado para la atención en urgencia/emergencia a través de la móvil mujer de la AgenciaMuj bajo un esquema de duplas psico jurídicas.
- 63 atenciones a través de las Duplas de Atención Psicosocial.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</si>
  <si>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</si>
  <si>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https://secretariadistritald-my.sharepoint.com/:f:/g/personal/cvillareal_sdmujer_gov_co/Eg3HkDrWhKBLrzKHCSzG6xMB_YlQIdJ7klTq2YZbpPtTpg?e=Edx7D7</t>
  </si>
  <si>
    <t xml:space="preserve">Durante el mes de febrero se garantizó la prestación de servicios socio jurídicos y psicosociales especializados al 100% de las mujeres víctimas de violencia a través de:
- 3.183 atenciones efectivas a través de la Línea Púrpura Distrital "Mujeres que escuchan mujeres".
- 99 orientaciones psico-jurídicas efectivas de los incidentes con código de tipificación 204-Tentativa de Feminicidio priorizado para la atención en urgencia/emergencia a través de la móvil mujer de la AgenciaMuj bajo un esquema de duplas psico jurídicas.
- 75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</si>
  <si>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- 6.633 atenciones efectivas a través de la Línea Púrpura Distrital "Mujeres que escuchan mujeres".
- 225 orientaciones psico-jurídicas efectivas de los incidentes con código de tipificación 204-Tentativa de Feminicidio priorizado para la atención en urgencia/emergencia a través de la móvil mujer de la AgenciaMuj bajo un esquema de duplas psico jurídicas.
- 138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</si>
  <si>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https://secretariadistritald-my.sharepoint.com/:f:/g/personal/cvillareal_sdmujer_gov_co/EuvZWTH7BTNOq1pjy_E5iDYBJf_V_TJ5kC_BTUliobX87Q?e=1PhHDe</t>
  </si>
  <si>
    <t>1. Jornadas de formación y sensibilización a servidores(as) públicos(as): En el mes de enero para el fortalecimiento de los componentes de prevención, atención, protección y sanción del Sistema Distrital SOFIA, se desarrollaron las siguientes acciones: 
El fortalecimiento de las capacidades de 22 servidoras y servidores sobre el derecho de las mujeres a una vida libre de violencias.
2. Activación del servicio de Duplas de Atención Psico-Jurídica: En el mes de enero se brindaron (20)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</si>
  <si>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</si>
  <si>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https://secretariadistritald-my.sharepoint.com/:f:/g/personal/cvillareal_sdmujer_gov_co/EiLXtETYJ45IjMSN-Rxm6_EBoFMKwPFllI5O4FgrKDtOFA?e=8Z9Btv</t>
  </si>
  <si>
    <t>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febrero,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En febrero,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febrero,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En el mes de febrero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</si>
  <si>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</si>
  <si>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https://secretariadistritald-my.sharepoint.com/:f:/g/personal/cvillareal_sdmujer_gov_co/Eh_ek2tn7sdAn9RDymUgRfYBqs-Mf_8NbKiKH10dLKAZiw?e=7aIwFE</t>
  </si>
  <si>
    <t>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t>
  </si>
  <si>
    <t>De acuerdo con los datos arrojados por el Simisional 2.0, así como los datos que suministró la Dirección de Gestión de Conocimiento en cuanto a la matriz de efectividad proporcionada, durante el mes de febrero se realizaron 3.183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t>
  </si>
  <si>
    <t xml:space="preserve">En el periodo se recibió información de las mujeres valoradas en riesgo de feminicidio por el INMLCF en diciembre de 2024 y enero de 2025, y se cruzó con el SIMISIONAL para hacer desde marzo en adelante la asignación de casos para seguimiento.  </t>
  </si>
  <si>
    <t>Durante este periodo se adelantaron las siguientes acciones de prevención en el marco de la implementación del Sistema Sofia en las localidades:
Jornadas Territoriales de Prevención de Violencias en UPZ priorizadas por cifras de delitos de alto impacto contra las mujeres. 
Sensibilización sobre el derecho a una vida libre de violencias y la  Ruta única de atención a mujeres víctimas de violencias y en riesgo de feminicidio.
Mesa intercultural de mujeres embera de los res pueblos Chamí, Dobida y Katío).
Feria de servicios donde se difundieron los programas de la Secretaría Distrital de la Mujer para mujeres víctimas de violencias.
Bicirecorrido y sensibilización sobre el acoso sexual callejero
Taller sobre PPMYEG y el derecho de las mujeres a una vida lobre de violencias.
Mesa de Trabajo en el barrio San Bernardo convocada por el  Concejo de Bogotá</t>
  </si>
  <si>
    <t xml:space="preserve">Durante el mes de enero ingresaron un total de 57 personas nuevas en las Casas Refugio, de las cuales 28 fueron mujeres adultas víctimas de violencia y 29 niños, niñas, adolescentes de sus sistemas familiares dependientes. </t>
  </si>
  <si>
    <t>Durante el mes de febrero ingresaron un total de 110 personas nuevas en las Casas Refugio, de las cuales 47 fueron mujeres adultas víctimas de violencia y 63 niños, niñas, adolescentes de sus sistemas familiares dependientes.
En el periodo entre enero y febrero de 2025 ingresaron un total de 167 personas nuevas en las Casas Refugio, de las cuales 75 fueron mujeres adultas víctimas de violencia y 92 niños, niñas, adolescentes de sus sistemas familiares dependientes.</t>
  </si>
  <si>
    <t>Las Duplas de Atención Psicosocial realizaron un total de 63 atenciones a mujeres víctimas de violencias,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t>
  </si>
  <si>
    <t xml:space="preserve">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</si>
  <si>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socio jurídicas a mujeres víctimas de violencia. </t>
  </si>
  <si>
    <t>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Así mismo, se llevaron a cabo 45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</si>
  <si>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marzo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816 atenciones  y 1598 seguimientos, para un total de 2414 atenciones socio jurídicas a mujeres víctimas de violencia. 
Se llevaron a cabo 51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</si>
  <si>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En el mes de marzo se llevaron a cabo 45 jornadas de capacitaciones y sensibilizaciones en temas como:  Socialización de la Estrategia Intersectorial, Denuncia ante Fiscalía, Cadena de custodia, protocolo de Atención a Mujeres Víctimas de violencia Sexual, activación de actos urgentes.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51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</si>
  <si>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https://secretariadistritald-my.sharepoint.com/:b:/g/personal/devaj_sdmujer_gov_co/EfAT99TEHYdEsfolo2BEH44B_GViuJ4kT8a_f6R1OrSUyQ?e=hcyktb</t>
  </si>
  <si>
    <t>https://secretariadistritald-my.sharepoint.com/:x:/g/personal/devaj_sdmujer_gov_co/EQJvlysi4r9GptNgC8tc6KYBSE8grcHUoyXVknck4SCNFg?e=nvnhVj</t>
  </si>
  <si>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socio jurídicas a mujeres víctimas de violencia. </t>
  </si>
  <si>
    <t>Logros: 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Con corte al mes de marzo se operó en 8 IPS en el marco de las 4 subredes públicas y 1 IPS Privada,  a través de las cuales se realizaron 816 atenciones  y 1598 seguimientos, para un total de 2414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</si>
  <si>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
De acuerdo con los datos arrojados por el Simisional 2.0, así como los datos que suministró la Dirección de Gestión de Conocimiento en cuanto a la matriz de efectividad proporcionada, con corte al mes de febrero se realizaron 10.316  atenciones efectivas a través de la Línea Púrpura Distrital "Mujeres que escuchan mujeres" </t>
  </si>
  <si>
    <r>
      <t>Logros: Durante</t>
    </r>
    <r>
      <rPr>
        <sz val="11"/>
        <rFont val="Arial"/>
        <family val="2"/>
      </rPr>
      <t xml:space="preserve"> el mes de marzo se realizaron un total de 3.074 intervenciones de las cuales 596 fue atención psicosocial, 34 intervención en crisis, 208 orientación e información general, 501 orientaciones en rutas de atención, 6 orientación en salud, 229 orientaciónes jurídicas, 3 primeros auxilios psicológicos y 1.497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marzo se realizaron un total de 8.613 intervenciones de las cuales</t>
    </r>
    <r>
      <rPr>
        <sz val="11"/>
        <rFont val="Arial"/>
        <family val="2"/>
      </rPr>
      <t xml:space="preserve"> 1.609 fue atención psicosocial, 75 intervención en crisis, 569 orientación e información general, 1.409 orientaciones en rutas de atención, 23 orientación en salud, 652 orientaciónes jurídicas, 6 primeros auxilios psicológicos y 4.270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</si>
  <si>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https://secretariadistritald-my.sharepoint.com/:f:/g/personal/devaj_sdmujer_gov_co/ErJUQV2EnvBBqQSt63XWMfQBJTBwn_-Hn6_kxuYvsiH2Ag?e=UR8iTe</t>
  </si>
  <si>
    <t>https://secretariadistritald-my.sharepoint.com/:f:/g/personal/devaj_sdmujer_gov_co/En0-v5FOkPVIpU2oJSy3eFQB00inbY8to5jW2tx7epd3ZA?e=KPjGaW</t>
  </si>
  <si>
    <t>Logros: Durante el mes de marzo se realizaron un total de 1.434 seguimientos, de estos 1.077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357 corresponden a seguimientos fallidos. (seguimientos de Bogotá, Alertantes y canal WhatsApp)
Con corte al mes de marzo se realizaron un total de 4.209, de estos 3.087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1.122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</si>
  <si>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datos arrojados por el Simisional 2.0, así como los datos que suministró la Dirección de Gestión de Conocimiento en cuanto a la matriz de efectividad proporcionada, durante el mes de marzo se realizaron 3.593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marzo se realizaron 10.316 atenciones efectivas a través de la Línea Púrpura Distrital "Mujeres que escuchan mujeres"</t>
  </si>
  <si>
    <t xml:space="preserve">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</si>
  <si>
    <t>Con corte al mes de marzo se recepcionaron y gestionaron 594 incidentes con código de tipificación 204-Tentativa de Feminicidio priorizado para la atención en urgencia/emergencia a través de la móvil mujer de la AgenciaMuj bajo un esquema de duplas psico jurídicas. De estos incidentes 300 incidentes fueron orientaciones psico-jurídicas efectivas y 294 fueron casos gestionados con Contacto Inicial fallido.</t>
  </si>
  <si>
    <r>
      <rPr>
        <sz val="11"/>
        <color rgb="FF000000"/>
        <rFont val="Arial"/>
        <family val="2"/>
      </rPr>
      <t xml:space="preserve">Logros: De acuerdo con los registros del Simisional 2.0. En el mes de marzo fueron contestados, analizados o gestionados 784 incidentes por la AgenciaMuj de los códigos de tipificación priorizados.
De estos, 206 incidentes fueron no procedentes (incluye el estado No procedente y Sin información), 578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</si>
  <si>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</si>
  <si>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https://secretariadistritald-my.sharepoint.com/:f:/g/personal/devaj_sdmujer_gov_co/EqX3F6E8rmdEuBWLd7U5EowB212HGGQDWnCyiEWuCpInLw?e=CuFXtw</t>
  </si>
  <si>
    <t>https://secretariadistritald-my.sharepoint.com/:f:/g/personal/devaj_sdmujer_gov_co/EmoVm7FVTBNAsgZIOX8HxQMBixIWC6GzsvJJ3w2SJQTauw?e=qEBbbH</t>
  </si>
  <si>
    <t>Durante el mes de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</si>
  <si>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</si>
  <si>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53 reuniones de apoyo a la supervisión administrativa, financiera y contable con los operadores de las 6 Casas Refugio que operaron durante el mes, sobre temas como: revisión de insumos, inventario y gastos.
En el periodo de enero a marzo de 2025 se llevaron a cabo 147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</si>
  <si>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marzo se realizaron 24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marzo de 2025 se realizaron 47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</si>
  <si>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marzo no se realizaron reuniones de supervisión técnica para brindar lineamientos técnicos para la implementación del enfoque diferencial.
En el periodo de enero a marzo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</si>
  <si>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 xml:space="preserve">Durante el mes de marzo se recibieron 54 solicitudes de cupo (mujeres víctimas de violencia con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Las 40 solicitudes de cupo que cumplieron con los criterios de ingreso, conllevaron la acogida de 77 personas nuevas, entre las cuales se encontraban 40 mujeres adultas víctimas de violencia y 37 niños, niñas y adolescentes. Durante el mes de febrero estuvieron acogidas un total de 201 personas (mujeres víctimas de violencia y personas a cargo) en las Casas Refugio.  </t>
  </si>
  <si>
    <t xml:space="preserve">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25 resultaron en desistimiento de cupo y 10 no cumplieron con los criterios para el ingreso a Casa Refugio. 
Las 115 solicitudes de cupo que cumplieron con los criterios de ingreso, conllevaron la acogida de 244 personas nuevas, entre las cuales se encontraban 115 mujeres adultas víctimas de violencia y 129 niños, niñas, adolescentes y personas de sus grupos familiares. </t>
  </si>
  <si>
    <t>Logros: En el mes de marzo se recibieron 54 solicitudes de cupo (mujeres víctimas de violencia y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a través de 6 Casas Refugio; 25 resultaron en desistimiento de cupo para el ingreso a Casa Refugio y 10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</si>
  <si>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marzo se brindó acogida a 77 personas nuevas (mujeres víctimas de violencia y personas a cargo) que cumplieron los criterios de ingreso a las Casas Refugio, de las cuales 40 fueron mujeres adultas y adultas mayores, 7 adolescente, 21 niñas y niños y 9 bebés. Bajo ese marco, en febrero estuvieron acogidas un total de 198 personas en la Estrategia de Casas Refugio en sus tres Modelos: Tradicional, Intermedio y Rural.
En el periodo de enero a marzo de 2025 se brindó acogida a 244 personas nuevas (mujeres víctimas de violencia y personas a cargo) que cumplieron los criterios de ingreso a las Casas Refugio, de las cuales 115 son mujeres adultas y adultas mayores, 21 adolescentes, 80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</si>
  <si>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marzo se dio cumplimiento a la operación de la Estrategia Casas Refugio a través del funcionamiento de 6 casas, 4 en el Modelo de Atención Tradicional, 1 del Modelo Intermedio y 1 de la Modelo Rural.</t>
  </si>
  <si>
    <t xml:space="preserve">En el periodo entre enero a marzo de 2025 ingresaron un total de 244 personas nuevas en las Casas Refugio, de las cuales 115 fueron mujeres adultas víctimas de violencia y 129 niños, niñas, adolescentes de sus sistemas familiares dependientes. </t>
  </si>
  <si>
    <t xml:space="preserve">Durante el mes de marzo ingresaron un total de 77 personas nuevas en las Casas Refugio, de las cuales 40 fueron mujeres adultas víctimas de violencia y 37 niños, niñas, adolescentes de sus sistemas familiares dependientes.
En el periodo entre enero a marzo de 2025 ingresaron un total de 244  personas nuevas en las Casas Refugio, de las cuales 115 fueron mujeres adultas víctimas de violencia y 129 niños, niñas, adolescentes de sus sistemas familiares dependientes.
 </t>
  </si>
  <si>
    <t>De acuerdo con los registros del Simisional 2.0. Durante el mes de marzo de 2025, las Duplas de Atención Psicosocial realizaron un total de 185 atenciones, de las cuales 67 corresponden a primeras atenciones y 118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</si>
  <si>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marzo de 2025, las Duplas de Atención Psicosocial realizaron un total de 323 atenciones, de las cuales 102 corresponden a primeras atenciones y 221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</si>
  <si>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</si>
  <si>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 xml:space="preserve">El proceso de atención psicosocial facilitado por las Duplas Psicosociales permitió:                                      
- Desarrollar habilitades de afrontamientos y estrategias de autoprotección en las mujeres víctimas de violencias atendidas por las Duplas Psicosociales
- Brindar herramientas para el reconocimiento de las competencias sectoriales e institucionales en materia de violencias durante las diligencias adelantadas por las mujeres víctimas de violencias. </t>
  </si>
  <si>
    <t xml:space="preserve">Logros: De acuerdo con los registros del Simisional 2.0. Durante el mes de marzo de 2025, las Duplas de Atención Psicosocial realizaron un total de 118  seguimientos efectivos, ampliando en número el alcance de estos en comparación a los meses que anteceden. De tal forma que fue posible garantizar el cumplimiento del esquema de seguimientos contemplado en los Lineamientos Generales de la atención de la entidad.   
Con corte al mes de febrero se han realizado 221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</si>
  <si>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https://secretariadistritald-my.sharepoint.com/:x:/g/personal/devaj_sdmujer_gov_co/Ebt1XHu4UoRLnPgKLMS8c2UBHgToc1NjwFWsgLTHb-J_AQ?e=aZv3nc</t>
  </si>
  <si>
    <t>https://secretariadistritald-my.sharepoint.com/:x:/g/personal/devaj_sdmujer_gov_co/Eabbijxw_YtAmMmkZps5p2MBUBqaoeArYZL0HLFjxtZg7A?e=FKzXh2</t>
  </si>
  <si>
    <r>
      <t xml:space="preserve">En el mes de marzo para la prevención y atención de violencias contra las mujeres en el espacio y transporte público:
- Se brindaron </t>
    </r>
    <r>
      <rPr>
        <b/>
        <sz val="11"/>
        <color theme="1"/>
        <rFont val="Arial"/>
        <family val="2"/>
      </rPr>
      <t>180</t>
    </r>
    <r>
      <rPr>
        <sz val="11"/>
        <color theme="1"/>
        <rFont val="Arial"/>
        <family val="2"/>
      </rPr>
      <t xml:space="preserve"> atenciones psico-jurídicas en dupla a mujeres víctimas de violencias en el espacio y el transporte público, de las cuales 55 fueron nuevas atenciones y 125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</si>
  <si>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265 </t>
    </r>
    <r>
      <rPr>
        <sz val="11"/>
        <color theme="1"/>
        <rFont val="Arial"/>
        <family val="2"/>
      </rPr>
      <t xml:space="preserve">atenciones psico-jurídicas en dupla a mujeres víctimas de violencias en el espacio y el transporte público, de las cuales 78 fueron nuevas atenciones y 187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</si>
  <si>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</si>
  <si>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marzo se brindaron </t>
    </r>
    <r>
      <rPr>
        <b/>
        <sz val="11"/>
        <rFont val="Arial"/>
        <family val="2"/>
      </rPr>
      <t>180</t>
    </r>
    <r>
      <rPr>
        <sz val="11"/>
        <rFont val="Arial"/>
        <family val="2"/>
      </rPr>
      <t xml:space="preserve"> atenciones psico-jurídicas en dupla a mujeres víctimas de violencias en el espacio y el transporte público, de las cuales </t>
    </r>
    <r>
      <rPr>
        <b/>
        <sz val="11"/>
        <rFont val="Arial"/>
        <family val="2"/>
      </rPr>
      <t>55</t>
    </r>
    <r>
      <rPr>
        <sz val="11"/>
        <rFont val="Arial"/>
        <family val="2"/>
      </rPr>
      <t xml:space="preserve"> fueron nuevas atenciones y </t>
    </r>
    <r>
      <rPr>
        <b/>
        <sz val="11"/>
        <rFont val="Arial"/>
        <family val="2"/>
      </rPr>
      <t>125</t>
    </r>
    <r>
      <rPr>
        <sz val="11"/>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 </t>
    </r>
    <r>
      <rPr>
        <b/>
        <sz val="11"/>
        <rFont val="Arial"/>
        <family val="2"/>
      </rPr>
      <t>265</t>
    </r>
    <r>
      <rPr>
        <sz val="11"/>
        <rFont val="Arial"/>
        <family val="2"/>
      </rPr>
      <t xml:space="preserve"> atenciones psico-jurídicas en dupla a mujeres víctimas de violencias en el espacio y el transporte público, de las cuales </t>
    </r>
    <r>
      <rPr>
        <b/>
        <sz val="11"/>
        <rFont val="Arial"/>
        <family val="2"/>
      </rPr>
      <t>78</t>
    </r>
    <r>
      <rPr>
        <sz val="11"/>
        <rFont val="Arial"/>
        <family val="2"/>
      </rPr>
      <t xml:space="preserve"> fueron primeras atenciones y </t>
    </r>
    <r>
      <rPr>
        <b/>
        <sz val="11"/>
        <rFont val="Arial"/>
        <family val="2"/>
      </rPr>
      <t>187</t>
    </r>
    <r>
      <rPr>
        <sz val="11"/>
        <rFont val="Arial"/>
        <family val="2"/>
      </rPr>
      <t xml:space="preserve"> seguimientos efectivos.
Reporte diferenciado:
Nuevas atenciones en Transporte Público: 19
Seguimiento efectivos en Transporte Público: 20
Nuevas atenciones en Espacio Público: 36
Seguimiento efectivos en Espacio Público: 105
Con corte al mes de marzo se han realizado en reporte diferenciado:
Nuevas atenciones en Transporte Público: 24
Seguimiento efectivos en Transporte Público: 31
Nuevas atenciones en Espacio Público: 47
Seguimiento efectivos en Espacio Público: 143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</si>
  <si>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marzo, en el marco de la asistencia técnica para el fortalecimiento de las capacidades del sector transporte, se llevaron a cabo </t>
    </r>
    <r>
      <rPr>
        <b/>
        <sz val="11"/>
        <rFont val="Arial"/>
        <family val="2"/>
      </rPr>
      <t>(5)</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110325 Asistencia técnica a Transmilenio S.A. en la identificación de protocolos de atención a violencias basadas en género contra las mujeres, en estaciones del sistema ubicadas en el municipio de Soacha.
(2)  180325 Asistencia técnica a Transmilenio S.A. para apoyar la construcción del Protocolo de abordaje de Violencias Basadas en Género ocurridos al interior del sistema de Transporte Transmilenio en el municipio de Soacha.
(3) 200325 Articulación estratégica con Transmilenio S.A. para el fortalecimiento del piloto "Botón de Pánico" en la estación troncal Universidades.
(4) 250325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(5) 270325 Asistencia técnica a Transmilenio S.A. en la elaboración de una campaña comunicativa que permita visibilizar el trabajo impulsado por las dos entidades.
Con corte al mes de marzo se realizaron </t>
    </r>
    <r>
      <rPr>
        <b/>
        <sz val="11"/>
        <rFont val="Arial"/>
        <family val="2"/>
      </rPr>
      <t>(11)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</si>
  <si>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https://secretariadistritald-my.sharepoint.com/:f:/g/personal/devaj_sdmujer_gov_co/Ek9pyiZHV01CgBBLtpu8Y1sB4QaaGO0tchC9HrINJlXZJQ?e=kUdV2V</t>
  </si>
  <si>
    <t>https://secretariadistritald-my.sharepoint.com/:f:/g/personal/devaj_sdmujer_gov_co/EimQbFyGTd1MihEY-ccO0S0BUufagie9lY4IqElvF2fATA?e=5gZqmN</t>
  </si>
  <si>
    <r>
      <t xml:space="preserve">Logros: En febrero, en el marco de la asistencia técnica para el fortalecimiento de las capacidades del sector transporte, se llevaron a cabo </t>
    </r>
    <r>
      <rPr>
        <b/>
        <sz val="11"/>
        <color theme="1"/>
        <rFont val="Arial"/>
        <family val="2"/>
      </rPr>
      <t>(6)</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060225 Asistencia técnica a la organización Change para la definición de la agenda y metodología del taller dirigido al acoso sexual y otras violencias en transporte público.
(2) 070225 Asistencia técnica a Transmilenio S.A., con el fin de definir el plan de trabajo para la vigencia 2025 de las acciones de prevención y atención que se articulan en conjunto.
(3) 140225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(4) 190225 Asistencia técnica a la organización Change, con el fin de llevar a cabo el taller sobre el acoso sexual y otras violencias en transporte público programado, en conjunto con la Secretaría de Movilidad, Transmilenio S.A. y Metro de Bogotá.
(5) 260225 Asistencia técnica a la Secretaría Distrital de Movilidad y entidades adscritas para la formulación de acciones de prevención, atención, protección y sanción de violencias contra las mujeres en el Plan de Acción de la Mesa Distrital SOFIA 2025.
(6) 280225 Megatoma de Mujer y Género Portal Dorado: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febrero se realizaron </t>
    </r>
    <r>
      <rPr>
        <b/>
        <sz val="11"/>
        <color theme="1"/>
        <rFont val="Arial"/>
        <family val="2"/>
      </rPr>
      <t>(6)</t>
    </r>
    <r>
      <rPr>
        <sz val="11"/>
        <color theme="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</si>
  <si>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https://secretariadistritald-my.sharepoint.com/:f:/g/personal/cvillareal_sdmujer_gov_co/Es6rUzln81pEiCm38XzzcHUB-tOZBQHjBpf4p3xclV6vnw?e=oSdEIU</t>
  </si>
  <si>
    <t>https://secretariadistritald-my.sharepoint.com/:f:/g/personal/cvillareal_sdmujer_gov_co/EicdvgpvXCxGhp6qFdONIx4BGB_gmshDAwUo8VkNpTrFYA?e=jRmGok</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</si>
  <si>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(1582)</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</si>
  <si>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marzo para el fortalecimiento de los componentes de prevención, atención, protección y sanción del Sistema Distrital SOFIA, se desarrollaron las siguientes acciones: 
- El fortalecimiento de las capacidades de </t>
    </r>
    <r>
      <rPr>
        <b/>
        <sz val="11"/>
        <color theme="1"/>
        <rFont val="Arial"/>
        <family val="2"/>
      </rPr>
      <t>(1873)</t>
    </r>
    <r>
      <rPr>
        <sz val="11"/>
        <color theme="1"/>
        <rFont val="Arial"/>
        <family val="2"/>
      </rPr>
      <t xml:space="preserve"> servidoras y servidores sobre el derecho de las mujeres a una vida libre de violencias.
- Participación en </t>
    </r>
    <r>
      <rPr>
        <b/>
        <sz val="11"/>
        <color theme="1"/>
        <rFont val="Arial"/>
        <family val="2"/>
      </rPr>
      <t xml:space="preserve">(23)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(24)</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</si>
  <si>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t>
    </r>
    <r>
      <rPr>
        <b/>
        <sz val="11"/>
        <color theme="1"/>
        <rFont val="Arial"/>
        <family val="2"/>
      </rPr>
      <t xml:space="preserve">40 </t>
    </r>
    <r>
      <rPr>
        <sz val="11"/>
        <color theme="1"/>
        <rFont val="Arial"/>
        <family val="2"/>
      </rPr>
      <t>servidoras(es) y</t>
    </r>
    <r>
      <rPr>
        <b/>
        <sz val="11"/>
        <color theme="1"/>
        <rFont val="Arial"/>
        <family val="2"/>
      </rPr>
      <t xml:space="preserve"> 10</t>
    </r>
    <r>
      <rPr>
        <sz val="11"/>
        <color theme="1"/>
        <rFont val="Arial"/>
        <family val="2"/>
      </rPr>
      <t xml:space="preserve"> ciudadanas(os) a través de los 4 módulos y las 9 unidades temáticas dispuestas. 
Así mismo, a partir de </t>
    </r>
    <r>
      <rPr>
        <b/>
        <sz val="11"/>
        <color theme="1"/>
        <rFont val="Arial"/>
        <family val="2"/>
      </rPr>
      <t>82</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1542</t>
    </r>
    <r>
      <rPr>
        <sz val="11"/>
        <color theme="1"/>
        <rFont val="Arial"/>
        <family val="2"/>
      </rPr>
      <t xml:space="preserve"> servidoras y servidores públicos, para un total de</t>
    </r>
    <r>
      <rPr>
        <b/>
        <sz val="11"/>
        <color theme="1"/>
        <rFont val="Arial"/>
        <family val="2"/>
      </rPr>
      <t xml:space="preserve"> 1582</t>
    </r>
    <r>
      <rPr>
        <sz val="11"/>
        <color theme="1"/>
        <rFont val="Arial"/>
        <family val="2"/>
      </rPr>
      <t xml:space="preserve"> servidores(as) formados(as) en el mes de marzo.
Con corte al mes de marzo se fortalecieron las capacidades de </t>
    </r>
    <r>
      <rPr>
        <b/>
        <sz val="11"/>
        <color theme="1"/>
        <rFont val="Arial"/>
        <family val="2"/>
      </rPr>
      <t>1873</t>
    </r>
    <r>
      <rPr>
        <sz val="11"/>
        <color theme="1"/>
        <rFont val="Arial"/>
        <family val="2"/>
      </rPr>
      <t xml:space="preserve"> servidores(as) a partir </t>
    </r>
    <r>
      <rPr>
        <b/>
        <sz val="11"/>
        <color theme="1"/>
        <rFont val="Arial"/>
        <family val="2"/>
      </rPr>
      <t>99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</si>
  <si>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marzo se participó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(1) 030325 Articulación de acciones interinstitucionales con el equipo de Transformaciones Culturales de la Subsecretaría de Cuidado y Políticas de Igualdad, con el fin de promover acciones de prevención de violencias contra las mujeres desde su enfoque.
(2) 040325 Articulación de acciones interinstitucionales con la empresa Grupo AvVillas para el fortalecimiento de acciones de prevención de violencias contra las mujeres por medio de una alianza estrategia con la entidad.
(3) 130325 Articulación de acciones intrainstitucionales con el equipo de Trabajo Social de las Casas de Igualdad de Oportunidades para las Mujeres, con el fin de promover la estrategia de fortalecimiento de autonomía económica para mujeres víctimas de violencia.
(4) 140325 Seguimiento a la articulación de acciones interinstitucionales con la empresa OXXO para la planeación de jornadas de capacitación del personal de colaboradores del aliado.
(5) 170325 Seguimiento a la articulación de acciones interinstitucionales con la empresa OXXO para el fortalecimiento de acciones de prevención de violencias contra las mujeres por medio de una alianza estrategia con la entidad.
(6) 180325 Articulación de acciones intrainstitucionales con el equipo de prevención de los delitos de trata de personas y ataque con agentes químicos, para el fortalecimiento de la articulación interna y la elaboración del plan de trabajo para la vigencia.
(7) 210325 Articulación de acciones intrainstitucionales con el equipo de dinamizadoras de las Casas de Justicia, con el fin de promover la estrategia de fortalecimiento de autonomía económica para mujeres víctimas de violencia.
(8) 260325 Articulación de acciones interinstitucionales con la entidad COLPENSIONES para el fortalecimiento de la autonomía económica de mujeres víctimas de violencia.
(9) 280325 Planeación del evento distrital de lanzamiento de la alianza publico privada entre la Secretaría Distrital de la Mujer y OXXO Colombia, con el fin de presentar la estrategia Redes Seguras para la prevención de violencias contra las mujeres.
(10) 260325 Articulación de acciones intrainstitucionales con el equipo psicosocial de la Subsecretaría de Fortalecimiento de Capacidades y Oportunidades, con el fin de promover la estrategia de fortalecimiento de autonomía económica para mujeres víctimas de violencia.
Con corte al mes de marzo se participó en </t>
    </r>
    <r>
      <rPr>
        <b/>
        <sz val="11"/>
        <color theme="1"/>
        <rFont val="Arial"/>
        <family val="2"/>
      </rPr>
      <t>(23)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</si>
  <si>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050325 Asistencia técnica a la Secretaría Distrital de Salud para la formulación de acciones de prevención, atención, protección y sanción de violencias contra las mujeres en el Plan de Acción de la Mesa Distrital SOFIA 2025.
(2) 060325 Asistencia técnica a la Secretaría Distrital de Integración Social para la formulación de acciones de prevención, atención, protección y sanción de violencias contra las mujeres en el Plan de Acción de la Mesa Distrital SOFIA 2025.
(3) 060325 Asistencia técnica a la Secretaría Distrital de Desarrollo Económico para la formulación de acciones de prevención, atención, protección y sanción de violencias contra las mujeres en el Plan de Acción de la Mesa Distrital SOFIA 2025.
(4) 060325 Asistencia técnica a la Secretaría General de la Alcaldía Mayor de Bogotá para la formulación de acciones de prevención, atención, protección y sanción de violencias contra las mujeres en el Plan de Acción de la Mesa Distrital SOFIA 2025.
(5) 100325 Asistencia técnica al Instituto Distrital de las Artes IDARTES para la formulación de acciones de prevención, atención, protección y sanción de violencias contra las mujeres en el Plan de Acción de la Mesa Distrital SOFIA 2025.
(6) 100325 Asistencia técnica a la Secretaría Distrital de Hacienda para la formulación de acciones de prevención, atención, protección y sanción de violencias contra las mujeres en el Plan de Acción de la Mesa Distrital SOFIA 2025.
(7) 110325 Asistencia técnica a la Secretaría Distrital de Desarrollo Económico para el fortalecimiento del Programa Empleo Incluyente, para la contratación de mujeres víctimas de violencias.
(8) 110325 Asistencia técnica a la Secretaría Distrital de Educación para la formulación de acciones de prevención, atención, protección y sanción de violencias contra las mujeres en el Plan de Acción de la Mesa Distrital SOFIA 2025.
(9) 130325 Asistencia técnica a la Secretaría Distrital de Hacienda para la formulación de acciones de prevención, atención, protección y sanción de violencias contra las mujeres en el Plan de Acción de la Mesa Distrital SOFIA 2025.
(10) 190325 Asistencia técnica a la Dirección de Derechos y Diseño de Política para la formulación de acciones de prevención, atención, protección y sanción de violencias contra las mujeres en el Plan de Acción de la Mesa Distrital SOFIA 2025.
(11) 250325 Primera sesión directiva de la Mesa de Trabajo del Sistema Distrital SOFIA 2025, para la aprobación del Plan de Acción de la instancia para esta vigencia.
(12) 260325 Asistencia técnica a la UAESP para la formulación de acciones de prevención, atención, protección y sanción de violencias contra las mujeres en el Plan de Acción de la Mesa Distrital SOFIA 2025.
En especial, para el fortalecimiento de los componentes del Sistema SOFIA relacionados con las violencias contra las mujeres en el espacio público, se llevaron a cabo (6) espacios de articulación entre entidades distritales con competencia en este ámbito:
(1) 050325 Asistencia técnica a la Secretaría Distrital de Hábitat para la formulación de acciones de prevención, atención, protección y sanción de violencias contra las mujeres en el Plan de Acción de la Mesa Distrital SOFIA 2025.
(2) 050325 Asistencia técnica a la Secretaría Distrital de Cultura, Recreación y Deporte para la formulación de acciones de prevención, atención, protección y sanción de violencias contra las mujeres en el Plan de Acción de la Mesa Distrital SOFIA 2025.
(3) 070325 Asistencia técnica a la Secretaría Distrital de Ambiente para la formulación de acciones de prevención, atención, protección y sanción de violencias contra las mujeres en el Plan de Acción de la Mesa Distrital SOFIA 2025.
(4) 070325 Asistencia técnica a la Secretaría Distrital de Gobierno para la formulación de acciones de prevención, atención, protección y sanción de violencias contra las mujeres en el Plan de Acción de la Mesa Distrital SOFIA 2025.
(5) 140325 Asistencia técnica a la Secretaría Distrital de Seguridad, Convivencia y Justicia para la formulación de acciones de prevención, atención, protección y sanción de violencias contra las mujeres en el Plan de Acción de la Mesa Distrital SOFIA 2025.
(6) 210325 Asistencia técnica al DADEP y el IDPAC para la formulación de acciones de prevención, atención, protección y sanción de violencias contra las mujeres en el Plan de Acción de la Mesa Distrital SOFIA 2025.
En total, con corte al mes de marzo se realizaron </t>
    </r>
    <r>
      <rPr>
        <b/>
        <sz val="11"/>
        <color theme="1"/>
        <rFont val="Arial"/>
        <family val="2"/>
      </rPr>
      <t>(24)</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</si>
  <si>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https://secretariadistritald-my.sharepoint.com/:f:/g/personal/devaj_sdmujer_gov_co/EvRgOOOFiiNKtJW7tzSITDIBlxsF-CdJ6jAbvQk0eRUkrg?e=kYJgiV</t>
  </si>
  <si>
    <t>https://secretariadistritald-my.sharepoint.com/:f:/g/personal/devaj_sdmujer_gov_co/EvT1yFK-4rtOtCo8WRmvdbQBA_Na3JaenuCVmI-_bDIHhA?e=RZSpJS</t>
  </si>
  <si>
    <t>https://secretariadistritald-my.sharepoint.com/:f:/g/personal/devaj_sdmujer_gov_co/EjAAnh9ftRBHsoVpDs8n7tcBzGRgcDUXIA2htWa2WkC17g?e=GJV5Oz</t>
  </si>
  <si>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(11)</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(26)</t>
    </r>
    <r>
      <rPr>
        <sz val="11"/>
        <color theme="1"/>
        <rFont val="Arial"/>
        <family val="2"/>
      </rPr>
      <t xml:space="preserve"> jornadas de formación y sensibilización, se logro la participación de </t>
    </r>
    <r>
      <rPr>
        <b/>
        <sz val="11"/>
        <color theme="1"/>
        <rFont val="Arial"/>
        <family val="2"/>
      </rPr>
      <t>(734)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</si>
  <si>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(34)</t>
    </r>
    <r>
      <rPr>
        <sz val="11"/>
        <color theme="1"/>
        <rFont val="Arial"/>
        <family val="2"/>
      </rPr>
      <t xml:space="preserve"> jornadas de formación y sensibilización, se logro la participación de </t>
    </r>
    <r>
      <rPr>
        <b/>
        <sz val="11"/>
        <color theme="1"/>
        <rFont val="Arial"/>
        <family val="2"/>
      </rPr>
      <t>(896)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(265)</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</si>
  <si>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https://secretariadistritald-my.sharepoint.com/:f:/g/personal/devaj_sdmujer_gov_co/EjY5s7Gp-45IqjtxSlJ45vABRndQ79cODVQUKBpsvSXBFA?e=d7u5C9</t>
  </si>
  <si>
    <t>En marzo se llevaron a cabo 14 espacios técnicos con las Alcaldías Locales donde se avanzó en la definición de fechas y agendas para las primeras sesiones del año de los Consejos Locales de Seguridad para las Mujeres, así se realizaron 12 sesiones de los Consejos en las localidades de: Chapinero, Santa Fe, San Cristóbal, Usme, Bosa, Kennedy, Engativá, Suba, Barrio Unidos, Los Mártires, Antonio N. y Puente A. Se realizaron 17 encuentros con las entidades locales para la concertación y formulación de las estrategias de prevención de violencias contra las mujeres de los Planes Locales de Seguridad para las Mujeres 2025. Se realizaron 36  acciones de prevención de violencias contra las mujeres en el espacio público y 13 mesas de trabajo para la prevención del delito de feminicidio.</t>
  </si>
  <si>
    <t>Entre enero y marzo marzo se llevaron a cabo 21 espacios técnicos con las Alcaldías Locales donde se avanzó en la definición de fechas y agendas para las primeras sesiones del año de los Consejos Locales de Seguridad para las Mujeres, así se realizaron 13 sesiones de los CLSM. Se realizaron 24 encuentros con las entidades locales para la concertación y formulación de las estrategias de prevención de violencias contra las mujeres de los Planes Locales de Seguridad para las Mujeres 2025. Se realizaron 48 acciones de prevención de violencias contra las mujeres en el espacio público y 18 mesas de trabajo para la prevención del delito de feminicidio.</t>
  </si>
  <si>
    <t>Logros: En marzo se realizaron 14 espacios técnicos con las Alcaldías Locales de: Usaquén, Chapinero, Santa Fe, Usme, Tunjuelito, Bosa, Kennedy, Fontibón, Suba, Teusaquillo, Puente A., La Candelaria, RUU,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21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</si>
  <si>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marzo se realizaron 17 encuentros con las entidades locales para la concertación y formulación de los compromisos y estrategias de prevención de violencias contra las mujeres de los Planes Locales de Seguridad para las Mujeres de: Usaquén, Chapinero, Santa Fe, San Cristóbal, Usme, Bosa, Kennedy, Fontibón, Engativá, Barrio Unidos, Teusaquillo, Los Mártires, Antonio N.  Puente A., La Candelaria, RUU y Ciudad B. 
Con corte al mes de marzo se realizaron 24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</si>
  <si>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marzo se avanzó en el desarrollo de 36 acciones de prevención de violencias contra las mujeres en el espacio y transporte público en las localidades de: Usaquén, Chapinero, Santa Fe, San Cristóbal, Usme, Tunjuelito, Fontibón, Engativá, Barrio Unidos, Teusaquillo, Los Mártires, Antonio N.  Puente A., RUU y Ciudad B.  
Con corte al mes de marzo se realizaron 48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</si>
  <si>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marzo se avanzó en el desarrollo de 13 Mesas de Trabajo para la  prevención del delito de feminicidio en las localidades de: Usaquén, San Cristóbal, Usme, Tunjuelito, Bosa, Kennedy, Suba, Barrio Unidos, Teusaquillo, Los Mártires, Puente A., RUU y La Candelaria. Con corte al mes de marzo se desarrollaron 18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</si>
  <si>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https://secretariadistritald-my.sharepoint.com/:f:/g/personal/devaj_sdmujer_gov_co/Eg3715XMC65BiCLJYNVMcDIBVZbw7O6ObXYHaapr-BcXrQ?e=DqvCDg</t>
  </si>
  <si>
    <t>https://secretariadistritald-my.sharepoint.com/:f:/g/personal/devaj_sdmujer_gov_co/Eu_Iyv5BttZOtGEXyJRlNh0BOSF9CehaGFHoSHre57Wbxg?e=pkX5Ds</t>
  </si>
  <si>
    <t>https://secretariadistritald-my.sharepoint.com/:f:/g/personal/devaj_sdmujer_gov_co/EmzLBd00vq1PlP9IfACR3IkBTCUWYP8ONrCVulTVVzGn6Q?e=JZ5oBy</t>
  </si>
  <si>
    <t>https://secretariadistritald-my.sharepoint.com/:f:/g/personal/devaj_sdmujer_gov_co/EscuA5lQB1NIoS13wL7MK8wB063W13LNlvEj-xcFFnmoVQ?e=sl9g5l</t>
  </si>
  <si>
    <t>Durante este periodo se adelantaron las siguientes acciones de prevención en el marco de la implementación del Sistema Sofia en las localidades:
Jornadas Territoriales de Prevención de Violencias en UPZ priorizadas por cifras de delitos de alto impacto contra mujeres de los territorios, mujeres carreteras, mujeres habitantes de calle, nadres comunitarias y mujeres rurales y campesinas
Acompañamiento a las jornadas Mujer, contigo en tu barrio
Sensibilización sobre el derecho a una vida libre de violencias y la  Ruta única de atención a mujeres víctimas de violencias y en riesgo de feminicidio con ciudadanas de las localidades. 
Jornadas de conmemoración del 8 de marzo
Jornadas para la prevención del acoso callejero
Jornadas de difusión de la Ruta de atención a mujeres víctimas de violencias y en riesgo de feminicidio 
Mega Tomas Mujer y Género de TM
Jornadas de sensibilización sobre el derecho a una vida libre de violencias en IED y IES.
Mesas de trabajo para la formulación de los PLSM con entidades y ciudadanas. 
Jornadas para la apropiación del espacio público por parte de las mujer</t>
  </si>
  <si>
    <t>https://secretariadistritald-my.sharepoint.com/:f:/g/personal/devaj_sdmujer_gov_co/Eq7trnfd0GZMnR5dT1yMCfgBuckuVtiU5ApEzybVdotQ9A?e=sDdsS1</t>
  </si>
  <si>
    <t>https://secretariadistritald-my.sharepoint.com/:f:/g/personal/devaj_sdmujer_gov_co/EroVnIoiIABDoY2hL2yWqUUBAj6PKNcPNJPW0sPwUFFHAA?e=63rMe7</t>
  </si>
  <si>
    <t>https://secretariadistritald-my.sharepoint.com/:f:/g/personal/devaj_sdmujer_gov_co/Et4M2xB5I1FCrufZJogjTgMB-zh_gs49MtkwGYcHFLWc0A?e=15OiT6</t>
  </si>
  <si>
    <t>https://secretariadistritald-my.sharepoint.com/:f:/g/personal/devaj_sdmujer_gov_co/ElVoZN9c8BREmvK9h3JjO-UBor3LNpW_01moO04qLlMkfw?e=yNIRtH</t>
  </si>
  <si>
    <t>https://secretariadistritald-my.sharepoint.com/:f:/g/personal/devaj_sdmujer_gov_co/EuDowiwyCmpIpgbQiFGlRq4BmZiFQCMioiGM8ia6gquKRg?e=E7KdjW</t>
  </si>
  <si>
    <t>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Así mismo, impulsó 22 acciones de coordinación interinstitucional para aportar a la garantía de los derechos de las mujeres en riesgo de feminicidio.</t>
  </si>
  <si>
    <t>Entre enero y marzo de 2025 el Sistema Articulado de Alertas Tempranas-SAAT hizo seguimiento jurídico y psicosocial a 560 mujeres en riesgo de feminicidio, valoradas por el Instituto Nacional de Medicina Legal y Ciencias Forenses-INMLCF e identificadas por los equipos de atención de la Secretaría Distrital de la Mujer. Así mismo, impulsó 22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</si>
  <si>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</si>
  <si>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</si>
  <si>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marzo de 2025 se hizo seguimiento a 4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</si>
  <si>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marzo de 2025 se realizaron 22 acciones reforzadas de articulación interinstitucional de 11 casos de mujeres en riesgo de feminicidio atendidas por el equipo SAAT. Las entidades a las que se enviaron casos fueron: FGN (9 solicitudes); Policía Bogotá (4 solicitudes); Comisarías de Familia (4 solicitudes); entes territoriales (2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</si>
  <si>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https://secretariadistritald-my.sharepoint.com/:f:/g/personal/devaj_sdmujer_gov_co/EmfDNrrSUapArVxnxoHP9ogB6Vup31OQVovJKoV3xfxG-Q?e=Yzx5IO</t>
  </si>
  <si>
    <t>https://secretariadistritald-my.sharepoint.com/:f:/g/personal/devaj_sdmujer_gov_co/EszxOzoMTmFHpHAh6Ozi_TYBv7sMYYc36ArdgHwIz1skYw?e=eHy3pp</t>
  </si>
  <si>
    <t>https://secretariadistritald-my.sharepoint.com/:f:/g/personal/devaj_sdmujer_gov_co/Es4qcCT2jhpFv41jElam-N0ByGAuNmnxGniWrhqjlTVAMw?e=4YURPh</t>
  </si>
  <si>
    <t>Logros: 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
Beneficios: A través de las atenciones y seguimientos se ha dotado a las ciudadanas víctimas de violencias de habilitades de afrontamiento y estrategias de autoprotección que permiten  la no repetición de violencias, así mismo se han brindado herramientas para el reconocimiento de las competencias sectoriales e institucionales en materia de violencias durante las diligencias adelantadas por las mujeres víctimas de violencias.
Retrasos: Durante en el mes de marzo no se presentaron retrasos en materia de las acciones de atención y seguimiento realizadas por el equipo Duplas de Atención Psicosocial.</t>
  </si>
  <si>
    <t>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t>
  </si>
  <si>
    <t xml:space="preserve">Durante el mes de marzo se garantizó la prestación de servicios socio jurídicos y psicosociales especializados al 100% de las mujeres víctimas de violencia a través de:
- 3.593 atenciones efectivas a través de la Línea Púrpura Distrital "Mujeres que escuchan mujeres".
- 75 orientaciones psico-jurídicas efectivas de los incidentes con código de tipificación 204-Tentativa de Feminicidio priorizado para la atención en urgencia/emergencia a través de la móvil mujer de la AgenciaMuj bajo un esquema de duplas psico jurídicas.
- 185 atenciones a través de las Duplas de Atención Psicosocial.
- 1.909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</si>
  <si>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https://secretariadistritald-my.sharepoint.com/:f:/g/personal/devaj_sdmujer_gov_co/EjCgKA1TuwhKtGTUKoTkCKgBUtRwuKRgul4gn5YsGDdbdA?e=YqHh7u</t>
  </si>
  <si>
    <t xml:space="preserve">
De acuerdo con los datos arrojados por el Simisional 2.0, así como los datos que suministró la Dirección de Gestión de Conocimiento en cuanto a la matriz de efectividad proporcionada, en el mes de marzo se realizaron 3.593 atenciones efectivas a través de la Línea Púrpura Distrital "Mujeres que escuchan mujeres" </t>
  </si>
  <si>
    <t>https://secretariadistritald-my.sharepoint.com/:f:/g/personal/devaj_sdmujer_gov_co/EvvygNJGJ5xAikjQUphxbGgB1M85gnTQx57N0GaqKB5VPQ?e=YMkoxZ</t>
  </si>
  <si>
    <r>
      <rPr>
        <sz val="11"/>
        <color rgb="FF000000"/>
        <rFont val="Arial"/>
        <family val="2"/>
      </rPr>
      <t xml:space="preserve">Logros: De acuerdo con los registros del Simisional 2.0. En el mes de abril fueron contestados, analizados o gestionados 720 incidentes por la AgenciaMuj de los códigos de tipificación priorizados.
De estos, 188 incidentes fueron no procedentes (incluye el estado No procedente y Sin información), 532 fueron direccionados a equipos de la SDMujer para atención post-evento y en emergencia. Se enviaron correos electrónicos en los cuales se adelantó seguimiento a la operación con el fin de fortalecer la respuesta de gestión y atención de los incidentes. Entre los temas trabajados se retomó: Avances en herramienta de georeferenciación (capacitación) y capacitación de contratistas para la AgenciaMUJ.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</si>
  <si>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</si>
  <si>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https://secretariadistritald-my.sharepoint.com/:f:/g/personal/devaj_sdmujer_gov_co/EkwQwTL-CQZGostftfS1wY8B5g9vkwBP6Xh9ayYAuh35JQ?e=mYrqLY</t>
  </si>
  <si>
    <t xml:space="preserve">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</si>
  <si>
    <t xml:space="preserve">Código: DE-FO-5	</t>
  </si>
  <si>
    <t>Versión: 14</t>
  </si>
  <si>
    <t>Fecha de Emisión: 28/04/2025</t>
  </si>
  <si>
    <t>Página 2 de 7</t>
  </si>
  <si>
    <t>Página 3 de 7</t>
  </si>
  <si>
    <t>Página 4 de 7</t>
  </si>
  <si>
    <t>BPIN</t>
  </si>
  <si>
    <t>Página 5 de 7</t>
  </si>
  <si>
    <t>PROYECTO DE INVERSIÓN</t>
  </si>
  <si>
    <t>PROGRAMACIÓN, ACTUALIZACIÓN  Y SEGUIMIENTO PLAN DE ACCIÓN DE PROYECTOS DE INVERSIÓN</t>
  </si>
  <si>
    <t>SECRETARÍA DISTRITAL DE LA MUJER
DIRECCINAMIENTO ESTRATÉGICO
PROGRAMACIÓN, ACTUALIZACIÓN  Y SEGUIMIENTO PLAN DE ACCIÓN DE PROYECTOS DE INVERSIÓN
TERRITORIALIZACIÓN</t>
  </si>
  <si>
    <t>Página 6 de 7</t>
  </si>
  <si>
    <t>Página 7 de 7</t>
  </si>
  <si>
    <t>Realizar la atención al 100% de personas (mujeres víctimas de violencias de género y sus personas a cargo) que son acogidas en Casas Refugio</t>
  </si>
  <si>
    <t>Dinamizar 20 Consejos y Planes Locales de seguridad para las Mujeres en las 20 localidades de Bogotá</t>
  </si>
  <si>
    <t>Con corte al mes de abril se recepcionaron y gestionaron 778 incidentes con código de tipificación 204-Tentativa de Feminicidio priorizado para la atención en urgencia/emergencia a través de la móvil mujer de la AgenciaMuj bajo un esquema de duplas psico jurídicas. De estos incidentes 398 incidentes fueron orientaciones psico-jurídicas efectivas y 380 fueron casos gestionados con Contacto Inicial fallido.</t>
  </si>
  <si>
    <t xml:space="preserve">
De acuerdo con los datos arrojados por el Simisional 2.0, así como los datos que suministró la Dirección de Gestión de Conocimiento en cuanto a la matriz de efectividad proporcionada, en el mes de abril se realizaron 3.591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</si>
  <si>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 </t>
  </si>
  <si>
    <r>
      <t>Logros: Durante</t>
    </r>
    <r>
      <rPr>
        <sz val="11"/>
        <rFont val="Arial"/>
        <family val="2"/>
      </rPr>
      <t xml:space="preserve"> el mes de abril  se realizaron un total de 2.921  intervenciones de las cuales 568 fue atención psicosocial, 23 intervención en crisis, 165 orientación e información general, 486 orientaciones en rutas de atención, 13 orientación en salud, 221 orientaciónes jurídicas, 2 primeros auxilios psicológicos y 1.443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abril se realizaron un total de 11.534 intervenciones de las cuales</t>
    </r>
    <r>
      <rPr>
        <sz val="11"/>
        <rFont val="Arial"/>
        <family val="2"/>
      </rPr>
      <t xml:space="preserve"> 2.177 fue atención psicosocial, 98 intervención en crisis, 734 orientación e información general, 1.895 orientaciones en rutas de atención, 36 orientación en salud,873 orientaciónes jurídicas, 8 primeros auxilios psicológicos y 5.713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</si>
  <si>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https://secretariadistritald-my.sharepoint.com/:x:/g/personal/devaj_sdmujer_gov_co/EfH1j6MkTIVHr4oEzuzU7hkBE-eis155QH_CnzhPCi7vcQ?e=e0qBWz</t>
  </si>
  <si>
    <t>https://secretariadistritald-my.sharepoint.com/:f:/g/personal/devaj_sdmujer_gov_co/Eo0_4AzmEbpJmFOJ27SQyRYB_mly5xH1ywp_av8GWDu4Cg?e=07tgRt</t>
  </si>
  <si>
    <t>Logros: Durante el mes de abril  se realizaron un total de 1.483 seguimientos, de estos 1.144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339 corresponden a seguimientos fallidos. (seguimientos de Bogotá, Alertantes y canal WhatsApp)
Con corte al mes de abril se realizaron un total de 5.692, de estos 4.231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1.461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</si>
  <si>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 xml:space="preserve">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</si>
  <si>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abril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1332 atenciones  y 3412 seguimientos, para un total de 4744 atenciones socio jurídicas a mujeres víctimas de violencia. 
Se llevaron a cabo 93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</si>
  <si>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</si>
  <si>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https://secretariadistritald-my.sharepoint.com/:x:/g/personal/devaj_sdmujer_gov_co/EZvUutVtT8VHufIfElb4Kl4BJaubR3a6uRSgHAmnR_QF2w?e=TSrBs5</t>
  </si>
  <si>
    <t>https://secretariadistritald-my.sharepoint.com/:b:/g/personal/devaj_sdmujer_gov_co/ESqq7i_nfzlDtf6Zk-sxwGwBIryiFpTYNXv1k23OzRBDLw?e=hin7eW</t>
  </si>
  <si>
    <t>Logros: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Con corte al mes de abril se operó en 8 IPS en el marco de las 4 subredes públicas y 1 IPS Privada, a través de las cuales se realizaron 1332 atenciones y 3412 seguimientos, para un total de 4744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</si>
  <si>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socio jurídicas a mujeres víctimas de violencia. </t>
  </si>
  <si>
    <t>De acuerdo con los registros del Simisional 2.0. 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</si>
  <si>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abril de 2025, las Duplas de Atención Psicosocial realizaron un total de 606 atenciones, de las cuales 198 corresponden a primeras atenciones y 408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</si>
  <si>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</si>
  <si>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 xml:space="preserve">Logros: Durante el mes de abril de 2025, las Duplas de Atención Psicosocial realizaron un total de 187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abril se han realizado 408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abril no se reportaron retrasos en los procesos de seguimiento a la ciudadanas víctimas de violencias atendidas por las Duplas de Atención Psicosocial. </t>
  </si>
  <si>
    <t>https://secretariadistritald-my.sharepoint.com/:f:/g/personal/devaj_sdmujer_gov_co/EkzV9hOvD1RDhjgPDNr3XcUBT6SPpHTkXRWu1BtwWlQn4w?e=XSEKhC</t>
  </si>
  <si>
    <t>https://secretariadistritald-my.sharepoint.com/:f:/g/personal/devaj_sdmujer_gov_co/Ejh1s0ZbeN5Jln3Jm3YNdKkBYZcCJEdxUpTAyq93FvLr7g?e=WfI7fi</t>
  </si>
  <si>
    <t xml:space="preserve">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Con corte al mes de abril se han realizado 606 atenciones por parte de las Duplas Psicosociales. </t>
  </si>
  <si>
    <t>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Así mismo, impulsó 38 acciones de coordinación interinstitucional para aportar a la garantía de los derechos de las mujeres en riesgo de feminicidio.</t>
  </si>
  <si>
    <t>Entre enero y abril de 2025 el Sistema Articulado de Alertas Tempranas-SAAT hizo seguimiento jurídico y psicosocial a 820 mujeres en riesgo de feminicidio, valoradas por el Instituto Nacional de Medicina Legal y Ciencias Forenses-INMLCF e identificadas por los equipos de atención de la Secretaría Distrital de la Mujer. Así mismo, impulsó 60 acciones de coordinación interinstitucional para aportar a la garantía de los derechos de las mujeres en riesgo de feminicidio.</t>
  </si>
  <si>
    <t>Logro: 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</si>
  <si>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abril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</si>
  <si>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abril de 2025 se realizaron 38 acciones reforzadas de articulación interinstitucional de 18 casos de mujeres en riesgo de feminicidio atendidas por el equipo SAAT. Las entidades a las que se enviaron casos fueron: FGN (16 solicitudes); Policía Bogotá (8 solicitudes); Comisarías de Familia (7 solicitudes); entes territoriales (2 solicitudes); Ministerio Público y otras entidades (5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</si>
  <si>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https://secretariadistritald-my.sharepoint.com/:f:/g/personal/devaj_sdmujer_gov_co/EtF8xJ83lx1PvwIvDttpAsYBQlDzM3a3Ud6esnkHqe5KPg?e=UKKAbH</t>
  </si>
  <si>
    <t>https://secretariadistritald-my.sharepoint.com/:f:/g/personal/devaj_sdmujer_gov_co/EpwAarx7W35LjdruHcu8WkABGcBpT4mjlMdXydHnoRkzXA?e=RpLFSa</t>
  </si>
  <si>
    <t>https://secretariadistritald-my.sharepoint.com/:f:/g/personal/devaj_sdmujer_gov_co/EhHRo-bte9JFiF8mSYC1Jt8BxccLMoIw5B94hQXTrUb8aw?e=DlO8Zk</t>
  </si>
  <si>
    <r>
      <t xml:space="preserve">En el mes de abril para la prevención y atención de violencias contra las mujeres en el espacio y transporte público:
- Se brindaron </t>
    </r>
    <r>
      <rPr>
        <b/>
        <sz val="11"/>
        <color theme="1"/>
        <rFont val="Arial"/>
        <family val="2"/>
      </rPr>
      <t xml:space="preserve">182 </t>
    </r>
    <r>
      <rPr>
        <sz val="11"/>
        <color theme="1"/>
        <rFont val="Arial"/>
        <family val="2"/>
      </rPr>
      <t xml:space="preserve">atenciones psico-jurídicas en dupla a mujeres víctimas de violencias en el espacio y el transporte público, de las cuales </t>
    </r>
    <r>
      <rPr>
        <b/>
        <sz val="11"/>
        <color theme="1"/>
        <rFont val="Arial"/>
        <family val="2"/>
      </rPr>
      <t>50</t>
    </r>
    <r>
      <rPr>
        <sz val="11"/>
        <color theme="1"/>
        <rFont val="Arial"/>
        <family val="2"/>
      </rPr>
      <t xml:space="preserve"> fueron nuevas atenciones y </t>
    </r>
    <r>
      <rPr>
        <b/>
        <sz val="11"/>
        <color theme="1"/>
        <rFont val="Arial"/>
        <family val="2"/>
      </rPr>
      <t>132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(8)</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</si>
  <si>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abril para la prevención y atención de violencias contra las mujeres en el espacio y transporte público:
- Se brindaron </t>
    </r>
    <r>
      <rPr>
        <b/>
        <sz val="11"/>
        <color theme="1"/>
        <rFont val="Arial"/>
        <family val="2"/>
      </rPr>
      <t xml:space="preserve">447 </t>
    </r>
    <r>
      <rPr>
        <sz val="11"/>
        <color theme="1"/>
        <rFont val="Arial"/>
        <family val="2"/>
      </rPr>
      <t xml:space="preserve">atenciones psico-jurídicas en dupla a mujeres víctimas de violencias en el espacio y el transporte público, de las cuales </t>
    </r>
    <r>
      <rPr>
        <b/>
        <sz val="11"/>
        <color theme="1"/>
        <rFont val="Arial"/>
        <family val="2"/>
      </rPr>
      <t>128</t>
    </r>
    <r>
      <rPr>
        <sz val="11"/>
        <color theme="1"/>
        <rFont val="Arial"/>
        <family val="2"/>
      </rPr>
      <t xml:space="preserve"> fueron nuevas atenciones y </t>
    </r>
    <r>
      <rPr>
        <b/>
        <sz val="11"/>
        <color theme="1"/>
        <rFont val="Arial"/>
        <family val="2"/>
      </rPr>
      <t>319</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</si>
  <si>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abril se brindaron </t>
    </r>
    <r>
      <rPr>
        <b/>
        <sz val="11"/>
        <rFont val="Arial"/>
        <family val="2"/>
      </rPr>
      <t>182</t>
    </r>
    <r>
      <rPr>
        <sz val="11"/>
        <rFont val="Arial"/>
        <family val="2"/>
      </rPr>
      <t xml:space="preserve"> atenciones psico-jurídicas en dupla a mujeres víctimas de violencias en el espacio y el transporte público, de las cuales </t>
    </r>
    <r>
      <rPr>
        <b/>
        <sz val="11"/>
        <rFont val="Arial"/>
        <family val="2"/>
      </rPr>
      <t>50</t>
    </r>
    <r>
      <rPr>
        <sz val="11"/>
        <rFont val="Arial"/>
        <family val="2"/>
      </rPr>
      <t xml:space="preserve"> fueron nuevas atenciones y </t>
    </r>
    <r>
      <rPr>
        <b/>
        <sz val="11"/>
        <rFont val="Arial"/>
        <family val="2"/>
      </rPr>
      <t>132</t>
    </r>
    <r>
      <rPr>
        <sz val="11"/>
        <rFont val="Arial"/>
        <family val="2"/>
      </rPr>
      <t xml:space="preserve"> seguimientos efectivos. Dichas atenciones incluyeron primeros acercamientos, orientaciones y seguimientos a los casos de mujeres que requirieron acompañamiento integral.
Con corte al mes de abril las Duplas Psico-Jurídicas han realizado un total de </t>
    </r>
    <r>
      <rPr>
        <b/>
        <sz val="11"/>
        <rFont val="Arial"/>
        <family val="2"/>
      </rPr>
      <t>447</t>
    </r>
    <r>
      <rPr>
        <sz val="11"/>
        <rFont val="Arial"/>
        <family val="2"/>
      </rPr>
      <t xml:space="preserve"> atenciones psico-jurídicas en dupla a mujeres víctimas de violencias en el espacio y el transporte público, de las cuales </t>
    </r>
    <r>
      <rPr>
        <b/>
        <sz val="11"/>
        <rFont val="Arial"/>
        <family val="2"/>
      </rPr>
      <t>128</t>
    </r>
    <r>
      <rPr>
        <sz val="11"/>
        <rFont val="Arial"/>
        <family val="2"/>
      </rPr>
      <t xml:space="preserve"> fueron primeras atenciones y </t>
    </r>
    <r>
      <rPr>
        <b/>
        <sz val="11"/>
        <rFont val="Arial"/>
        <family val="2"/>
      </rPr>
      <t>319</t>
    </r>
    <r>
      <rPr>
        <sz val="11"/>
        <rFont val="Arial"/>
        <family val="2"/>
      </rPr>
      <t xml:space="preserve"> seguimientos efectivos.
Reporte diferenciado:
Nuevas atenciones en Transporte Público: 12
Seguimiento efectivos en Transporte Público: 37
Nuevas atenciones en Espacio Público: 38
Seguimiento efectivos en Espacio Público: 95
Con corte al mes de abril se han realizado en reporte diferenciado:
Nuevas atenciones en Transporte Público: 36
Seguimiento efectivos en Transporte Público: 68
Nuevas atenciones en Espacio Público: 85
Seguimiento efectivos en Espacio Público: 238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</si>
  <si>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abril, en el marco de la asistencia técnica para el fortalecimiento de las capacidades del sector transporte, se llevaron a cabo </t>
    </r>
    <r>
      <rPr>
        <b/>
        <sz val="11"/>
        <rFont val="Arial"/>
        <family val="2"/>
      </rPr>
      <t>(8)</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070425 Megatoma de Mujer y Género Estación El Tiempo: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090425 Asistencia técnica a Transmilenio S.A. para apoyar la construcción del Protocolo de abordaje de Violencias Basadas en Género ocurridos al interior del sistema de Transporte Transmilenio en el municipio de Soacha.
(3) 100425 Sensibilización y fortalecimiento Técnico al equipo de TM sobre herramientas y retos socio jurídicos del acoso sexual ejercido en contra de las mujeres.
(4) 210425 Planeación Mega toma Portal Américas: Articulación interinstitucional para la organización de acciones de sensibilización ciudadana sobre las violencias basadas en género en el Portal Américas.
(5) 230425 Participación en la Mesa de Género del Sector Movilidad, con el fin de brindar asistencia técnica a planeación y diseño de acciones de prevención de violencias contra las mujeres desde su misionalidad.
(6) 230425 Asistencia técnica al Concejo de Bogotá, para la motivación de un Proyecto de Acuerdo sobre la implementación de estrategias de prevención de violencias contra las mujeres en el Sistema de Transporte Transmilenio S.A.
(7) 240425 Sensibilización y fortalecimiento Técnico al equipo de TM sobre herramientas para la atención de los impactos psicosociales en casos de acoso sexual ejercido en contra de las mujeres.
(8) 250425 Megatoma de Mujer y Género Portal Américas: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abril se realizaron </t>
    </r>
    <r>
      <rPr>
        <b/>
        <sz val="11"/>
        <rFont val="Arial"/>
        <family val="2"/>
      </rPr>
      <t>(19)</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</si>
  <si>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https://secretariadistritald-my.sharepoint.com/:f:/g/personal/devaj_sdmujer_gov_co/EtCteN2rSxJPj2s5Nr6F5agBSPx6GQhS7RhdBhnEY4ILLQ?e=IfgaLb</t>
  </si>
  <si>
    <t>https://secretariadistritald-my.sharepoint.com/:f:/g/personal/devaj_sdmujer_gov_co/EhcuXXuuPKlEkcghuyVor7EBHtNbI3LD6FJ5k5eTchjZzQ?e=Ec0BvV</t>
  </si>
  <si>
    <r>
      <t xml:space="preserve">En el mes de abril para el fortalecimiento de los componentes de prevención, atención, protección y sanción del Sistema Distrital SOFIA, se desarrollaron las siguientes acciones: 
- El fortalecimiento de las capacidades de </t>
    </r>
    <r>
      <rPr>
        <b/>
        <sz val="11"/>
        <color theme="1"/>
        <rFont val="Arial"/>
        <family val="2"/>
      </rPr>
      <t>(1419)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</si>
  <si>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Entre los meses de enero y abril para el fortalecimiento de los componentes de prevención, atención, protección y sanción del Sistema Distrital SOFIA, se desarrollaron las siguientes acciones: 
- El fortalecimiento de las capacidades de </t>
    </r>
    <r>
      <rPr>
        <b/>
        <sz val="11"/>
        <color theme="1"/>
        <rFont val="Arial"/>
        <family val="2"/>
      </rPr>
      <t>(3292)</t>
    </r>
    <r>
      <rPr>
        <sz val="11"/>
        <color theme="1"/>
        <rFont val="Arial"/>
        <family val="2"/>
      </rPr>
      <t xml:space="preserve"> servidoras y servidores sobre el derecho de las mujeres a una vida libre de violencias.
- Participación en </t>
    </r>
    <r>
      <rPr>
        <b/>
        <sz val="11"/>
        <color theme="1"/>
        <rFont val="Arial"/>
        <family val="2"/>
      </rPr>
      <t xml:space="preserve">(36)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</si>
  <si>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el mes de abril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(1) 010425 Articulación de acciones interinstitucionales con el equipo de transversalización de la Dirección de Derechos y diseño de Políticas, con el fin de promover acciones de prevención de violencias contra las mujeres con el sector Educación.
(2) 020425 Lanzamiento de la Red Segura para la prevención de violencias contra las mujeres, en alianza con OXXO, con el fin de acercar a las mujeres información sobre la Ruta Única de Atención a mujeres víctimas de violencia.
(3) 030425 Articulación de acciones interinstitucionales con el equipo de la Estrategia "En Igualdad Sello", con el fin de promover acciones de prevención de violencias contra las mujeres desde su enfoque, en el marco de la Mesa Distrital SOFIA.
(4) 030425 Articulación de acciones intrainstitucionales con el equipo de la Oficina Asesora de Comunicaciones, para la planeación del Día Contra el Acoso Sexual Callejero - 7 Abril.
(5) 040425 Articulación de acciones interinstitucionales con la Empresa Grupo GELSA para la presentación de la Estrategia Redes Seguras para las Mujeres.
(6) 080425 Articulación de acciones intrainstitucionales con el equipo de Duplas de Atención, con el fin de promover la estrategia de fortalecimiento de autonomía económica para mujeres víctimas de violencia.
(7) 090425 Articulación de acciones interinstitucionales con la empresa BRM para el fortalecimiento de la autonomía económica de mujeres víctimas de violencia.
(8) 110425 Articulación de acciones intrainstitucionales con el equipo de Casas Refugio, para el fortalecimiento de la articulación interna y la elaboración del plan de trabajo para la vigencia.
(9) 110425 Articulación de acciones intrainstitucionales con el equipo de Línea Púrpura Distrital, para el fortalecimiento de la articulación interna y la elaboración del plan de trabajo para la vigencia.
(10) 220425 Articulación de acciones intrainstitucionales con el equipo de Fortalecimiento de Autonomía Economía de la Subsecretaría de Cuidado y Políticas de Igualdad, con el fin de promover la estrategia de fortalecimiento de autonomía económica para mujeres víctimas de violencia.
(11) 240425 Seguimiento a la articulación de acciones interinstitucionales con la empresa BRM para el fortalecimiento de la autonomía económica de mujeres víctimas de violencia.
(12) 250425 Seguimiento a la articulación de acciones interinstitucionales con la empresa OXXO para el fortalecimiento de la prevención de violencias contra las mujeres por medio de una alianza estratégica.
(13) 280425 Seguimiento a la articulación de acciones interinstitucionales con la empresa Amarilo para el fortalecimiento de la prevención de violencias contra las mujeres por medio de una alianza estrategia con la entidad.
Con corte al mes de abril se participó en </t>
    </r>
    <r>
      <rPr>
        <b/>
        <sz val="11"/>
        <color theme="1"/>
        <rFont val="Arial"/>
        <family val="2"/>
      </rPr>
      <t>(36)</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</si>
  <si>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abril, en el marco de la asistencia técnica para el fortalecimiento de los componentes de prevención, atención, protección y sanción del Sistema Distrital SOFIA, se llevaron a cabo </t>
    </r>
    <r>
      <rPr>
        <b/>
        <sz val="11"/>
        <color theme="1"/>
        <rFont val="Arial"/>
        <family val="2"/>
      </rPr>
      <t>(4)</t>
    </r>
    <r>
      <rPr>
        <sz val="11"/>
        <color theme="1"/>
        <rFont val="Arial"/>
        <family val="2"/>
      </rPr>
      <t xml:space="preserve"> espacios de articulación entre entidades distritales:
(1) 040425 Asistencia técnica a la Secretaría de Educación distrital para el seguimiento a los compromisos de la Mesa de Dialogo con Instituciones de Educación Superior.
(2) 070425 Asistencia técnica a la Secretaría General de la Alcaldía Mayor de Bogotá, para la incorporación de la Línea Púrpura Distrital en el IVR de la Línea 195.
(3) 090425 Asistencia técnica a la Secretaría Distrital de Hábitat, para el acompañamiento en la socialización de los Programas de Vivienda disponibles para mujeres víctimas de violencias.
(4) 140425 Asistencia técnica a la Agencia Superior para la Educación, la Ciencia y la Tecnología ATENEA, para la concertación de acciones de sensibilización sobre el derecho de las mujeres a una vida libre de violencias con el personal de la entidad.
En especial, para el fortalecimiento de los componentes del Sistema SOFIA relacionados con las violencias contra las mujeres en el espacio público, se llevaron a cabo (</t>
    </r>
    <r>
      <rPr>
        <b/>
        <sz val="11"/>
        <color theme="1"/>
        <rFont val="Arial"/>
        <family val="2"/>
      </rPr>
      <t>2</t>
    </r>
    <r>
      <rPr>
        <sz val="11"/>
        <color theme="1"/>
        <rFont val="Arial"/>
        <family val="2"/>
      </rPr>
      <t xml:space="preserve">) espacios de articulación entre entidades distritales con competencia en este ámbito
(1) 090425 Asistencia técnica al Instituto para la Economía Social IPES, para la definición del acompañamiento a jornadas de seguridad en Plazas de Mercado del Distrito, por parte de los equipos de prevención y atención de la Dirección de Eliminación de Violencias contra las mujeres y Acceso a la Justicia.
(2) 290425 Asistencia técnica al Instituto para la Economía Social IPES, para la planeación y diseño de la metodología de abordaje de las jornadas de seguridad en Plazas de Mercado del Distrito.
En total, con corte al mes de abril se realizaron </t>
    </r>
    <r>
      <rPr>
        <b/>
        <sz val="11"/>
        <color theme="1"/>
        <rFont val="Arial"/>
        <family val="2"/>
      </rPr>
      <t>(30)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</si>
  <si>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https://secretariadistritald-my.sharepoint.com/:f:/g/personal/devaj_sdmujer_gov_co/EuVR0EGSZNhGsH34f6Sjv1wBgI0zGvnQxV_m10R93RF8UQ?e=BReInw</t>
  </si>
  <si>
    <t>https://secretariadistritald-my.sharepoint.com/:f:/g/personal/devaj_sdmujer_gov_co/Eq6EKjzGdeZLg7XfxmkMrcMB9BuvkZbxY2DDmg-fyI6CKQ?e=KpW0Pi</t>
  </si>
  <si>
    <t>https://secretariadistritald-my.sharepoint.com/:f:/g/personal/devaj_sdmujer_gov_co/EnZhdBcEE1ZFuCp7cl_Rv0wBC7TZbwXpTkukksezuF9jtg?e=3y8eux</t>
  </si>
  <si>
    <t>Logros: En abril se realizaron 16 espacios técnicos con las Alcaldías Locales de: Usaquén, Chapinero, Santa Fe, San Cristóbal, Usme, Tunjuelito, Bosa, Kennedy, Fontibón, Engativá, Barrios Unidos, Los Mártires, Antonio Nariño, La Candelaria, RUU y Sumapaz. donde se definieron las fechas y agendas de las primeras sesiones del año de los Consejos Locales de Seguridad para las Mujeres, las cuales se programaron para abril con base en la agenda propuesta por parte de la SDMujer.
Con corte al mes de abril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</si>
  <si>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abril se realizaron 17 encuentros con las entidades locales para la concertación y formulación de los compromisos y estrategias de prevención de violencias contra las mujeres de los Planes Locales de Seguridad para las Mujeres de:Usaquén, Chapinero, Santa Fe, San Cristóbal, Usme, Tunjuelito, Bosa, Kennedy, Engativá, Barrios Unidos, Teusaquillo, Los Mártires, Antonio Nariño, Puente Aranda, La Candelaria, RUU y Ciudad Bolívar.
Con corte al mes de abril se realizaron 41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</si>
  <si>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abril se avanzó en el desarrollo de 35 acciones de prevención de violencias contra las mujeres en el espacio y transporte público en las localidades de: Usaquén, Santa Fe, San Cristóbal, Usme, Bosa, Kennedy, Engativá, Barrios Unidos, Teusaquillo, Los Mártires, Antonio Nariño, Puente Aranda, La Candelaria, RUU y Ciudad Bolívar.
Con corte al mes de abril se realizaron 83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</si>
  <si>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abril se avanzó en el desarrollo de 15 Mesas de Trabajo para la  prevención del delito de feminicidio en las localidades de: Usaquén, Santa Fe, San Cristóbal, Usme, Tunjuelito, Bosa, Kennedy, Fontibón, Engativá, Barrios Unidos, Teusaquillo, Los Mártires, Antonio Nariño, Puente Aranda y RUU. Con corte al mes de abril se desarrollaron  33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</si>
  <si>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https://secretariadistritald-my.sharepoint.com/:f:/g/personal/devaj_sdmujer_gov_co/ElbLjlj5XxJFspttxb7L7kwBDDnvkQqsSnql41IXDxeAyQ?e=EbPObv</t>
  </si>
  <si>
    <t>https://secretariadistritald-my.sharepoint.com/:f:/g/personal/devaj_sdmujer_gov_co/EjnT2RGG4LVCj3GTZIlLgi4BeeHVwLZIQwbntHE7UzUAdA?e=bpTOeS</t>
  </si>
  <si>
    <t>https://secretariadistritald-my.sharepoint.com/:f:/g/personal/devaj_sdmujer_gov_co/EiLWRvI9hr1AlHo_3d4YIloBzsGEOYKce-viTbBXjEjjfQ?e=Ixs79L</t>
  </si>
  <si>
    <t>https://secretariadistritald-my.sharepoint.com/:f:/g/personal/devaj_sdmujer_gov_co/Ejkx_sAoe4xHsmTalhLdIF4BKwyEzRzJaeUjGTJHhbECnw?e=1k3WNK</t>
  </si>
  <si>
    <t>En abril se llevaron a cabo 16 espacios técnicos con las Alcaldías Locales donde se avanzó en la definición de fechas y agendas para las primeras sesiones del año de los Consejos Locales de Seguridad para las Mujeres, así se realizaron 7 sesiones de los Consejos en las localidades de: Usaquén, Tunjuelito, Fontibón, Teusaquillo, La Candelaria, Ciudad Bolívar y Sumapaz. Se realizaron 17 encuentros con las entidades locales para la concertación y formulación de las estrategias de prevención de violencias contra las mujeres de los Planes Locales de Seguridad para las Mujeres 2025. Se realizaron 35  acciones de prevención de violencias contra las mujeres en el espacio público y 15 mesas de trabajo para la prevención del delito de feminicidio.</t>
  </si>
  <si>
    <t>Entre enero y abril se llevaron a cabo 37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Se realizaron 41 encuentros con las entidades locales para la concertación y formulación de las estrategias de prevención de violencias contra las mujeres de los Planes Locales de Seguridad para las Mujeres 2025. Se realizaron 83 acciones de prevención de violencias contra las mujeres en el espacio público y 33 mesas de trabajo para la prevención del delito de feminicidio.</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</si>
  <si>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7 de abril - Acoso callejero y Jornadas para la apropiación del espacio público por parte de las mujeres.
Jornadas de difusión de la Ruta de atención a mujeres víctimas de violencias y en riesgo de feminicidio 
Mega Tomas Mujer y Género de TM
Jornadas de sensibilización sobre el derecho a una vida libre de violencias en IED e IES.
Mesas de trabajo para la formulación de los PLSM con entidades y ciudadanas. 
Mesas de concertación Presupuestos Participativos
acompañamiento a Juntas Zonales de Seguridad 
Sensibilización sobre el Derecho a una vida libre de violencias  con redes comunitarias y organizaciones de mujeres.</t>
  </si>
  <si>
    <t>Durante el mes de abril ingresaron un total de 92 personas nuevas en las Casas Refugio, de las cuales 46 fueron mujeres adultas víctimas de violencia y 46 niños, niñas, adolescentes de sus sistemas familiares dependientes.
En el periodo entre enero a abril de 2025 ingresaron un total de 336  personas nuevas en las Casas Refugio, de las cuales 161 fueron mujeres adultas víctimas de violencia y 175 niños, niñas, adolescentes de sus sistemas familiares dependientes.
No se presentaron retrasos.</t>
  </si>
  <si>
    <t>Logros: Durante el mes de abril se llevaron a cabo 88 reuniones de apoyo a la supervisión administrativa, financiera y contable con los operadores de las 6 Casas Refugio que operaron durante el mes, sobre temas como: revisión de insumos, inventario y gastos.
En el periodo de enero a abril de 2025 se llevaron a cabo 235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</si>
  <si>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abril se realizaron 37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abril de 2025 se realizaron 84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</si>
  <si>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abril no se realizaron reuniones de supervisión técnica para brindar lineamientos técnicos para la implementación del enfoque diferencial.
En el periodo de enero a abril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</si>
  <si>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https://secretariadistritald-my.sharepoint.com/:f:/g/personal/devaj_sdmujer_gov_co/EufFY3oPDmZNhnZFDqFr98YBzhNP77MzeasHOKc9cYkWIA?e=DQiNUB</t>
  </si>
  <si>
    <t>https://secretariadistritald-my.sharepoint.com/:f:/g/personal/devaj_sdmujer_gov_co/Ev1oTKfPgghArg8ESHaz3VcBKIctB9BFEW3fT2Dkou09Zw?e=boyf1O</t>
  </si>
  <si>
    <t>Durante el mes de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</si>
  <si>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</si>
  <si>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abril se recibieron 53 solicitudes de cupo (mujeres víctimas de violencia con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Las 46 solicitudes de cupo que cumplieron con los criterios de ingreso, conllevaron la acogida de 92 personas nuevas, entre las cuales se encontraban 46 mujeres adultas víctimas de violencia y 46 niños, niñas y adolescentes. Durante el mes de abril estuvieron acogidas un total de 221 personas (mujeres víctimas de violencia y personas a cargo) en las Casas Refugio.  </t>
  </si>
  <si>
    <t xml:space="preserve">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29 resultaron en desistimiento de cupo y 13 no cumplieron con los criterios para el ingreso a Casa Refugio. 
Las 161 solicitudes de cupo que cumplieron con los criterios de ingreso, conllevaron la acogida de 336 personas nuevas, entre las cuales se encontraban 161 mujeres adultas víctimas de violencia y 175 niños, niñas, adolescentes y personas de sus grupos familiares. </t>
  </si>
  <si>
    <t>Logros: En el mes de abril se recibieron 53 solicitudes de cupo (mujeres víctimas de violencia y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a través de 6 Casas Refugio; 29 resultaron en desistimiento de cupo para el ingreso a Casa Refugio y 13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</si>
  <si>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abril se brindó acogida a 92  personas nuevas (mujeres víctimas de violencia y personas a cargo) que cumplieron los criterios de ingreso a las Casas Refugio, de las cuales 46 fueron mujeres adultas y adultas mayores, 4 adolescente, 30 niñas y niños y 12 bebés. Bajo ese marco, en abril estuvieron acogidas un total de 221  personas en la Estrategia de Casas Refugio en sus tres Modelos: Tradicional, Intermedio y Rural.
En el periodo de enero a abril de 2025 se brindó acogida a 336 personas nuevas (mujeres víctimas de violencia y personas a cargo) que cumplieron los criterios de ingreso a las Casas Refugio, de las cuales 161 son mujeres adultas y adultas mayores, 25 adolescentes, 110 niñas y niños y 40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</si>
  <si>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https://secretariadistritald-my.sharepoint.com/:f:/g/personal/devaj_sdmujer_gov_co/Elg69xqRisdIubybmWHhUmQB23_rnitMpN8HV1GdxDh0hA?e=FVIHH5</t>
  </si>
  <si>
    <t>https://secretariadistritald-my.sharepoint.com/:f:/g/personal/devaj_sdmujer_gov_co/Etty-WmX3rpMqO9oTZX136YBBPDkpm6lZMGjlzjJzTaktw?e=QcXaCJ</t>
  </si>
  <si>
    <t>Con corte al mes de abril se dio cumplimiento a la operación de la Estrategia Casas Refugio a través del funcionamiento de 6 casas, 4 en el Modelo de Atención Tradicional, 1 del Modelo Intermedio y 1 de la Modelo Rural.</t>
  </si>
  <si>
    <t xml:space="preserve">En el periodo entre enero a abril de 2025 ingresaron un total de 336 personas nuevas en las Casas Refugio, de las cuales 161 fueron mujeres adultas víctimas de violencia y 175 niños, niñas, adolescentes de sus sistemas familiares dependientes. </t>
  </si>
  <si>
    <t>https://secretariadistritald-my.sharepoint.com/:f:/g/personal/devaj_sdmujer_gov_co/Eu7H3nfMGfhEq32s7YkTgTYBRV-EjPpTrvB8oFz-gUe3_A?e=cFSStl</t>
  </si>
  <si>
    <r>
      <t xml:space="preserve">En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(21)</t>
    </r>
    <r>
      <rPr>
        <sz val="11"/>
        <color theme="1"/>
        <rFont val="Arial"/>
        <family val="2"/>
      </rPr>
      <t xml:space="preserve"> jornadas de formación y sensibilización, se logro la participación de </t>
    </r>
    <r>
      <rPr>
        <b/>
        <sz val="11"/>
        <color theme="1"/>
        <rFont val="Arial"/>
        <family val="2"/>
      </rPr>
      <t>(300)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t>
    </r>
    <r>
      <rPr>
        <b/>
        <sz val="11"/>
        <color theme="1"/>
        <rFont val="Arial"/>
        <family val="2"/>
      </rPr>
      <t>(182)</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</si>
  <si>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(14)</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(55)</t>
    </r>
    <r>
      <rPr>
        <sz val="11"/>
        <color theme="1"/>
        <rFont val="Arial"/>
        <family val="2"/>
      </rPr>
      <t xml:space="preserve"> jornadas de formación y sensibilización, se logro la participación de </t>
    </r>
    <r>
      <rPr>
        <b/>
        <sz val="11"/>
        <color theme="1"/>
        <rFont val="Arial"/>
        <family val="2"/>
      </rPr>
      <t>(1196)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(447)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</si>
  <si>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https://secretariadistritald-my.sharepoint.com/:f:/g/personal/devaj_sdmujer_gov_co/Et36KMzDlORGiEUNyBLDU7wBIpanBgSqFq9X9DiywxDJcg?e=KBFbRi</t>
  </si>
  <si>
    <t>https://secretariadistritald-my.sharepoint.com/:f:/g/personal/devaj_sdmujer_gov_co/ErPQLGbCrgVOttqWZccQ6E8BWknkUmeIPZR6jFyT_HWtVw?e=YswY11</t>
  </si>
  <si>
    <t>Logros: En el mes de abril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abril, en el marco de la estrategia de prevención del feminicidio (desde la Estrategia Intersectorial para la Prevención y Atención de Víctimas de Violencia de Género con Énfasis en Violencia Sexual y Feminicidio (Estrategia en hospitales), se llevaron a cabo 93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</si>
  <si>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Con corte al mes de marzo se garantizó la prestación de servicios socio jurídicos y psicosociales especializados al 100% de las mujeres víctimas de violencia a través de:
- 10.226 atenciones efectivas a través de la Línea Púrpura Distrital "Mujeres que escuchan mujeres".
- 300 orientaciones psico-jurídicas efectivas de los incidentes con código de tipificación 204-Tentativa de Feminicidio priorizado para la atención en urgencia/emergencia a través de la móvil mujer de la AgenciaMuj bajo un esquema de duplas psico jurídicas.
- 323 atenciones a través de las Duplas de Atención Psicosocial.
- 2.414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</si>
  <si>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Durante el mes de abril se garantizó la prestación de servicios socio jurídicos y psicosociales especializados al 100% de las mujeres víctimas de violencia a través de:
- 3.591 atenciones efectivas a través de la Línea Púrpura Distrital "Mujeres que escuchan mujeres".
- 98 orientaciones psico-jurídicas efectivas de los incidentes con código de tipificación 204-Tentativa de Feminicidio priorizado para la atención en urgencia/emergencia a través de la móvil mujer de la AgenciaMuj bajo un esquema de duplas psico jurídicas.
- 283 atenciones a través de las Duplas de Atención Psicosocial.
- 2.330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</si>
  <si>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r>
      <t xml:space="preserve">Logros: En abril se realizó el curso virtual "El derecho de las mujeres a una vida libre de violencias", a través de los 4 módulos y las 9 unidades temáticas dispuestas. 
Así mismo, a partir de </t>
    </r>
    <r>
      <rPr>
        <b/>
        <sz val="11"/>
        <color theme="1"/>
        <rFont val="Arial"/>
        <family val="2"/>
      </rPr>
      <t>81</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1419</t>
    </r>
    <r>
      <rPr>
        <sz val="11"/>
        <color theme="1"/>
        <rFont val="Arial"/>
        <family val="2"/>
      </rPr>
      <t xml:space="preserve"> servidoras y servidores públicos, para un total de</t>
    </r>
    <r>
      <rPr>
        <b/>
        <sz val="11"/>
        <color theme="1"/>
        <rFont val="Arial"/>
        <family val="2"/>
      </rPr>
      <t xml:space="preserve"> 1419</t>
    </r>
    <r>
      <rPr>
        <sz val="11"/>
        <color theme="1"/>
        <rFont val="Arial"/>
        <family val="2"/>
      </rPr>
      <t xml:space="preserve"> servidores(as) formados(as) en el mes de marzo.
Con corte al mes de abril se fortalecieron las capacidades de </t>
    </r>
    <r>
      <rPr>
        <b/>
        <sz val="11"/>
        <color theme="1"/>
        <rFont val="Arial"/>
        <family val="2"/>
      </rPr>
      <t>3292</t>
    </r>
    <r>
      <rPr>
        <sz val="11"/>
        <color theme="1"/>
        <rFont val="Arial"/>
        <family val="2"/>
      </rPr>
      <t xml:space="preserve"> servidores(as) a partir </t>
    </r>
    <r>
      <rPr>
        <b/>
        <sz val="11"/>
        <color theme="1"/>
        <rFont val="Arial"/>
        <family val="2"/>
      </rPr>
      <t>180</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Retraso:  Durante el mes de abril no se recibió el reporte del Curso Virtual "El Derecho de las Mujeres a una Vida Libre de Violencias" por parte del Departamento Administrativo del Servicio Civil, por lo que en el reporte del mes de mayo, se incluirá el alcance de los servidores (as) públicos (as) formados en el mes de abril por medio de este curso.
       </t>
    </r>
  </si>
  <si>
    <t>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</si>
  <si>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mayo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1950 atenciones  y 5449 seguimientos, para un total de 7399 atenciones socio jurídicas a mujeres víctimas de violencia. 
Se llevaron a cabo 135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</si>
  <si>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Con corte al mes de mayo se operó en 8 IPS en el marco de las 4 subredes públicas y 1 IPS Privada, a través de las cuales se realizaron 1950 atenciones  y 5449 seguimientos, para un total de 7399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</si>
  <si>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https://secretariadistritald-my.sharepoint.com/:f:/g/personal/devaj_sdmujer_gov_co/EjUbgu8M3IVNjvM-dikPtCABFnlLpa445avc8DbnOt2GCg?e=d0751W</t>
  </si>
  <si>
    <t>https://secretariadistritald-my.sharepoint.com/:f:/g/personal/devaj_sdmujer_gov_co/En60Cw-dRvZJvWHbUCELBlcB1zoRl9kLTJSnx_VkVqE_Tw?e=v9mnm1</t>
  </si>
  <si>
    <t xml:space="preserve">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socio jurídicas a mujeres víctimas de violencia. </t>
  </si>
  <si>
    <t xml:space="preserve">Con corte al mes de abril se garantizó la prestación de servicios socio jurídicos y psicosociales especializados al 100% de las mujeres víctimas de violencia a través de:
- 13.817 atenciones efectivas a través de la Línea Púrpura Distrital "Mujeres que escuchan mujeres".
- 398 orientaciones psico-jurídicas efectivas de los incidentes con código de tipificación 204-Tentativa de Feminicidio priorizado para la atención en urgencia/emergencia a través de la móvil mujer de la AgenciaMuj bajo un esquema de duplas psico jurídicas.
- 606 atenciones a través de las Duplas de Atención Psicosocial.
- 4.744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</si>
  <si>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
Logros: En el mes de mayo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mayo, en el marco de la estrategia de prevención del feminicidio (desde la Estrategia Intersectorial para la Prevención y Atención de Víctimas de Violencia de Género con Énfasis en Violencia Sexual y Feminicidio (Estrategia en hospitales), se llevaron a cabo 135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</si>
  <si>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De acuerdo con los datos arrojados por el Simisional 2.0, así como los datos que suministró la Dirección de Gestión de Conocimiento en cuanto a la matriz de efectividad proporcionada, durante el mes de mayo se realizaron 3.656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t>
  </si>
  <si>
    <t>Logros: Durante el mes de mayo  se realizaron un total de 3.025  intervenciones de las cuales 577 fue atención psicosocial, 22 intervención en crisis, 162 orientación e información general, 468 orientaciones en rutas de atención, 11 orientación en salud, 261 orientaciónes jurídicas, 6 primeros auxilios psicológicos y 1.518 otras intervenciones; a mujeres de acuerdo con las necesidades y demandas,  así como los hechos victimizantes. 
Nota: Una atención brindada puede tener más de un tipo de intervención
Con corte al mes de mayo se realizaron un total de 14.559 intervenciones de las cuales 2.754 fue atención psicosocial, 120 intervención en crisis, 896 orientación e información general, 2.363 orientaciones en rutas de atención, 47 orientación en salud, 1.134 orientaciónes jurídicas, 14 primeros auxilios psicológicos y 7.231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</si>
  <si>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mayo se realizaron un total de 1.481 seguimientos, de estos 1.173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308 corresponden a seguimientos fallidos. (seguimientos de Bogotá, Alertantes y canal WhatsApp)
Con corte al mes de mayo se realizaron un total de 7.173, de estos 5.404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1.769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</si>
  <si>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https://secretariadistritald-my.sharepoint.com/:f:/g/personal/devaj_sdmujer_gov_co/EsrSV16NNWpLgx3xHdI_FtEB3Qh-NDM4HFSVCwFYV677mA?e=nzTV30</t>
  </si>
  <si>
    <t>https://secretariadistritald-my.sharepoint.com/:f:/g/personal/devaj_sdmujer_gov_co/EqnBhD1O3plDtIZKiZdNtqkB6ri_9xvRb_E0D9H-z6KCgQ?e=3601fw</t>
  </si>
  <si>
    <t>De acuerdo con los datos arrojados por el Simisional 2.0, así como los datos que suministró la Dirección de Gestión de Conocimiento en cuanto a la matriz de efectividad proporcionada, durante el mes de abril se realizaron 3.591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t>
  </si>
  <si>
    <r>
      <t xml:space="preserve">Logros: En el mes de mayo se participó en </t>
    </r>
    <r>
      <rPr>
        <b/>
        <sz val="11"/>
        <color theme="1"/>
        <rFont val="Arial"/>
        <family val="2"/>
      </rPr>
      <t xml:space="preserve">(10) </t>
    </r>
    <r>
      <rPr>
        <sz val="11"/>
        <color theme="1"/>
        <rFont val="Arial"/>
        <family val="2"/>
      </rPr>
      <t>espacios de articulación y coordinación de acciones estratégicas para la prevención, atención y sanción de las violencias contra las mujeres en el Distrito Capital:
(1) 050525 Seguimiento a la articulación de acciones interinstitucionales con el Banco AV Villas para el fortalecimiento de la prevención de violencias contra las mujeres por medio de una alianza estratégica.
(2) 070525 Articulación de acciones interinstitucionales con la empresa BRM para el fortalecimiento de la autonomía económica de mujeres víctimas de violencia.
(3) 090525 Articulación de acciones interinstitucionales con la Empresa Grupo GELSA para la articulación de acciones de prevención de violencias contra las mujeres en la Estrategia Redes Seguras para las Mujeres.
(4) 090525 Seguimiento a la articulación de acciones interinstitucionales con la empresa OXXO para el fortalecimiento de la prevención de violencias contra las mujeres por medio de una alianza estrategia con la entidad.
(5) 120525 Articulación de acciones interinstitucionales con la empresa Group COS para el fortalecimiento de la autonomía económica de mujeres víctimas de violencia.
(6) 130525 Sesión de oferta de vacantes laborales con la empresa BRM para el fortalecimiento de la autonomía económica de mujeres víctimas de violencia.
(7) 150525 Articulación de acciones interinstitucionales con la empresa MMC para el fortalecimiento de la autonomía económica de mujeres víctimas de violencia.
(8) 200525 Seguimiento a la articulación de acciones interinstitucionales con la Constructora Amarilo para el fortalecimiento de la prevención de violencias contra las mujeres por medio de una alianza para establecer Redes Seguras para las Mujeres en Propiedad Horizontal.
(9) 230525 Seguimiento a la articulación de acciones inter e intrainstitucionales con la Constructora Amarilo y la Oficina Asesora de Comunicaciones de la SDMujer para el fortalecimiento de acciones de prevención de violencias contra las mujeres por medio de una alianza para establecer Redes Seguras para las Mujeres en Propiedad Horizontal.
(10) 260525 Articulación de acciones interinstitucionales con el equipo de transversalización de la Dirección de Derechos y diseño de Políticas, con el fin de promover acciones de prevención de violencias contra las mujeres con el sector Movilidad, a través de la mesa de seguridad de la Bici.
Con corte al mes de mayo se participó en</t>
    </r>
    <r>
      <rPr>
        <b/>
        <sz val="11"/>
        <color theme="1"/>
        <rFont val="Arial"/>
        <family val="2"/>
      </rPr>
      <t xml:space="preserve"> (46) </t>
    </r>
    <r>
      <rPr>
        <sz val="11"/>
        <color theme="1"/>
        <rFont val="Arial"/>
        <family val="2"/>
      </rPr>
      <t>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</si>
  <si>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Logros: En mayo, en el marco de la asistencia técnica para el fortalecimiento de los componentes de prevención, atención, protección y sanción del Sistema Distrital SOFIA, se llevaron a cabo</t>
    </r>
    <r>
      <rPr>
        <b/>
        <sz val="11"/>
        <color theme="1"/>
        <rFont val="Arial"/>
        <family val="2"/>
      </rPr>
      <t xml:space="preserve"> (5)</t>
    </r>
    <r>
      <rPr>
        <sz val="11"/>
        <color theme="1"/>
        <rFont val="Arial"/>
        <family val="2"/>
      </rPr>
      <t xml:space="preserve"> espacios de articulación entre entidades distritales:
(1) 070525 Asistencia técnica al Instituto Distrital de Participación y Acción Comunal y la Alcaldía Local de Suba para la planeación del primer recorrido de la estrategia Redes Seguras para las Mujeres en Propiedad Horizontal.
(2) 120525 Asistencia técnica a la Secretaría Distrital de Desarrollo Económico para la implementación de la Política Pública Bogotá 24/7 del sector.
(3) 160525 Asistencia técnica a la Secretaría General de la Alcaldía Mayor de Bogotá, para la incorporación de la Línea Púrpura Distrital en el IVR de la Línea 195.
(4) 210525 Asistencia técnica al Instituto Distrital de Participación y Acción Comunal y la Alcaldía Local de Suba para la evaluación del primer recorrido de la estrategia Redes Seguras para las Mujeres en Propiedad Horizontal.
(5) 280525 Asistencia técnica al Instituto Distrital de Participación y Acción Comunal y la Alcaldía Local de Suba para la planeación del segundo recorrido de la estrategia Redes Seguras para las Mujeres en Propiedad Horizontal.
En especial, para el fortalecimiento de los componentes del Sistema SOFIA relacionados con las violencias contra las mujeres en el espacio público, se llevaron a cabo </t>
    </r>
    <r>
      <rPr>
        <b/>
        <sz val="11"/>
        <color theme="1"/>
        <rFont val="Arial"/>
        <family val="2"/>
      </rPr>
      <t xml:space="preserve">(2) </t>
    </r>
    <r>
      <rPr>
        <sz val="11"/>
        <color theme="1"/>
        <rFont val="Arial"/>
        <family val="2"/>
      </rPr>
      <t xml:space="preserve">espacios de articulación entre entidades distritales con competencia en este ámbito:
(1) 140525 Acompañamiento al recorrido de implementación de la Estrategia Redes Seguras para las Mujeres en Propiedad Horizontal en la UPL Suba Tibabuyes, en articulación con el Instituto Distrital de Participación y Acción Comunal y la Alcaldía Local de Suba.
(2) 160525 Asistencia técnica al Instituto para la Economía Social IPES y la Cámara de Comercio de Bogotá CCB, para la definición del acompañamiento a jornadas de seguridad en Plazas de Mercado del Distrito, por parte de los equipos de prevención y atención de la Dirección de Eliminación de Violencias contra las mujeres y Acceso a la Justicia.
En total, con corte al mes de mayo se realizaron </t>
    </r>
    <r>
      <rPr>
        <b/>
        <sz val="11"/>
        <color theme="1"/>
        <rFont val="Arial"/>
        <family val="2"/>
      </rPr>
      <t>(37)</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</si>
  <si>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https://secretariadistritald-my.sharepoint.com/:f:/g/personal/devaj_sdmujer_gov_co/EpDgJEzp2fJEg-XntU3zJo8BVYwNC8XVBG1v7Ck-PS8rPg?e=elacWq</t>
  </si>
  <si>
    <t>https://secretariadistritald-my.sharepoint.com/:f:/g/personal/devaj_sdmujer_gov_co/EgabIyipXp9PgSAswwl0z4UBEMNIdPUb4HKewUqmUfA13g?e=ICf22N</t>
  </si>
  <si>
    <t>https://secretariadistritald-my.sharepoint.com/:f:/g/personal/devaj_sdmujer_gov_co/Et47e1du6fZAqPanaloMNeABoWvD_N8dbwtT7sLcb_C17w?e=VZ0O96</t>
  </si>
  <si>
    <r>
      <t xml:space="preserve">En el mes de mayo para el fortalecimiento de los componentes de prevención, atención, protección y sanción del Sistema Distrital SOFIA, se desarrollaron las siguientes acciones: 
- El fortalecimiento de las capacidades de </t>
    </r>
    <r>
      <rPr>
        <b/>
        <sz val="11"/>
        <color theme="1"/>
        <rFont val="Arial"/>
        <family val="2"/>
      </rPr>
      <t>(1756)</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</si>
  <si>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mayo para el fortalecimiento de los componentes de prevención, atención, protección y sanción del Sistema Distrital SOFIA, se desarrollaron las siguientes acciones: 
- El fortalecimiento de las capacidades de </t>
    </r>
    <r>
      <rPr>
        <b/>
        <sz val="11"/>
        <color theme="1"/>
        <rFont val="Arial"/>
        <family val="2"/>
      </rPr>
      <t>(5085)</t>
    </r>
    <r>
      <rPr>
        <sz val="11"/>
        <color theme="1"/>
        <rFont val="Arial"/>
        <family val="2"/>
      </rPr>
      <t xml:space="preserve"> servidoras y servidores sobre el derecho de las mujeres a una vida libre de violencias.
- Participación en </t>
    </r>
    <r>
      <rPr>
        <b/>
        <sz val="11"/>
        <color theme="1"/>
        <rFont val="Arial"/>
        <family val="2"/>
      </rPr>
      <t xml:space="preserve">(46)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(37)</t>
    </r>
    <r>
      <rPr>
        <sz val="11"/>
        <color theme="1"/>
        <rFont val="Arial"/>
        <family val="2"/>
      </rPr>
      <t xml:space="preserve"> espacios de asistencia técnica para el fortalecimiento de los componentes del Sistema SOFIA.</t>
    </r>
  </si>
  <si>
    <r>
      <t xml:space="preserve">Logros: En mayo a través del curso virtual "El derecho de las mujeres a una vida libre de violencias", se capacitaron </t>
    </r>
    <r>
      <rPr>
        <b/>
        <sz val="11"/>
        <color theme="1"/>
        <rFont val="Arial"/>
        <family val="2"/>
      </rPr>
      <t>37</t>
    </r>
    <r>
      <rPr>
        <sz val="11"/>
        <color theme="1"/>
        <rFont val="Arial"/>
        <family val="2"/>
      </rPr>
      <t xml:space="preserve"> servidoras(es) y 17 ciudadanas(os) a través de los 4 módulos y las 9 unidades temáticas dispuestas. 
Así mismo, a partir de </t>
    </r>
    <r>
      <rPr>
        <b/>
        <sz val="11"/>
        <color theme="1"/>
        <rFont val="Arial"/>
        <family val="2"/>
      </rPr>
      <t>89</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1756</t>
    </r>
    <r>
      <rPr>
        <sz val="11"/>
        <color theme="1"/>
        <rFont val="Arial"/>
        <family val="2"/>
      </rPr>
      <t xml:space="preserve"> servidoras y servidores públicos, para un total de</t>
    </r>
    <r>
      <rPr>
        <b/>
        <sz val="11"/>
        <color theme="1"/>
        <rFont val="Arial"/>
        <family val="2"/>
      </rPr>
      <t xml:space="preserve"> 1793</t>
    </r>
    <r>
      <rPr>
        <sz val="11"/>
        <color theme="1"/>
        <rFont val="Arial"/>
        <family val="2"/>
      </rPr>
      <t xml:space="preserve"> servidores(as) formados(as) en el mes de mayo.
Con corte al mes de mayo se fortalecieron las capacidades de </t>
    </r>
    <r>
      <rPr>
        <b/>
        <sz val="11"/>
        <color theme="1"/>
        <rFont val="Arial"/>
        <family val="2"/>
      </rPr>
      <t>5085</t>
    </r>
    <r>
      <rPr>
        <sz val="11"/>
        <color theme="1"/>
        <rFont val="Arial"/>
        <family val="2"/>
      </rPr>
      <t xml:space="preserve"> servidores(as) a partir </t>
    </r>
    <r>
      <rPr>
        <b/>
        <sz val="11"/>
        <color theme="1"/>
        <rFont val="Arial"/>
        <family val="2"/>
      </rPr>
      <t>269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</si>
  <si>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En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(2) </t>
    </r>
    <r>
      <rPr>
        <sz val="11"/>
        <color theme="1"/>
        <rFont val="Arial"/>
        <family val="2"/>
      </rPr>
      <t xml:space="preserve">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(27)</t>
    </r>
    <r>
      <rPr>
        <sz val="11"/>
        <color theme="1"/>
        <rFont val="Arial"/>
        <family val="2"/>
      </rPr>
      <t xml:space="preserve"> jornadas de formación y sensibilización, se logro la participación de </t>
    </r>
    <r>
      <rPr>
        <b/>
        <sz val="11"/>
        <color theme="1"/>
        <rFont val="Arial"/>
        <family val="2"/>
      </rPr>
      <t>(854)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 xml:space="preserve">(1) </t>
    </r>
    <r>
      <rPr>
        <sz val="11"/>
        <color theme="1"/>
        <rFont val="Arial"/>
        <family val="2"/>
      </rPr>
      <t xml:space="preserve">punto seguro para las mujeres en el Festival Baum, contando con el alcance de </t>
    </r>
    <r>
      <rPr>
        <b/>
        <sz val="11"/>
        <color theme="1"/>
        <rFont val="Arial"/>
        <family val="2"/>
      </rPr>
      <t>(600)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(251)</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</si>
  <si>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(82)</t>
    </r>
    <r>
      <rPr>
        <sz val="11"/>
        <color theme="1"/>
        <rFont val="Arial"/>
        <family val="2"/>
      </rPr>
      <t xml:space="preserve"> jornadas de formación y sensibilización, se logro la participación de </t>
    </r>
    <r>
      <rPr>
        <b/>
        <sz val="11"/>
        <color theme="1"/>
        <rFont val="Arial"/>
        <family val="2"/>
      </rPr>
      <t>(2050)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(7)</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dos </t>
    </r>
    <r>
      <rPr>
        <b/>
        <sz val="11"/>
        <color theme="1"/>
        <rFont val="Arial"/>
        <family val="2"/>
      </rPr>
      <t>(2)</t>
    </r>
    <r>
      <rPr>
        <sz val="11"/>
        <color theme="1"/>
        <rFont val="Arial"/>
        <family val="2"/>
      </rPr>
      <t xml:space="preserve"> puntos seguros para las mujeres en el Festivales Estéreo Picnic y Baum, contando con el alcance de </t>
    </r>
    <r>
      <rPr>
        <b/>
        <sz val="11"/>
        <color theme="1"/>
        <rFont val="Arial"/>
        <family val="2"/>
      </rPr>
      <t xml:space="preserve">(2160)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(698)</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</si>
  <si>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https://secretariadistritald-my.sharepoint.com/:f:/g/personal/devaj_sdmujer_gov_co/Es85irZZnhNIjNprSolciYUB3Mg2N9zjWKocuzCPMf6YWg?e=aINW9A</t>
  </si>
  <si>
    <r>
      <t xml:space="preserve">Logros: En el mes de mayo se brindaron </t>
    </r>
    <r>
      <rPr>
        <b/>
        <sz val="11"/>
        <rFont val="Arial"/>
        <family val="2"/>
      </rPr>
      <t>251</t>
    </r>
    <r>
      <rPr>
        <sz val="11"/>
        <rFont val="Arial"/>
        <family val="2"/>
      </rPr>
      <t xml:space="preserve"> atenciones psico-jurídicas en dupla a mujeres víctimas de violencias en el espacio y el transporte público, de las cuales </t>
    </r>
    <r>
      <rPr>
        <b/>
        <sz val="11"/>
        <rFont val="Arial"/>
        <family val="2"/>
      </rPr>
      <t>46</t>
    </r>
    <r>
      <rPr>
        <sz val="11"/>
        <rFont val="Arial"/>
        <family val="2"/>
      </rPr>
      <t xml:space="preserve"> fueron nuevas atenciones y </t>
    </r>
    <r>
      <rPr>
        <b/>
        <sz val="11"/>
        <rFont val="Arial"/>
        <family val="2"/>
      </rPr>
      <t>205</t>
    </r>
    <r>
      <rPr>
        <sz val="11"/>
        <rFont val="Arial"/>
        <family val="2"/>
      </rPr>
      <t xml:space="preserve"> seguimientos efectivos. Dichas atenciones incluyeron primeros acercamientos, orientaciones y seguimientos a los casos de mujeres que requirieron acompañamiento integral.
Con corte al mes de mayo las Duplas Psico-Jurídicas han realizado un total de </t>
    </r>
    <r>
      <rPr>
        <b/>
        <sz val="11"/>
        <rFont val="Arial"/>
        <family val="2"/>
      </rPr>
      <t>698</t>
    </r>
    <r>
      <rPr>
        <sz val="11"/>
        <rFont val="Arial"/>
        <family val="2"/>
      </rPr>
      <t xml:space="preserve"> atenciones psico-jurídicas en dupla a mujeres víctimas de violencias en el espacio y el transporte público, de las cuales </t>
    </r>
    <r>
      <rPr>
        <b/>
        <sz val="11"/>
        <rFont val="Arial"/>
        <family val="2"/>
      </rPr>
      <t>174</t>
    </r>
    <r>
      <rPr>
        <sz val="11"/>
        <rFont val="Arial"/>
        <family val="2"/>
      </rPr>
      <t xml:space="preserve"> fueron primeras atenciones y </t>
    </r>
    <r>
      <rPr>
        <b/>
        <sz val="11"/>
        <rFont val="Arial"/>
        <family val="2"/>
      </rPr>
      <t>524</t>
    </r>
    <r>
      <rPr>
        <sz val="11"/>
        <rFont val="Arial"/>
        <family val="2"/>
      </rPr>
      <t xml:space="preserve"> seguimientos efectivos.
Reporte diferenciado:
Nuevas atenciones en Transporte Público: 18
Seguimiento efectivos en Transporte Público: 43
Nuevas atenciones en Espacio Público: 28
Seguimiento efectivos en Espacio Público: 162
Con corte al mes de mayo se han realizado en reporte diferenciado:
Nuevas atenciones en Transporte Público: 54
Seguimiento efectivos en Transporte Público: 111
Nuevas atenciones en Espacio Público: 113
Seguimiento efectivos en Espacio Público: 400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</si>
  <si>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mayo, en el marco de la asistencia técnica para el fortalecimiento de las capacidades del sector transporte, se llevaron a cabo </t>
    </r>
    <r>
      <rPr>
        <b/>
        <sz val="11"/>
        <rFont val="Arial"/>
        <family val="2"/>
      </rPr>
      <t>(2)</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140525 Megatoma de Mujer y Género Estación Zonal Ricaurte: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220525 Megatoma de Mujer y Género Estación Zonal Meissen: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mayo se realizaron </t>
    </r>
    <r>
      <rPr>
        <b/>
        <sz val="11"/>
        <rFont val="Arial"/>
        <family val="2"/>
      </rPr>
      <t>(21)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</si>
  <si>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https://secretariadistritald-my.sharepoint.com/:f:/g/personal/devaj_sdmujer_gov_co/El_rPGLce71Nv_-vMSGDjzIBZCV9VX30-Kx8S2gzHS50UA?e=se0Fm2</t>
  </si>
  <si>
    <t>https://secretariadistritald-my.sharepoint.com/:f:/g/personal/devaj_sdmujer_gov_co/Es86S2SYQBlFuVKx4XZA9V0BPj36LLlfm5b7PbztNbUJVQ?e=w6ktLj</t>
  </si>
  <si>
    <r>
      <t xml:space="preserve">En el mes de mayo para la prevención y atención de violencias contra las mujeres en el espacio y transporte público:
- Se brindaron </t>
    </r>
    <r>
      <rPr>
        <b/>
        <sz val="11"/>
        <color theme="1"/>
        <rFont val="Arial"/>
        <family val="2"/>
      </rPr>
      <t xml:space="preserve">251 </t>
    </r>
    <r>
      <rPr>
        <sz val="11"/>
        <color theme="1"/>
        <rFont val="Arial"/>
        <family val="2"/>
      </rPr>
      <t xml:space="preserve">atenciones psico-jurídicas en dupla a mujeres víctimas de violencias en el espacio y el transporte público, de las cuales </t>
    </r>
    <r>
      <rPr>
        <b/>
        <sz val="11"/>
        <color theme="1"/>
        <rFont val="Arial"/>
        <family val="2"/>
      </rPr>
      <t>46</t>
    </r>
    <r>
      <rPr>
        <sz val="11"/>
        <color theme="1"/>
        <rFont val="Arial"/>
        <family val="2"/>
      </rPr>
      <t xml:space="preserve"> fueron nuevas atenciones y </t>
    </r>
    <r>
      <rPr>
        <b/>
        <sz val="11"/>
        <color theme="1"/>
        <rFont val="Arial"/>
        <family val="2"/>
      </rPr>
      <t>205</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(2)</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</si>
  <si>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mayo para la prevención y atención de violencias contra las mujeres en el espacio y transporte público:
- Se brindaron </t>
    </r>
    <r>
      <rPr>
        <b/>
        <sz val="11"/>
        <color theme="1"/>
        <rFont val="Arial"/>
        <family val="2"/>
      </rPr>
      <t xml:space="preserve">698 </t>
    </r>
    <r>
      <rPr>
        <sz val="11"/>
        <color theme="1"/>
        <rFont val="Arial"/>
        <family val="2"/>
      </rPr>
      <t xml:space="preserve">atenciones psico-jurídicas en dupla a mujeres víctimas de violencias en el espacio y el transporte público, de las cuales </t>
    </r>
    <r>
      <rPr>
        <b/>
        <sz val="11"/>
        <color theme="1"/>
        <rFont val="Arial"/>
        <family val="2"/>
      </rPr>
      <t>174</t>
    </r>
    <r>
      <rPr>
        <sz val="11"/>
        <color theme="1"/>
        <rFont val="Arial"/>
        <family val="2"/>
      </rPr>
      <t xml:space="preserve"> fueron nuevas atenciones y </t>
    </r>
    <r>
      <rPr>
        <b/>
        <sz val="11"/>
        <color theme="1"/>
        <rFont val="Arial"/>
        <family val="2"/>
      </rPr>
      <t>524</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</si>
  <si>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De acuerdo con los registros del Simisional 2.0. 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</si>
  <si>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mayo de 2025, las Duplas de Atención Psicosocial realizaron un total de 1015 atenciones, de las cuales 304 corresponden a primeras atenciones y 711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</si>
  <si>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Logros: Durante el mes de mayo de 2025, las Duplas de Atención Psicosocial realizaron un total de 303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mayo se han realizado 711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mayo no se reportaron retrasos en los procesos de seguimiento a la ciudadanas víctimas de violencias atendidas por las Duplas de Atención Psicosocial. </t>
  </si>
  <si>
    <t>Logros: De acuerdo con los registros del Simisional 2.0. Durante el mes de abril de 2025, las Duplas de Atención Psicosocial realizaron un total de 283 atenciones, de las cuales 96 corresponden a primeras atenciones y 187 a seguimientos efectivos. 
Con corte al mes de abril se han realizado 606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abril no se reportaron retrasos en los procesos de atención psicosocial.</t>
  </si>
  <si>
    <t>Logros: De acuerdo con los registros del Simisional 2.0. Durante el mes de mayo de 2025, las Duplas de Atención Psicosocial realizaron un total de 409 atenciones, de las cuales 106 corresponden a primeras atenciones y 303 a seguimientos efectivos.
Con corte al mes de mayo se han realizado 1.015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mayo no se reportaron retrasos en los procesos de atención psicosocial.</t>
  </si>
  <si>
    <t>https://secretariadistritald-my.sharepoint.com/:f:/g/personal/devaj_sdmujer_gov_co/EozX9CUwT-JBmDFLdyg6pn0BozbH8Cd0kKFr-8P40j7MFw?e=swU2U2</t>
  </si>
  <si>
    <t>https://secretariadistritald-my.sharepoint.com/:f:/g/personal/devaj_sdmujer_gov_co/El134R5klqBLsRKy346IYcgBxinpUN1BE85D0rbN2kwsdA?e=ToDT9m</t>
  </si>
  <si>
    <t>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Con corte al mes de mayo se han realizado 1015 atenciones por parte de las Duplas Psicosociales</t>
  </si>
  <si>
    <t>Durante el mes de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</si>
  <si>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</si>
  <si>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mayo se llevaron a cabo 89 reuniones de apoyo a la supervisión administrativa, financiera y contable con los operadores de las 6 Casas Refugio que operaron durante el mes, sobre temas como: revisión de insumos, inventario y gastos.
En el periodo de enero a mayo de 2025 se llevaron a cabo 324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</si>
  <si>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mayo se realizaron 3 reuniones de supervisión técnica para brindar lineamientos técnicos para la implementación del enfoque diferencial.
En el periodo de enero a mayo de 2025 se desarrollaron 4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</si>
  <si>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https://secretariadistritald-my.sharepoint.com/:f:/g/personal/devaj_sdmujer_gov_co/Evm7Lt7uIBtGm-uTP9k0wTsBUbQL00_KRBHuBOT9cM6o_A?e=4Rpgmc</t>
  </si>
  <si>
    <t>https://secretariadistritald-my.sharepoint.com/:f:/g/personal/devaj_sdmujer_gov_co/ElfYVjLgdWNOoo5AGSOyZgcB_8WDxhW2WMP16f_VKRpO0g?e=SZIXxE</t>
  </si>
  <si>
    <t>https://secretariadistritald-my.sharepoint.com/:f:/g/personal/devaj_sdmujer_gov_co/Ejn-f9FQTARIqRBXQhBdbP4BIlTFM2WdPLupEwSxJeFuyA?e=SdxCOE</t>
  </si>
  <si>
    <t xml:space="preserve">Durante el mes de mayo se recibieron 62 solicitudes de cupo (mujeres víctimas de violencia con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Las 38 solicitudes de cupo que cumplieron con los criterios de ingreso, conllevaron la acogida de 90 personas nuevas, entre las cuales se encontraban 39 mujeres adultas y adultas mayores víctimas de violencia y 51 niños, niñas y adolescentes. Durante el mes de mayo estuvieron acogidas un total de 227 personas (mujeres víctimas de violencia y personas a cargo) en las Casas Refugio.  </t>
  </si>
  <si>
    <t xml:space="preserve">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42 resultaron en desistimiento de cupo y 24 no cumplieron con los criterios para el ingreso a Casa Refugio. 
Las 199 solicitudes de cupo que cumplieron con los criterios de ingreso, conllevaron la acogida de 426  personas nuevas, entre las cuales se encontraban 200 mujeres adultas víctimas de violencia y 226 niños, niñas, adolescentes y personas de sus grupos familiares. </t>
  </si>
  <si>
    <t>Logros: En el mes de mayo se recibieron 62 solicitudes de cupo (mujeres víctimas de violencia y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a través de 6 Casas Refugio; 42 resultaron en desistimiento de cupo para el ingreso a Casa Refugio y 24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</si>
  <si>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mayo se brindó acogida a 90  personas nuevas (mujeres víctimas de violencia y personas a cargo) que cumplieron los criterios de ingreso a las Casas Refugio, de las cuales 39 fueron mujeres adultas y adultas mayores, 7 adolescente, 34 niñas y niños y 10 bebés. Bajo ese marco, en abril estuvieron acogidas un total de 227  personas en la Estrategia de Casas Refugio en sus tres Modelos: Tradicional, Intermedio y Rural.
En el periodo de enero a mayo de 2025 se brindó acogida a 426 personas nuevas (mujeres víctimas de violencia y personas a cargo) que cumplieron los criterios de ingreso a las Casas Refugio, de las cuales 200 son mujeres adultas y adultas mayores, 32 adolescentes, 144 niñas y niños y 50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</si>
  <si>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https://secretariadistritald-my.sharepoint.com/:f:/g/personal/devaj_sdmujer_gov_co/EgR35VaHoQ5NvHCK3ZvmevcBA2vKHEF7c9mUoCjp5CzB4w?e=N1Uk1Y</t>
  </si>
  <si>
    <t>https://secretariadistritald-my.sharepoint.com/:f:/g/personal/devaj_sdmujer_gov_co/ErYoPzVeLRZKnJ1qs3RVWI4BNFbgUs0fIV_HHGZPL7Vwkg?e=rqOFAq</t>
  </si>
  <si>
    <t>Con corte al mes de mayo se dio cumplimiento a la operación de la Estrategia Casas Refugio a través del funcionamiento de 6 casas, 4 en el Modelo de Atención Tradicional, 1 del Modelo Intermedio y 1 de la Modelo Rural.</t>
  </si>
  <si>
    <t xml:space="preserve">En el periodo entre enero a mayo de 2025 ingresaron un total de 426 personas nuevas en las Casas Refugio, de las cuales 200 fueron mujeres adultas víctimas de violencia y 226 niños, niñas, adolescentes de sus sistemas familiares dependientes. </t>
  </si>
  <si>
    <t>https://secretariadistritald-my.sharepoint.com/:f:/g/personal/devaj_sdmujer_gov_co/ElltwNC45QxLuV5kpzOiKpEByQM-jOSJAy5thGFDTGuMPQ?e=WR5jpo</t>
  </si>
  <si>
    <t>Durante el mes de mayo ingresaron un total de 90 personas nuevas en las Casas Refugio, de las cuales 39 fueron mujeres adultas y adulta mayor víctimas de violencia y 51 niños, niñas, adolescentes de sus sistemas familiares dependientes.
En el periodo entre enero a mayo de 2025 ingresaron un total de 426  personas nuevas en las Casas Refugio, de las cuales 200 fueron mujeres adultas y adulta mayor víctimas de violencia y 226 niños, niñas, adolescentes de sus sistemas familiares dependientes.
No se presentaron retrasos.</t>
  </si>
  <si>
    <t>En mayo se llevaron a cabo 15 espacios técnicos con las Alcaldías Locales donde se avanzó en la definición de fechas y agendas para las segundas sesiones del año de los Consejos Locales de Seguridad para las Mujeres, así se realizaron 3 sesiones de los Consejos en las localidades de: Bosa, Antonio Nariño y Rafael Uribe. Se realizaron 17 encuentros con las entidades locales para la concertación y formulación de las estrategias de prevención de violencias contra las mujeres de los Planes Locales de Seguridad para las Mujeres 2025. Se realizaron 52  acciones de prevención de violencias contra las mujeres en el espacio público y 15 mesas de trabajo para la prevención del delito de feminicidio.</t>
  </si>
  <si>
    <t>Entre enero y mayo se llevaron a cabo 52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y dando inicio a la segunda.  Se realizaron 58 encuentros con las entidades locales para la concertación y formulación de las estrategias de prevención de violencias contra las mujeres de los Planes Locales de Seguridad para las Mujeres 2025. Se realizaron 135 acciones de prevención de violencias contra las mujeres en el espacio público y 48 mesas de trabajo para la prevención del delito de feminicidio.</t>
  </si>
  <si>
    <t>Logros: En mayose realizaron 15 espacios técnicos con las Alcaldías Locales de: Usaquén, Chapinero, Santa Fe, San Cristóbal, Usme, Tunjuelito, Bosa, Kennedy, Suba, Barrios Unidos, Teusaquillo, Los Mártires, Puente Aranda, La Candelaria y Ciudad Bolívar, donde se definieron las fechas y agendas de las segundas sesiones del año de los Consejos Locales de Seguridad para las Mujeres, las cuales se programaron para mayo y junio con base en la agenda propuesta por parte de la SDMujer.
Con corte al mes de mayo se realizaron 52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</si>
  <si>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mayo se realizaron 17 encuentros con las entidades locales para la concertación y formulación de los compromisos y estrategias de prevención de violencias contra las mujeres de los Planes Locales de Seguridad para las Mujeres de: Usaquén, Santa Fe, San Cristóbal, Usme, Tunjuelito, Bosa, Kennedy, Fontibón, Engativá, Suba, Barrios Unidos, Teusaquillo, Los Mártires, Puente Aranda, La Candelaria, Rafael Uribe U., y Ciudad Bolívar.
Con corte al mes de mayo se realizaron 58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</si>
  <si>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mayo se avanzó en el desarrollo de 52 acciones de prevención de violencias contra las mujeres en el espacio y transporte público en las localidades de: Usaquén, Chapinero, Santa Fe, San Cristóbal, Usme, Tunjuelito, Bosa, Fontibón, Engativá, Barrios Unidos, Teusaquillo, Antonio Nariño, Puente Aranda, La Candelaria, Rafael Uribe U., y Ciudad Bolívar.
Con corte al mes de mayo se realizaron 135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</si>
  <si>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mayo se avanzó en el desarrollo de 15 Mesas de Trabajo para la  prevención del delito de feminicidio en las localidades de: Usaquén, San Cristóbal, Usme, Tunjuelito, Bosa, Kennedy, Fontibón, Engativá, Barrios Unidos, Teusaquillo, Los Mártires, Puente Aranda, La Candelaria, Rafael Uribe U., y Ciudad Bolívar. 
Con corte al mes de mayo se desarrollaron 48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</si>
  <si>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https://secretariadistritald-my.sharepoint.com/:f:/g/personal/devaj_sdmujer_gov_co/EhMs-ZmEp0ROvACzv7szQGMBUolVcjD64OMNtyDU55YBvA?e=fQjSMC</t>
  </si>
  <si>
    <t>https://secretariadistritald-my.sharepoint.com/:f:/g/personal/devaj_sdmujer_gov_co/Ek3qkM4xHB5BtRDX0MJTTRQBAMg2JWwIimmmdBAa6SaLoQ?e=ynx5PS</t>
  </si>
  <si>
    <t>https://secretariadistritald-my.sharepoint.com/:f:/g/personal/devaj_sdmujer_gov_co/EuNLWrePFCxLrdsMcXQme_EBc5RZ_fvw04NdWdznmAY0sQ?e=fYoIyk</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</si>
  <si>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28 de mayo  - Día de la salud plena de las mujeres 
Jornadas para la apropiación del espacio público por parte de las mujeres. (Bicirodadas, Murales)
Jornadas de difusión de la Ruta de atención a mujeres víctimas de violencias y en riesgo de feminicidio 
Mega Tomas Mujer y Género de TM
Jornadas de sensibilización sobre el derecho a una vida libre de violencias en IED.
Mesas de trabajo para la formulación de los PLSM con entidades y ciudadanas. 
Mesas de concertación Presupuestos Participativos
Acompañamiento Encuentros Comunitarios de la MEBOG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(Suba).  
Jornadas de prevención de violencias en el marco del Día de la madre en zonas de rumba y centros comerciales. 
Jornadas de conmemoración por el día nacional por la dignidad de las mujeres víctimas de violencia sexual en Colombia</t>
  </si>
  <si>
    <r>
      <rPr>
        <sz val="11"/>
        <color rgb="FF000000"/>
        <rFont val="Arial"/>
        <family val="2"/>
      </rPr>
      <t xml:space="preserve">Logros: De acuerdo con los registros del Simisional 2.0. En el mes de mayo fueron contestados, analizados o gestionados 697 incidentes por la AgenciaMuj de los códigos de tipificación priorizados.
De estos, 182 incidentes fueron no procedentes (incluye el estado No procedente y Sin información), 515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También, se enviaron correos electrónicos en los cuales se adelantó seguimiento a la operación. Entre los temas trabajados se retomó: Avances en herramienta de georeferenciación y transferencia de voz.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</si>
  <si>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</si>
  <si>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https://secretariadistritald-my.sharepoint.com/:f:/g/personal/devaj_sdmujer_gov_co/EthGQwR7ZHlMiztTumT9m2sB6_mn2Uhj0Ax-l_m09-Rf0A?e=TksE6v</t>
  </si>
  <si>
    <t>https://secretariadistritald-my.sharepoint.com/:f:/g/personal/devaj_sdmujer_gov_co/EkoH5PuAu-dHrnICJwPTEPcBvs2FBwlTsCQeKj004lw6uQ?e=8b0ELP</t>
  </si>
  <si>
    <t xml:space="preserve">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</si>
  <si>
    <t>Con corte al mes de mayo se recepcionaron y gestionaron 993 incidentes con código de tipificación 204-Tentativa de Feminicidio priorizado para la atención en urgencia/emergencia a través de la móvil mujer de la AgenciaMuj bajo un esquema de duplas psico jurídicas. De estos incidentes 530 incidentes fueron orientaciones psico-jurídicas efectivas y 463 fueron casos gestionados con Contacto Inicial fallido.</t>
  </si>
  <si>
    <t>En mayo de 2025 el Sistema Articulado de Alertas Tempranas-SAAT hizo seguimiento socio jurídico y psicosocial a 320 casos de mujeres en riesgo de feminicidio, según remisiones externas del Instituto Nacional de Medicina Legal y Ciencias Forenses. Así mismo, impulsó 39 acciones de coordinación interinstitucional para aportar a la garantía de los derechos de las mujeres en riesgo de feminicidio.</t>
  </si>
  <si>
    <t>https://secretariadistritald-my.sharepoint.com/:f:/g/personal/devaj_sdmujer_gov_co/EjD2uczMpkRFt-nlyBiBrkQBg7MLMmimEVTODLdF4ea8Gg?e=bm0MTZ</t>
  </si>
  <si>
    <t xml:space="preserve">
De acuerdo con los datos arrojados por el Simisional 2.0, así como los datos que suministró la Dirección de Gestión de Conocimiento en cuanto a la matriz de efectividad proporcionada, en el mes de mayo  se realizaron 3.656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</si>
  <si>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 </t>
  </si>
  <si>
    <t>Entre enero y mayo de 2025 el Sistema Articulado de Alertas Tempranas-SAAT hizo seguimiento jurídico y psicosocial a 1140 mujeres en riesgo de feminicidio, valoradas por el Instituto Nacional de Medicina Legal y Ciencias Forenses-INMLCF e identificadas por los equipos de atención de la Secretaría Distrital de la Mujer. Así mismo, impulsó 99 acciones de coordinación interinstitucional para aportar a la garantía de los derechos de las mujeres en riesgo de feminicidio.</t>
  </si>
  <si>
    <t>Logro: en mayo de 2025 el Sistema Articulado de Alertas Tempranas-SAAT hizo seguimiento socio jurídico y psicosocial a 320 casos de mujeres en riesgo de feminicidio, según remisiones externas del Instituto Nacional de Medicina Legal y Ciencias Forenses.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</si>
  <si>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mayo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</si>
  <si>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mayo de 2025 se realizaron 39 acciones reforzadas de articulación interinstitucional de 20 casos de mujeres en riesgo de feminicidio atendidas por el equipo SAAT. Las entidades a las que se enviaron casos fueron: FGN (19 solicitudes); Policía Bogotá (2 solicitudes); Comisarías de Familia (4 solicitudes); entes territoriales (11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</si>
  <si>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https://secretariadistritald-my.sharepoint.com/:f:/g/personal/devaj_sdmujer_gov_co/EuIWwF7QPlNKiDdMK4vcIR4Bq0C6gpOMV2-zqHWfiRnr8A?e=BK67Wc</t>
  </si>
  <si>
    <t>https://secretariadistritald-my.sharepoint.com/:f:/g/personal/devaj_sdmujer_gov_co/Ei209tt9ms1IqKuPiFml-m8By_CMEHFJCZQzevkcQYbxMg?e=71gKac</t>
  </si>
  <si>
    <t>https://secretariadistritald-my.sharepoint.com/:f:/g/personal/devaj_sdmujer_gov_co/EqHMUIqGgplBm4tTNiNr7PsBaFpVqXgiTZpeII7Vli8wzQ?e=rdXO9k</t>
  </si>
  <si>
    <t xml:space="preserve">Durante el mes de mayo se garantizó la prestación de servicios socio jurídicos y psicosociales especializados al 100% de las mujeres víctimas de violencia a través de:
- 3.656 atenciones efectivas a través de la Línea Púrpura Distrital "Mujeres que escuchan mujeres".
- 251 orientaciones psico-jurídicas efectivas de los incidentes con código de tipificación 204-Tentativa de Feminicidio priorizado para la atención en urgencia/emergencia a través de la móvil mujer de la AgenciaMuj bajo un esquema de duplas psico jurídicas.
- 409 atenciones a través de las Duplas de Atención Psicosocial.
- 2.655 atenciones brindadas el marco de la estrategia de prevención del feminicidio (desde la Estrategia Intersectorial para la Prevención y Atención de Víctimas de Violencia de Género con Énfasis en Violencia Sexual y Feminicidio - Estrategia en Hospitales)
- 320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durante el mes de marzo de 2025.
*260 seguimientos socio jurídicos y psicosociales a casos de mujeres en riesgo de feminicidio en el marco del SAAT, según remisiones externas del Instituto Nacional de Medicina Legal y Ciencias Forenses, durante el mes de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</si>
  <si>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mayo se garantizó la prestación de servicios socio jurídicos y psicosociales especializados al 100% de las mujeres víctimas de violencia a través de:
- 17.473 atenciones efectivas a través de la Línea Púrpura Distrital "Mujeres que escuchan mujeres".
- 649 orientaciones psico-jurídicas efectivas de los incidentes con código de tipificación 204-Tentativa de Feminicidio priorizado para la atención en urgencia/emergencia a través de la móvil mujer de la AgenciaMuj bajo un esquema de duplas psico jurídicas.
- 1.015 atenciones a través de las Duplas de Atención Psicosocial.
- 7.399 atenciones brindadas el marco de la estrategia de prevención del feminicidio (desde la Estrategia Intersectorial para la Prevención y Atención de Víctimas de Violencia de Género con Énfasis en Violencia Sexual y Feminicidio - Estrategia en Hospitales)
- 1.140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entre enero y marzo de 2025.
*820 seguimientos socio jurídicos y psicosociales a casos de mujeres en riesgo de feminicidio en el marco del SAAT, según remisiones externas del Instituto Nacional de Medicina Legal y Ciencias Forenses, entre enero y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</si>
  <si>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Logros: Durante el mes de mayo se realizaron 39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mayo de 2025 se realizaron 123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</si>
</sst>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_-* #,##0.0000_-;\-* #,##0.0000_-;_-* &quot;-&quot;??_-;_-@_-"/>
  </numFmts>
  <fonts count="7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sz val="11"/>
      <color theme="1"/>
      <name val="Arial"/>
      <family val="2"/>
    </font>
    <font>
      <u/>
      <sz val="11"/>
      <color theme="10"/>
      <name val="Calibri"/>
      <family val="2"/>
      <scheme val="minor"/>
    </font>
    <font>
      <sz val="11"/>
      <color rgb="FF000000"/>
      <name val="Arial"/>
      <family val="2"/>
    </font>
    <font>
      <sz val="11"/>
      <color rgb="FF000000"/>
      <name val="Arial"/>
      <family val="2"/>
    </font>
    <font>
      <sz val="9"/>
      <color theme="1"/>
      <name val="Arial"/>
      <family val="2"/>
    </font>
    <font>
      <sz val="9"/>
      <color theme="1"/>
      <name val="Calibri"/>
      <family val="2"/>
      <scheme val="minor"/>
    </font>
    <font>
      <sz val="9"/>
      <color theme="1"/>
      <name val="Calibri"/>
      <family val="2"/>
      <scheme val="minor"/>
    </font>
    <font>
      <sz val="11"/>
      <color rgb="FF002060"/>
      <name val="Arial"/>
      <family val="2"/>
    </font>
    <font>
      <sz val="10"/>
      <color theme="1"/>
      <name val="Calibri"/>
      <family val="2"/>
      <scheme val="minor"/>
    </font>
    <font>
      <sz val="11"/>
      <color rgb="FF000000"/>
      <name val="Calibri"/>
      <family val="2"/>
      <scheme val="minor"/>
    </font>
    <font>
      <sz val="11"/>
      <name val="Calibri"/>
      <family val="2"/>
      <scheme val="minor"/>
    </font>
    <font>
      <sz val="10"/>
      <name val="Calibri"/>
      <family val="2"/>
      <scheme val="minor"/>
    </font>
    <font>
      <sz val="9"/>
      <color indexed="81"/>
      <name val="Tahoma"/>
      <family val="2"/>
    </font>
    <font>
      <b/>
      <sz val="9"/>
      <color indexed="81"/>
      <name val="Tahoma"/>
      <family val="2"/>
    </font>
  </fonts>
  <fills count="32">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FFF00"/>
        <bgColor indexed="64"/>
      </patternFill>
    </fill>
  </fills>
  <borders count="1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indexed="64"/>
      </top>
      <bottom style="thin">
        <color indexed="64"/>
      </bottom>
      <diagonal/>
    </border>
    <border>
      <left style="thin">
        <color indexed="64"/>
      </left>
      <right style="thin">
        <color indexed="64"/>
      </right>
      <top style="medium">
        <color indexed="64"/>
      </top>
      <bottom style="thin">
        <color rgb="FF000000"/>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35">
    <xf numFmtId="0" fontId="0" fillId="0" borderId="0"/>
    <xf numFmtId="9" fontId="21" fillId="0" borderId="0" applyFont="0" applyFill="0" applyBorder="0" applyAlignment="0" applyProtection="0"/>
    <xf numFmtId="0" fontId="26" fillId="0" borderId="11"/>
    <xf numFmtId="0" fontId="4" fillId="0" borderId="11"/>
    <xf numFmtId="165" fontId="4" fillId="0" borderId="11" applyFont="0" applyFill="0" applyBorder="0" applyAlignment="0" applyProtection="0"/>
    <xf numFmtId="169" fontId="4" fillId="0" borderId="11" applyFont="0" applyFill="0" applyBorder="0" applyAlignment="0" applyProtection="0"/>
    <xf numFmtId="9" fontId="4" fillId="0" borderId="11" applyFont="0" applyFill="0" applyBorder="0" applyAlignment="0" applyProtection="0"/>
    <xf numFmtId="171" fontId="4" fillId="0" borderId="11" applyFont="0" applyFill="0" applyBorder="0" applyAlignment="0" applyProtection="0"/>
    <xf numFmtId="164" fontId="4" fillId="0" borderId="11" applyFont="0" applyFill="0" applyBorder="0" applyAlignment="0" applyProtection="0"/>
    <xf numFmtId="9" fontId="26" fillId="0" borderId="11" applyFont="0" applyFill="0" applyBorder="0" applyAlignment="0" applyProtection="0"/>
    <xf numFmtId="9" fontId="33" fillId="0" borderId="11" applyFont="0" applyFill="0" applyBorder="0" applyAlignment="0" applyProtection="0"/>
    <xf numFmtId="173" fontId="38" fillId="0" borderId="55" applyNumberFormat="0" applyAlignment="0" applyProtection="0">
      <alignment horizontal="right" vertical="center"/>
    </xf>
    <xf numFmtId="173" fontId="38" fillId="0" borderId="56" applyNumberFormat="0" applyAlignment="0" applyProtection="0">
      <alignment horizontal="left" vertical="center" indent="1"/>
    </xf>
    <xf numFmtId="0" fontId="39" fillId="0" borderId="56" applyAlignment="0" applyProtection="0">
      <alignment horizontal="left" vertical="center" indent="1"/>
    </xf>
    <xf numFmtId="0" fontId="40" fillId="23" borderId="11" applyNumberFormat="0" applyAlignment="0" applyProtection="0">
      <alignment horizontal="left" vertical="center" indent="1"/>
    </xf>
    <xf numFmtId="173" fontId="42" fillId="0" borderId="55" applyNumberFormat="0" applyFill="0" applyBorder="0" applyAlignment="0" applyProtection="0">
      <alignment horizontal="right" vertical="center"/>
    </xf>
    <xf numFmtId="0" fontId="34" fillId="0" borderId="11" applyNumberFormat="0" applyFill="0" applyBorder="0" applyAlignment="0" applyProtection="0"/>
    <xf numFmtId="0" fontId="3" fillId="0" borderId="11"/>
    <xf numFmtId="43" fontId="50" fillId="0" borderId="0" applyFont="0" applyFill="0" applyBorder="0" applyAlignment="0" applyProtection="0"/>
    <xf numFmtId="0" fontId="2" fillId="0" borderId="11"/>
    <xf numFmtId="0" fontId="57" fillId="0" borderId="11"/>
    <xf numFmtId="44" fontId="58" fillId="0" borderId="0" applyFont="0" applyFill="0" applyBorder="0" applyAlignment="0" applyProtection="0"/>
    <xf numFmtId="0" fontId="1" fillId="0" borderId="11"/>
    <xf numFmtId="9" fontId="1" fillId="0" borderId="11" applyFont="0" applyFill="0" applyBorder="0" applyAlignment="0" applyProtection="0"/>
    <xf numFmtId="0" fontId="1" fillId="0" borderId="11"/>
    <xf numFmtId="165" fontId="1" fillId="0" borderId="11" applyFont="0" applyFill="0" applyBorder="0" applyAlignment="0" applyProtection="0"/>
    <xf numFmtId="169" fontId="1" fillId="0" borderId="11" applyFont="0" applyFill="0" applyBorder="0" applyAlignment="0" applyProtection="0"/>
    <xf numFmtId="9" fontId="1" fillId="0" borderId="11" applyFont="0" applyFill="0" applyBorder="0" applyAlignment="0" applyProtection="0"/>
    <xf numFmtId="171" fontId="1" fillId="0" borderId="11" applyFont="0" applyFill="0" applyBorder="0" applyAlignment="0" applyProtection="0"/>
    <xf numFmtId="164"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62" fillId="0" borderId="0" applyNumberFormat="0" applyFill="0" applyBorder="0" applyAlignment="0" applyProtection="0"/>
  </cellStyleXfs>
  <cellXfs count="960">
    <xf numFmtId="0" fontId="0" fillId="0" borderId="0" xfId="0"/>
    <xf numFmtId="0" fontId="5" fillId="0" borderId="0" xfId="0" applyFont="1"/>
    <xf numFmtId="0" fontId="6" fillId="0" borderId="0" xfId="0" applyFont="1" applyAlignment="1">
      <alignment horizontal="center"/>
    </xf>
    <xf numFmtId="0" fontId="7" fillId="0" borderId="1" xfId="0" applyFont="1" applyBorder="1" applyAlignment="1">
      <alignment horizontal="center"/>
    </xf>
    <xf numFmtId="166" fontId="9" fillId="0" borderId="1" xfId="0" applyNumberFormat="1" applyFont="1" applyBorder="1" applyAlignment="1">
      <alignment vertical="center"/>
    </xf>
    <xf numFmtId="0" fontId="9" fillId="0" borderId="0" xfId="0" applyFont="1"/>
    <xf numFmtId="0" fontId="7" fillId="0" borderId="0" xfId="0" applyFont="1" applyAlignment="1">
      <alignment horizontal="left"/>
    </xf>
    <xf numFmtId="0" fontId="11" fillId="3" borderId="1" xfId="0" applyFont="1" applyFill="1" applyBorder="1" applyAlignment="1">
      <alignment horizont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166"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166" fontId="5" fillId="0" borderId="0" xfId="0" applyNumberFormat="1" applyFont="1"/>
    <xf numFmtId="166" fontId="12" fillId="0" borderId="1" xfId="0" applyNumberFormat="1" applyFont="1" applyBorder="1" applyAlignment="1">
      <alignment horizontal="center" vertical="center"/>
    </xf>
    <xf numFmtId="6" fontId="9" fillId="0" borderId="1" xfId="0" applyNumberFormat="1" applyFont="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68" fontId="9" fillId="0" borderId="1" xfId="0" applyNumberFormat="1" applyFont="1" applyBorder="1" applyAlignment="1">
      <alignment horizontal="center" vertical="center"/>
    </xf>
    <xf numFmtId="168" fontId="12" fillId="0" borderId="1" xfId="0" applyNumberFormat="1" applyFont="1" applyBorder="1" applyAlignment="1">
      <alignment horizontal="center" vertical="center"/>
    </xf>
    <xf numFmtId="166" fontId="12" fillId="0" borderId="1" xfId="0" applyNumberFormat="1" applyFont="1" applyBorder="1" applyAlignment="1">
      <alignment vertical="center"/>
    </xf>
    <xf numFmtId="9" fontId="9" fillId="0" borderId="1" xfId="0" applyNumberFormat="1" applyFont="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5" xfId="0" applyFont="1" applyFill="1" applyBorder="1" applyAlignment="1">
      <alignment vertical="center"/>
    </xf>
    <xf numFmtId="0" fontId="13" fillId="8" borderId="7" xfId="0" applyFont="1" applyFill="1" applyBorder="1" applyAlignment="1">
      <alignment horizontal="center" vertical="center"/>
    </xf>
    <xf numFmtId="0" fontId="13" fillId="8" borderId="7" xfId="0" applyFont="1" applyFill="1" applyBorder="1" applyAlignment="1">
      <alignment vertical="center"/>
    </xf>
    <xf numFmtId="0" fontId="13" fillId="8" borderId="8" xfId="0" applyFont="1" applyFill="1" applyBorder="1" applyAlignment="1">
      <alignment vertical="center"/>
    </xf>
    <xf numFmtId="0" fontId="13" fillId="8" borderId="6" xfId="0" applyFont="1" applyFill="1" applyBorder="1" applyAlignment="1">
      <alignmen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8" borderId="9" xfId="0" applyFont="1" applyFill="1" applyBorder="1" applyAlignment="1">
      <alignment horizontal="center" vertical="center"/>
    </xf>
    <xf numFmtId="0" fontId="13" fillId="8" borderId="10" xfId="0" applyFont="1" applyFill="1" applyBorder="1" applyAlignment="1">
      <alignment vertical="center"/>
    </xf>
    <xf numFmtId="0" fontId="16" fillId="2" borderId="17" xfId="0" applyFont="1" applyFill="1" applyBorder="1" applyAlignment="1">
      <alignment vertical="center"/>
    </xf>
    <xf numFmtId="0" fontId="13" fillId="8" borderId="1" xfId="0" applyFont="1" applyFill="1" applyBorder="1" applyAlignment="1">
      <alignment vertical="center"/>
    </xf>
    <xf numFmtId="0" fontId="13" fillId="8" borderId="21" xfId="0" applyFont="1" applyFill="1" applyBorder="1" applyAlignment="1">
      <alignment horizontal="center" vertical="center"/>
    </xf>
    <xf numFmtId="0" fontId="16" fillId="8" borderId="6" xfId="0" applyFont="1" applyFill="1" applyBorder="1" applyAlignment="1">
      <alignment vertical="center" wrapText="1"/>
    </xf>
    <xf numFmtId="0" fontId="16" fillId="0" borderId="0" xfId="0" applyFont="1" applyAlignment="1">
      <alignment vertical="center" wrapText="1"/>
    </xf>
    <xf numFmtId="0" fontId="13" fillId="8" borderId="6" xfId="0" applyFont="1" applyFill="1" applyBorder="1" applyAlignment="1">
      <alignment vertical="center" wrapText="1"/>
    </xf>
    <xf numFmtId="0" fontId="16" fillId="8" borderId="1" xfId="0" applyFont="1" applyFill="1" applyBorder="1" applyAlignment="1">
      <alignment vertical="center" wrapText="1"/>
    </xf>
    <xf numFmtId="0" fontId="16" fillId="8" borderId="1" xfId="0" applyFont="1" applyFill="1" applyBorder="1" applyAlignment="1">
      <alignment horizontal="center" vertical="center" wrapText="1"/>
    </xf>
    <xf numFmtId="0" fontId="13" fillId="8" borderId="1" xfId="0" applyFont="1" applyFill="1" applyBorder="1" applyAlignment="1">
      <alignment vertical="center" wrapText="1"/>
    </xf>
    <xf numFmtId="14" fontId="13" fillId="8" borderId="1" xfId="0"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22" xfId="0" applyFont="1" applyFill="1" applyBorder="1" applyAlignment="1">
      <alignment vertical="center"/>
    </xf>
    <xf numFmtId="0" fontId="16" fillId="8" borderId="23" xfId="0" applyFont="1" applyFill="1" applyBorder="1" applyAlignment="1">
      <alignment horizontal="center" vertical="center" wrapText="1"/>
    </xf>
    <xf numFmtId="0" fontId="16" fillId="8" borderId="7" xfId="0" applyFont="1" applyFill="1" applyBorder="1" applyAlignment="1">
      <alignment horizontal="right" vertical="center"/>
    </xf>
    <xf numFmtId="0" fontId="13" fillId="8" borderId="8" xfId="0" applyFont="1" applyFill="1" applyBorder="1" applyAlignment="1">
      <alignment horizontal="center" vertical="center"/>
    </xf>
    <xf numFmtId="0" fontId="16" fillId="2" borderId="1" xfId="0" applyFont="1" applyFill="1" applyBorder="1" applyAlignment="1">
      <alignment horizontal="center" vertical="center"/>
    </xf>
    <xf numFmtId="0" fontId="22" fillId="0" borderId="0" xfId="0" applyFont="1"/>
    <xf numFmtId="0" fontId="8" fillId="0" borderId="23" xfId="0" applyFont="1" applyBorder="1"/>
    <xf numFmtId="0" fontId="12" fillId="14" borderId="1" xfId="0" applyFont="1" applyFill="1" applyBorder="1" applyAlignment="1">
      <alignment horizont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7" borderId="1" xfId="0" applyFont="1" applyFill="1" applyBorder="1" applyAlignment="1">
      <alignment horizontal="center" wrapText="1"/>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xf>
    <xf numFmtId="0" fontId="12" fillId="18" borderId="1" xfId="0" applyFont="1" applyFill="1" applyBorder="1" applyAlignment="1">
      <alignment horizontal="center" wrapText="1"/>
    </xf>
    <xf numFmtId="0" fontId="12" fillId="18" borderId="1" xfId="0" applyFont="1" applyFill="1" applyBorder="1" applyAlignment="1">
      <alignment horizontal="center" vertical="center" wrapText="1"/>
    </xf>
    <xf numFmtId="0" fontId="12" fillId="18" borderId="1" xfId="0" applyFont="1" applyFill="1" applyBorder="1" applyAlignment="1">
      <alignment horizontal="center" vertical="center"/>
    </xf>
    <xf numFmtId="0" fontId="29" fillId="0" borderId="11" xfId="3" applyFont="1" applyAlignment="1">
      <alignment vertical="center"/>
    </xf>
    <xf numFmtId="0" fontId="28" fillId="19" borderId="11" xfId="2" applyFont="1" applyFill="1" applyAlignment="1">
      <alignment vertical="center" wrapText="1"/>
    </xf>
    <xf numFmtId="0" fontId="30" fillId="19" borderId="11" xfId="2" applyFont="1" applyFill="1" applyAlignment="1">
      <alignment vertical="center" wrapText="1"/>
    </xf>
    <xf numFmtId="0" fontId="27" fillId="19" borderId="11" xfId="2" applyFont="1" applyFill="1" applyAlignment="1">
      <alignment vertical="center" wrapText="1"/>
    </xf>
    <xf numFmtId="0" fontId="28" fillId="19" borderId="33" xfId="2" applyFont="1" applyFill="1" applyBorder="1" applyAlignment="1">
      <alignment vertical="center" wrapText="1"/>
    </xf>
    <xf numFmtId="0" fontId="28" fillId="0" borderId="33" xfId="2" applyFont="1" applyBorder="1" applyAlignment="1">
      <alignment vertical="center" wrapText="1"/>
    </xf>
    <xf numFmtId="0" fontId="28" fillId="0" borderId="11" xfId="2" applyFont="1" applyAlignment="1">
      <alignment vertical="center" wrapText="1"/>
    </xf>
    <xf numFmtId="0" fontId="28" fillId="0" borderId="11" xfId="2" applyFont="1" applyAlignment="1">
      <alignment horizontal="center" vertical="center" wrapText="1"/>
    </xf>
    <xf numFmtId="0" fontId="31" fillId="0" borderId="11" xfId="3" applyFont="1" applyAlignment="1">
      <alignment horizontal="center" vertical="center"/>
    </xf>
    <xf numFmtId="0" fontId="29" fillId="0" borderId="11" xfId="3" applyFont="1" applyAlignment="1">
      <alignment horizontal="center" vertical="center"/>
    </xf>
    <xf numFmtId="0" fontId="30" fillId="0" borderId="11" xfId="2" applyFont="1" applyAlignment="1">
      <alignment vertical="center" wrapText="1"/>
    </xf>
    <xf numFmtId="0" fontId="27" fillId="0" borderId="11" xfId="2" applyFont="1" applyAlignment="1">
      <alignment vertical="center" wrapText="1"/>
    </xf>
    <xf numFmtId="0" fontId="27" fillId="0" borderId="41" xfId="2" applyFont="1" applyBorder="1" applyAlignment="1">
      <alignment vertical="center" wrapText="1"/>
    </xf>
    <xf numFmtId="0" fontId="28" fillId="19" borderId="33" xfId="2" applyFont="1" applyFill="1" applyBorder="1" applyAlignment="1">
      <alignment horizontal="center" vertical="center" wrapText="1"/>
    </xf>
    <xf numFmtId="0" fontId="32" fillId="19" borderId="11" xfId="2" applyFont="1" applyFill="1" applyAlignment="1">
      <alignment horizontal="center" vertical="center" wrapText="1"/>
    </xf>
    <xf numFmtId="0" fontId="28" fillId="19" borderId="11" xfId="2" applyFont="1" applyFill="1" applyAlignment="1">
      <alignment horizontal="center" vertical="center" wrapText="1"/>
    </xf>
    <xf numFmtId="0" fontId="32" fillId="0" borderId="11" xfId="2" applyFont="1" applyAlignment="1">
      <alignment horizontal="center" vertical="center" wrapText="1"/>
    </xf>
    <xf numFmtId="0" fontId="28" fillId="21" borderId="11" xfId="2" applyFont="1" applyFill="1" applyAlignment="1">
      <alignment vertical="center" wrapText="1"/>
    </xf>
    <xf numFmtId="0" fontId="28" fillId="20" borderId="28" xfId="2" applyFont="1" applyFill="1" applyBorder="1" applyAlignment="1">
      <alignment horizontal="center" vertical="center" wrapText="1"/>
    </xf>
    <xf numFmtId="0" fontId="28" fillId="20" borderId="29" xfId="2" applyFont="1" applyFill="1" applyBorder="1" applyAlignment="1">
      <alignment horizontal="center" vertical="center" wrapText="1"/>
    </xf>
    <xf numFmtId="170" fontId="29" fillId="0" borderId="34" xfId="5" applyNumberFormat="1" applyFont="1" applyBorder="1" applyAlignment="1">
      <alignment vertical="center"/>
    </xf>
    <xf numFmtId="170" fontId="29" fillId="0" borderId="35" xfId="5" applyNumberFormat="1" applyFont="1" applyBorder="1" applyAlignment="1">
      <alignment vertical="center"/>
    </xf>
    <xf numFmtId="0" fontId="28" fillId="20" borderId="46" xfId="2" applyFont="1" applyFill="1" applyBorder="1" applyAlignment="1">
      <alignment vertical="center" wrapText="1"/>
    </xf>
    <xf numFmtId="170" fontId="29" fillId="0" borderId="47" xfId="5" applyNumberFormat="1" applyFont="1" applyBorder="1" applyAlignment="1">
      <alignment vertical="center"/>
    </xf>
    <xf numFmtId="170" fontId="29" fillId="0" borderId="49" xfId="5" applyNumberFormat="1" applyFont="1" applyBorder="1" applyAlignment="1">
      <alignment vertical="center"/>
    </xf>
    <xf numFmtId="0" fontId="28" fillId="20" borderId="37" xfId="2" applyFont="1" applyFill="1" applyBorder="1" applyAlignment="1">
      <alignment vertical="center" wrapText="1"/>
    </xf>
    <xf numFmtId="170" fontId="29" fillId="0" borderId="38" xfId="5" applyNumberFormat="1" applyFont="1" applyBorder="1" applyAlignment="1">
      <alignment vertical="center"/>
    </xf>
    <xf numFmtId="0" fontId="29" fillId="0" borderId="11" xfId="3" applyFont="1"/>
    <xf numFmtId="0" fontId="28" fillId="22" borderId="27" xfId="2" applyFont="1" applyFill="1" applyBorder="1" applyAlignment="1">
      <alignment vertical="center" wrapText="1"/>
    </xf>
    <xf numFmtId="170" fontId="29" fillId="0" borderId="39" xfId="5" applyNumberFormat="1" applyFont="1" applyBorder="1" applyAlignment="1">
      <alignment vertical="center"/>
    </xf>
    <xf numFmtId="0" fontId="19" fillId="0" borderId="11" xfId="3" applyFont="1" applyAlignment="1">
      <alignment vertical="center"/>
    </xf>
    <xf numFmtId="0" fontId="29" fillId="0" borderId="11" xfId="3" applyFont="1" applyAlignment="1">
      <alignment horizontal="center" vertical="center" wrapText="1"/>
    </xf>
    <xf numFmtId="0" fontId="37" fillId="0" borderId="11" xfId="3" applyFont="1" applyAlignment="1">
      <alignment vertical="center"/>
    </xf>
    <xf numFmtId="0" fontId="35" fillId="0" borderId="51" xfId="3" applyFont="1" applyBorder="1" applyAlignment="1">
      <alignment horizontal="center" vertical="center"/>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52" xfId="3" applyFont="1" applyBorder="1" applyAlignment="1">
      <alignment horizontal="center" vertical="center"/>
    </xf>
    <xf numFmtId="0" fontId="35" fillId="0" borderId="36" xfId="3" applyFont="1" applyBorder="1" applyAlignment="1">
      <alignment horizontal="center" vertical="center"/>
    </xf>
    <xf numFmtId="0" fontId="35" fillId="0" borderId="53"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6" fillId="19" borderId="47" xfId="0" applyNumberFormat="1" applyFont="1" applyFill="1" applyBorder="1" applyAlignment="1">
      <alignment horizontal="center"/>
    </xf>
    <xf numFmtId="10" fontId="46" fillId="20" borderId="47" xfId="0" applyNumberFormat="1" applyFont="1" applyFill="1" applyBorder="1" applyAlignment="1">
      <alignment horizontal="center" vertical="center"/>
    </xf>
    <xf numFmtId="9" fontId="29" fillId="0" borderId="49" xfId="1" applyFont="1"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vertical="center" wrapText="1"/>
    </xf>
    <xf numFmtId="0" fontId="28" fillId="20" borderId="37" xfId="2" applyFont="1" applyFill="1" applyBorder="1" applyAlignment="1">
      <alignment horizontal="center" vertical="center" wrapText="1"/>
    </xf>
    <xf numFmtId="0" fontId="28" fillId="20" borderId="38" xfId="2" applyFont="1" applyFill="1" applyBorder="1" applyAlignment="1">
      <alignment horizontal="center" vertical="center" wrapText="1"/>
    </xf>
    <xf numFmtId="15" fontId="29" fillId="0" borderId="64" xfId="0" applyNumberFormat="1" applyFont="1" applyBorder="1" applyAlignment="1">
      <alignment horizontal="center" vertical="center" wrapText="1"/>
    </xf>
    <xf numFmtId="0" fontId="29" fillId="0" borderId="48" xfId="0" applyFont="1" applyBorder="1" applyAlignment="1">
      <alignment horizontal="justify" vertical="center" wrapText="1"/>
    </xf>
    <xf numFmtId="15" fontId="29" fillId="0" borderId="46" xfId="0" applyNumberFormat="1" applyFont="1" applyBorder="1" applyAlignment="1">
      <alignment horizontal="center" vertical="center" wrapText="1"/>
    </xf>
    <xf numFmtId="0" fontId="29" fillId="0" borderId="47"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29" fillId="0" borderId="46" xfId="0" applyFont="1" applyBorder="1" applyAlignment="1">
      <alignment horizontal="center" vertical="center"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center"/>
    </xf>
    <xf numFmtId="0" fontId="29" fillId="0" borderId="47" xfId="0" applyFont="1" applyBorder="1" applyAlignment="1">
      <alignment horizontal="center"/>
    </xf>
    <xf numFmtId="0" fontId="29" fillId="0" borderId="46" xfId="0" applyFont="1" applyBorder="1"/>
    <xf numFmtId="0" fontId="29" fillId="0" borderId="47" xfId="0" applyFont="1" applyBorder="1"/>
    <xf numFmtId="0" fontId="29" fillId="0" borderId="37" xfId="0" applyFont="1" applyBorder="1"/>
    <xf numFmtId="0" fontId="29" fillId="0" borderId="38" xfId="0" applyFont="1" applyBorder="1"/>
    <xf numFmtId="0" fontId="29" fillId="0" borderId="34" xfId="0" applyFont="1" applyBorder="1" applyAlignment="1">
      <alignment vertical="center" wrapText="1"/>
    </xf>
    <xf numFmtId="0" fontId="29" fillId="0" borderId="47" xfId="0" applyFont="1" applyBorder="1" applyAlignment="1">
      <alignment vertical="center" wrapText="1"/>
    </xf>
    <xf numFmtId="0" fontId="29" fillId="0" borderId="47" xfId="0" applyFont="1" applyBorder="1" applyAlignment="1">
      <alignment vertical="top" wrapText="1"/>
    </xf>
    <xf numFmtId="0" fontId="29" fillId="0" borderId="47" xfId="0" applyFont="1" applyBorder="1" applyAlignment="1">
      <alignment vertical="center"/>
    </xf>
    <xf numFmtId="0" fontId="46" fillId="0" borderId="64" xfId="3" applyFont="1" applyBorder="1" applyAlignment="1">
      <alignment horizontal="center" vertical="center" wrapText="1"/>
    </xf>
    <xf numFmtId="0" fontId="29" fillId="19" borderId="33" xfId="3" applyFont="1" applyFill="1" applyBorder="1" applyAlignment="1">
      <alignment vertical="center"/>
    </xf>
    <xf numFmtId="0" fontId="29" fillId="19" borderId="11" xfId="3" applyFont="1" applyFill="1" applyAlignment="1">
      <alignment vertical="center"/>
    </xf>
    <xf numFmtId="0" fontId="28" fillId="19" borderId="40" xfId="2" applyFont="1" applyFill="1" applyBorder="1" applyAlignment="1">
      <alignment horizontal="center" vertical="center" wrapText="1"/>
    </xf>
    <xf numFmtId="0" fontId="27" fillId="0" borderId="0" xfId="0" applyFont="1" applyAlignment="1">
      <alignment vertical="center"/>
    </xf>
    <xf numFmtId="0" fontId="27" fillId="0" borderId="33" xfId="2" applyFont="1" applyBorder="1" applyAlignment="1">
      <alignment horizontal="center" vertical="center" wrapText="1"/>
    </xf>
    <xf numFmtId="0" fontId="28" fillId="0" borderId="11" xfId="2" applyFont="1" applyAlignment="1">
      <alignment horizontal="center" vertical="center"/>
    </xf>
    <xf numFmtId="0" fontId="49"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11" xfId="2" applyFont="1" applyAlignment="1">
      <alignment vertical="center"/>
    </xf>
    <xf numFmtId="0" fontId="36"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8" fillId="0" borderId="51" xfId="2" applyFont="1" applyBorder="1" applyAlignment="1">
      <alignment horizontal="center" vertical="center" wrapText="1"/>
    </xf>
    <xf numFmtId="0" fontId="29" fillId="0" borderId="51"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 fillId="0" borderId="0" xfId="0" applyFont="1"/>
    <xf numFmtId="0" fontId="46" fillId="16" borderId="47" xfId="3" applyFont="1" applyFill="1" applyBorder="1" applyAlignment="1">
      <alignment horizontal="center" vertical="center"/>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9" fillId="25" borderId="11" xfId="3" applyFont="1" applyFill="1" applyAlignment="1">
      <alignment vertical="center"/>
    </xf>
    <xf numFmtId="0" fontId="28" fillId="25" borderId="11" xfId="2" applyFont="1" applyFill="1" applyAlignment="1">
      <alignment vertical="center" wrapText="1"/>
    </xf>
    <xf numFmtId="0" fontId="29" fillId="25" borderId="11" xfId="3" applyFont="1" applyFill="1"/>
    <xf numFmtId="0" fontId="27" fillId="25" borderId="0" xfId="0" applyFont="1" applyFill="1" applyAlignment="1">
      <alignment vertical="center"/>
    </xf>
    <xf numFmtId="0" fontId="28" fillId="25" borderId="11" xfId="0" applyFont="1" applyFill="1" applyBorder="1" applyAlignment="1">
      <alignment horizontal="left" vertical="center" wrapText="1"/>
    </xf>
    <xf numFmtId="0" fontId="28" fillId="25" borderId="11" xfId="0" applyFont="1" applyFill="1" applyBorder="1" applyAlignment="1">
      <alignment horizontal="center" vertical="center" wrapText="1"/>
    </xf>
    <xf numFmtId="0" fontId="28" fillId="25" borderId="11" xfId="2" applyFont="1" applyFill="1" applyAlignment="1">
      <alignment horizontal="center" vertical="center"/>
    </xf>
    <xf numFmtId="0" fontId="2" fillId="0" borderId="11" xfId="19"/>
    <xf numFmtId="0" fontId="2" fillId="0" borderId="11" xfId="19" applyAlignment="1">
      <alignment horizontal="center"/>
    </xf>
    <xf numFmtId="0" fontId="38" fillId="0" borderId="47" xfId="12" quotePrefix="1" applyNumberFormat="1" applyBorder="1" applyAlignment="1">
      <alignment horizontal="center" vertical="center" wrapText="1"/>
    </xf>
    <xf numFmtId="0" fontId="38" fillId="0" borderId="47" xfId="12" quotePrefix="1" applyNumberFormat="1" applyBorder="1" applyAlignment="1">
      <alignment horizontal="left" vertical="center" wrapText="1"/>
    </xf>
    <xf numFmtId="37" fontId="38" fillId="0" borderId="47" xfId="11" applyNumberFormat="1" applyBorder="1" applyAlignment="1">
      <alignment horizontal="center" vertical="center"/>
    </xf>
    <xf numFmtId="0" fontId="38" fillId="0" borderId="46" xfId="12" quotePrefix="1" applyNumberFormat="1" applyBorder="1" applyAlignment="1">
      <alignment horizontal="center" vertical="center" wrapText="1"/>
    </xf>
    <xf numFmtId="37" fontId="38" fillId="0" borderId="74" xfId="11" applyNumberFormat="1" applyBorder="1" applyAlignment="1">
      <alignment horizontal="right" vertical="center"/>
    </xf>
    <xf numFmtId="0" fontId="2" fillId="0" borderId="49" xfId="19" applyBorder="1" applyAlignment="1">
      <alignment horizontal="right" wrapText="1"/>
    </xf>
    <xf numFmtId="0" fontId="2" fillId="25" borderId="11" xfId="19" applyFill="1" applyAlignment="1">
      <alignment horizontal="center"/>
    </xf>
    <xf numFmtId="0" fontId="2" fillId="25" borderId="11" xfId="19" applyFill="1"/>
    <xf numFmtId="0" fontId="27" fillId="25" borderId="33" xfId="2" applyFont="1" applyFill="1" applyBorder="1" applyAlignment="1">
      <alignment horizontal="center" vertical="center" wrapText="1"/>
    </xf>
    <xf numFmtId="0" fontId="49" fillId="25" borderId="11" xfId="0" applyFont="1" applyFill="1" applyBorder="1" applyAlignment="1">
      <alignment horizontal="left" vertical="center" wrapText="1"/>
    </xf>
    <xf numFmtId="0" fontId="29" fillId="0" borderId="37" xfId="3" applyFont="1" applyBorder="1" applyAlignment="1">
      <alignment vertical="center"/>
    </xf>
    <xf numFmtId="0" fontId="29" fillId="0" borderId="38" xfId="3" applyFont="1" applyBorder="1" applyAlignment="1">
      <alignment vertical="center"/>
    </xf>
    <xf numFmtId="0" fontId="29" fillId="0" borderId="69" xfId="3" applyFont="1" applyBorder="1" applyAlignment="1">
      <alignment vertical="center" wrapText="1"/>
    </xf>
    <xf numFmtId="170" fontId="29" fillId="0" borderId="69" xfId="5" applyNumberFormat="1" applyFont="1" applyBorder="1" applyAlignment="1">
      <alignment vertical="center"/>
    </xf>
    <xf numFmtId="170" fontId="29" fillId="0" borderId="70" xfId="5" applyNumberFormat="1" applyFont="1" applyBorder="1" applyAlignment="1">
      <alignment vertical="center"/>
    </xf>
    <xf numFmtId="43" fontId="54" fillId="20" borderId="80" xfId="18" applyFont="1" applyFill="1" applyBorder="1" applyAlignment="1">
      <alignment horizontal="center" vertical="center" wrapText="1"/>
    </xf>
    <xf numFmtId="43" fontId="54" fillId="20" borderId="82" xfId="18" applyFont="1" applyFill="1" applyBorder="1" applyAlignment="1">
      <alignment horizontal="center" vertical="center" wrapText="1"/>
    </xf>
    <xf numFmtId="43" fontId="54" fillId="20" borderId="83" xfId="18" applyFont="1" applyFill="1" applyBorder="1" applyAlignment="1">
      <alignment horizontal="center" vertical="center" wrapText="1"/>
    </xf>
    <xf numFmtId="170" fontId="29" fillId="0" borderId="64" xfId="5" applyNumberFormat="1" applyFont="1" applyBorder="1" applyAlignment="1">
      <alignment vertical="center"/>
    </xf>
    <xf numFmtId="170" fontId="29" fillId="0" borderId="46" xfId="5" applyNumberFormat="1" applyFont="1" applyBorder="1" applyAlignment="1">
      <alignment vertical="center"/>
    </xf>
    <xf numFmtId="0" fontId="29" fillId="19" borderId="11" xfId="3" applyFont="1" applyFill="1"/>
    <xf numFmtId="0" fontId="27" fillId="19" borderId="0" xfId="0" applyFont="1" applyFill="1" applyAlignment="1">
      <alignment vertical="center"/>
    </xf>
    <xf numFmtId="0" fontId="29" fillId="19" borderId="11" xfId="3" applyFont="1" applyFill="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51" xfId="3" applyFont="1" applyFill="1" applyBorder="1" applyAlignment="1">
      <alignment horizontal="center" vertical="center" wrapText="1"/>
    </xf>
    <xf numFmtId="0" fontId="28" fillId="16" borderId="51" xfId="3" applyFont="1" applyFill="1" applyBorder="1" applyAlignment="1">
      <alignment horizontal="center" vertical="center" wrapText="1"/>
    </xf>
    <xf numFmtId="0" fontId="27"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8" fillId="0" borderId="51" xfId="0" applyFont="1" applyBorder="1" applyAlignment="1">
      <alignment vertical="center" wrapText="1"/>
    </xf>
    <xf numFmtId="0" fontId="46" fillId="0" borderId="37" xfId="3" applyFont="1" applyBorder="1" applyAlignment="1">
      <alignment horizontal="center" vertical="center" wrapText="1"/>
    </xf>
    <xf numFmtId="0" fontId="46" fillId="0" borderId="77" xfId="3" applyFont="1" applyBorder="1" applyAlignment="1">
      <alignment horizontal="center" vertical="center" wrapText="1"/>
    </xf>
    <xf numFmtId="0" fontId="46" fillId="0" borderId="78" xfId="3" applyFont="1" applyBorder="1" applyAlignment="1">
      <alignment horizontal="center" vertical="center" wrapText="1"/>
    </xf>
    <xf numFmtId="0" fontId="46" fillId="0" borderId="75" xfId="3" applyFont="1" applyBorder="1" applyAlignment="1">
      <alignment horizontal="center" vertical="center" wrapText="1"/>
    </xf>
    <xf numFmtId="0" fontId="46" fillId="0" borderId="66" xfId="3" applyFont="1" applyBorder="1" applyAlignment="1">
      <alignment horizontal="center" vertical="center" wrapText="1"/>
    </xf>
    <xf numFmtId="0" fontId="46" fillId="0" borderId="68" xfId="3" applyFont="1" applyBorder="1" applyAlignment="1">
      <alignment horizontal="center" vertical="center" wrapText="1"/>
    </xf>
    <xf numFmtId="0" fontId="28" fillId="20" borderId="84" xfId="3" applyFont="1" applyFill="1" applyBorder="1" applyAlignment="1">
      <alignment horizontal="center" vertical="center" wrapText="1"/>
    </xf>
    <xf numFmtId="0" fontId="27" fillId="25" borderId="11" xfId="0" applyFont="1" applyFill="1" applyBorder="1" applyAlignment="1">
      <alignment vertical="center"/>
    </xf>
    <xf numFmtId="0" fontId="27" fillId="0" borderId="51" xfId="0" applyFont="1" applyBorder="1" applyAlignment="1">
      <alignment vertical="center"/>
    </xf>
    <xf numFmtId="0" fontId="55" fillId="20" borderId="38" xfId="19" applyFont="1" applyFill="1" applyBorder="1" applyAlignment="1">
      <alignment horizontal="center" vertical="center" wrapText="1"/>
    </xf>
    <xf numFmtId="0" fontId="2" fillId="0" borderId="69" xfId="19" applyBorder="1" applyAlignment="1">
      <alignment horizontal="right" vertical="center"/>
    </xf>
    <xf numFmtId="0" fontId="0" fillId="0" borderId="47" xfId="0" applyBorder="1" applyAlignment="1">
      <alignment vertical="center"/>
    </xf>
    <xf numFmtId="0" fontId="2" fillId="0" borderId="47" xfId="19"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horizontal="center" wrapText="1"/>
    </xf>
    <xf numFmtId="0" fontId="27" fillId="20" borderId="51" xfId="0" applyFont="1" applyFill="1" applyBorder="1" applyAlignment="1">
      <alignment vertical="center"/>
    </xf>
    <xf numFmtId="0" fontId="27" fillId="0" borderId="51" xfId="2" applyFont="1" applyBorder="1" applyAlignment="1">
      <alignment vertical="center" wrapText="1"/>
    </xf>
    <xf numFmtId="0" fontId="27" fillId="0" borderId="41" xfId="0" applyFont="1" applyBorder="1" applyAlignment="1">
      <alignment vertical="center"/>
    </xf>
    <xf numFmtId="0" fontId="55" fillId="16" borderId="37" xfId="19"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53" xfId="3" applyFont="1" applyFill="1" applyBorder="1" applyAlignment="1">
      <alignment vertical="center" wrapText="1"/>
    </xf>
    <xf numFmtId="0" fontId="29" fillId="0" borderId="32" xfId="3" applyFont="1" applyBorder="1" applyAlignment="1">
      <alignment vertical="center" wrapText="1"/>
    </xf>
    <xf numFmtId="0" fontId="19" fillId="0" borderId="58" xfId="3" applyFont="1" applyBorder="1" applyAlignment="1">
      <alignment horizontal="center" vertical="center" wrapText="1"/>
    </xf>
    <xf numFmtId="0" fontId="19" fillId="0" borderId="59" xfId="3" applyFont="1" applyBorder="1" applyAlignment="1">
      <alignment horizontal="center" vertical="center" wrapText="1"/>
    </xf>
    <xf numFmtId="0" fontId="19" fillId="0" borderId="60" xfId="3" applyFont="1" applyBorder="1" applyAlignment="1">
      <alignment horizontal="center" vertical="center" wrapText="1"/>
    </xf>
    <xf numFmtId="0" fontId="19" fillId="20" borderId="53" xfId="3" applyFont="1" applyFill="1" applyBorder="1" applyAlignment="1">
      <alignment horizontal="center" vertical="center" wrapText="1"/>
    </xf>
    <xf numFmtId="0" fontId="29" fillId="0" borderId="54" xfId="3" applyFont="1" applyBorder="1" applyAlignment="1">
      <alignment horizontal="center" vertical="center" wrapText="1"/>
    </xf>
    <xf numFmtId="0" fontId="29" fillId="0" borderId="44" xfId="3" applyFont="1" applyBorder="1" applyAlignment="1">
      <alignment horizontal="center" vertical="center" wrapText="1"/>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27"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8" fillId="0" borderId="51" xfId="0" applyFont="1" applyBorder="1" applyAlignment="1">
      <alignment horizontal="center" vertical="center"/>
    </xf>
    <xf numFmtId="0" fontId="28" fillId="0" borderId="51" xfId="2" applyFont="1" applyBorder="1" applyAlignment="1">
      <alignment horizontal="center" wrapText="1"/>
    </xf>
    <xf numFmtId="0" fontId="19" fillId="0" borderId="51" xfId="3" applyFont="1" applyBorder="1" applyAlignment="1">
      <alignment vertical="center"/>
    </xf>
    <xf numFmtId="0" fontId="27" fillId="20" borderId="51" xfId="2" applyFont="1" applyFill="1" applyBorder="1" applyAlignment="1">
      <alignment horizontal="center" vertical="center" wrapText="1"/>
    </xf>
    <xf numFmtId="0" fontId="27" fillId="0" borderId="33" xfId="0" applyFont="1" applyBorder="1" applyAlignment="1">
      <alignment horizontal="center" vertical="center"/>
    </xf>
    <xf numFmtId="0" fontId="27" fillId="0" borderId="11" xfId="0" applyFont="1" applyBorder="1" applyAlignment="1">
      <alignment horizontal="center" vertical="center"/>
    </xf>
    <xf numFmtId="0" fontId="27" fillId="25" borderId="0" xfId="0" applyFont="1" applyFill="1" applyAlignment="1">
      <alignment horizontal="center" vertical="center"/>
    </xf>
    <xf numFmtId="37" fontId="38" fillId="0" borderId="49" xfId="11" applyNumberFormat="1" applyBorder="1" applyAlignment="1">
      <alignment horizontal="center" vertical="center"/>
    </xf>
    <xf numFmtId="0" fontId="56" fillId="0" borderId="11" xfId="20" applyFont="1" applyAlignment="1">
      <alignment horizontal="left" vertical="top"/>
    </xf>
    <xf numFmtId="0" fontId="56" fillId="27" borderId="11" xfId="20" applyFont="1" applyFill="1" applyAlignment="1">
      <alignment horizontal="left" vertical="top" wrapText="1"/>
    </xf>
    <xf numFmtId="0" fontId="56" fillId="27" borderId="11" xfId="20" applyFont="1" applyFill="1" applyAlignment="1">
      <alignment horizontal="left" vertical="top"/>
    </xf>
    <xf numFmtId="0" fontId="56" fillId="0" borderId="11" xfId="20" applyFont="1" applyAlignment="1">
      <alignment horizontal="left" vertical="top" wrapText="1"/>
    </xf>
    <xf numFmtId="0" fontId="28" fillId="0" borderId="11" xfId="0" applyFont="1" applyBorder="1" applyAlignment="1">
      <alignment vertical="center" wrapText="1"/>
    </xf>
    <xf numFmtId="0" fontId="46" fillId="0" borderId="65" xfId="3" applyFont="1" applyBorder="1" applyAlignment="1">
      <alignment horizontal="center" vertical="center" wrapText="1"/>
    </xf>
    <xf numFmtId="0" fontId="46" fillId="0" borderId="86" xfId="3" applyFont="1" applyBorder="1" applyAlignment="1">
      <alignment horizontal="center" vertical="center" wrapText="1"/>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46" fillId="0" borderId="72" xfId="3" applyFont="1" applyBorder="1" applyAlignment="1">
      <alignment horizontal="center" vertical="center" wrapText="1"/>
    </xf>
    <xf numFmtId="0" fontId="46" fillId="0" borderId="88" xfId="3" applyFont="1" applyBorder="1" applyAlignment="1">
      <alignment horizontal="center" vertical="center" wrapText="1"/>
    </xf>
    <xf numFmtId="0" fontId="46" fillId="0" borderId="89" xfId="3" applyFont="1" applyBorder="1" applyAlignment="1">
      <alignment horizontal="center" vertical="center" wrapText="1"/>
    </xf>
    <xf numFmtId="0" fontId="29" fillId="0" borderId="39" xfId="3" applyFont="1" applyBorder="1" applyAlignment="1">
      <alignment vertical="center"/>
    </xf>
    <xf numFmtId="0" fontId="29" fillId="25" borderId="37" xfId="3" applyFont="1" applyFill="1" applyBorder="1" applyAlignment="1">
      <alignment vertical="center"/>
    </xf>
    <xf numFmtId="0" fontId="46" fillId="19" borderId="11" xfId="3" applyFont="1" applyFill="1" applyAlignment="1">
      <alignment horizontal="center" vertical="center" wrapText="1"/>
    </xf>
    <xf numFmtId="0" fontId="46" fillId="0" borderId="38" xfId="3" applyFont="1" applyBorder="1" applyAlignment="1">
      <alignment horizontal="center" vertical="center" wrapText="1"/>
    </xf>
    <xf numFmtId="0" fontId="46" fillId="0" borderId="39" xfId="3" applyFont="1" applyBorder="1" applyAlignment="1">
      <alignment horizontal="center" vertical="center" wrapText="1"/>
    </xf>
    <xf numFmtId="0" fontId="41" fillId="0" borderId="47" xfId="3" applyFont="1" applyBorder="1" applyAlignment="1">
      <alignment horizontal="left" vertical="center" wrapText="1"/>
    </xf>
    <xf numFmtId="0" fontId="28" fillId="28" borderId="47" xfId="3" applyFont="1" applyFill="1" applyBorder="1" applyAlignment="1">
      <alignment horizontal="center" vertical="center" wrapText="1"/>
    </xf>
    <xf numFmtId="0" fontId="35" fillId="0" borderId="31" xfId="3" applyFont="1" applyBorder="1" applyAlignment="1">
      <alignment horizontal="center" vertical="center"/>
    </xf>
    <xf numFmtId="2" fontId="35" fillId="0" borderId="51" xfId="3" applyNumberFormat="1" applyFont="1" applyBorder="1" applyAlignment="1">
      <alignment horizontal="center" vertical="center"/>
    </xf>
    <xf numFmtId="1" fontId="35" fillId="0" borderId="51" xfId="3" applyNumberFormat="1" applyFont="1" applyBorder="1" applyAlignment="1">
      <alignment horizontal="center" vertical="center"/>
    </xf>
    <xf numFmtId="2" fontId="36" fillId="0" borderId="51" xfId="3" applyNumberFormat="1" applyFont="1" applyBorder="1" applyAlignment="1">
      <alignment horizontal="center" vertical="center"/>
    </xf>
    <xf numFmtId="2" fontId="29" fillId="0" borderId="72" xfId="3" applyNumberFormat="1" applyFont="1" applyBorder="1" applyAlignment="1">
      <alignment horizontal="center" vertical="center" wrapText="1"/>
    </xf>
    <xf numFmtId="2" fontId="29" fillId="0" borderId="71" xfId="3" applyNumberFormat="1" applyFont="1" applyBorder="1" applyAlignment="1">
      <alignment horizontal="center" vertical="center" wrapText="1"/>
    </xf>
    <xf numFmtId="2" fontId="19" fillId="0" borderId="73" xfId="3" applyNumberFormat="1" applyFont="1" applyBorder="1" applyAlignment="1">
      <alignment horizontal="center" vertical="center" wrapText="1"/>
    </xf>
    <xf numFmtId="9" fontId="29" fillId="0" borderId="72" xfId="1" applyFont="1" applyBorder="1" applyAlignment="1">
      <alignment horizontal="center" vertical="center" wrapText="1"/>
    </xf>
    <xf numFmtId="9" fontId="29" fillId="0" borderId="71" xfId="1" applyFont="1" applyBorder="1" applyAlignment="1">
      <alignment horizontal="center" vertical="center" wrapText="1"/>
    </xf>
    <xf numFmtId="9" fontId="19" fillId="0" borderId="73" xfId="1" applyFont="1" applyBorder="1" applyAlignment="1">
      <alignment horizontal="center" vertical="center" wrapText="1"/>
    </xf>
    <xf numFmtId="9" fontId="29" fillId="0" borderId="54" xfId="1" applyFont="1" applyBorder="1" applyAlignment="1">
      <alignment horizontal="center" vertical="center" wrapText="1"/>
    </xf>
    <xf numFmtId="9" fontId="29" fillId="0" borderId="51" xfId="3" applyNumberFormat="1" applyFont="1" applyBorder="1" applyAlignment="1">
      <alignment horizontal="center" vertical="center"/>
    </xf>
    <xf numFmtId="0" fontId="29" fillId="0" borderId="47" xfId="3" applyFont="1" applyBorder="1" applyAlignment="1">
      <alignment vertical="center" wrapText="1"/>
    </xf>
    <xf numFmtId="0" fontId="29" fillId="0" borderId="38" xfId="3" applyFont="1" applyBorder="1" applyAlignment="1">
      <alignment vertical="center" wrapText="1"/>
    </xf>
    <xf numFmtId="1" fontId="36" fillId="0" borderId="51" xfId="3" applyNumberFormat="1" applyFont="1" applyBorder="1" applyAlignment="1">
      <alignment horizontal="center" vertical="center"/>
    </xf>
    <xf numFmtId="10" fontId="36" fillId="19" borderId="47" xfId="0" applyNumberFormat="1" applyFont="1" applyFill="1" applyBorder="1" applyAlignment="1">
      <alignment horizontal="center"/>
    </xf>
    <xf numFmtId="1" fontId="35" fillId="19" borderId="51" xfId="3" applyNumberFormat="1" applyFont="1" applyFill="1" applyBorder="1" applyAlignment="1">
      <alignment horizontal="center" vertical="center"/>
    </xf>
    <xf numFmtId="1" fontId="36" fillId="19" borderId="51" xfId="3" applyNumberFormat="1" applyFont="1" applyFill="1" applyBorder="1" applyAlignment="1">
      <alignment horizontal="center" vertical="center"/>
    </xf>
    <xf numFmtId="0" fontId="9" fillId="2" borderId="11" xfId="0" applyFont="1" applyFill="1" applyBorder="1"/>
    <xf numFmtId="0" fontId="10" fillId="2" borderId="11" xfId="0" applyFont="1" applyFill="1" applyBorder="1" applyAlignment="1">
      <alignment horizontal="left"/>
    </xf>
    <xf numFmtId="167" fontId="5" fillId="2" borderId="11" xfId="0" applyNumberFormat="1" applyFont="1" applyFill="1" applyBorder="1"/>
    <xf numFmtId="0" fontId="12" fillId="2" borderId="11" xfId="0" applyFont="1" applyFill="1" applyBorder="1" applyAlignment="1">
      <alignment horizontal="center" vertical="center"/>
    </xf>
    <xf numFmtId="0" fontId="5" fillId="2" borderId="11" xfId="0" applyFont="1" applyFill="1" applyBorder="1"/>
    <xf numFmtId="0" fontId="10" fillId="2" borderId="11" xfId="0" applyFont="1" applyFill="1" applyBorder="1" applyAlignment="1">
      <alignment horizontal="left" vertical="top"/>
    </xf>
    <xf numFmtId="166" fontId="9" fillId="2" borderId="11" xfId="0" applyNumberFormat="1" applyFont="1" applyFill="1" applyBorder="1"/>
    <xf numFmtId="0" fontId="13" fillId="8" borderId="11" xfId="0" applyFont="1" applyFill="1" applyBorder="1" applyAlignment="1">
      <alignment vertical="center"/>
    </xf>
    <xf numFmtId="0" fontId="13" fillId="8" borderId="2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1" xfId="0" applyFont="1" applyFill="1" applyBorder="1" applyAlignment="1">
      <alignment horizontal="center" vertical="center"/>
    </xf>
    <xf numFmtId="0" fontId="16" fillId="8" borderId="11" xfId="0" applyFont="1" applyFill="1" applyBorder="1" applyAlignment="1">
      <alignment horizontal="left" vertical="center"/>
    </xf>
    <xf numFmtId="0" fontId="16" fillId="8" borderId="13" xfId="0" applyFont="1" applyFill="1" applyBorder="1" applyAlignment="1">
      <alignment horizontal="left" vertical="center"/>
    </xf>
    <xf numFmtId="0" fontId="16" fillId="2" borderId="11" xfId="0" applyFont="1" applyFill="1" applyBorder="1" applyAlignment="1">
      <alignment horizontal="center" vertical="center"/>
    </xf>
    <xf numFmtId="0" fontId="13" fillId="8" borderId="19" xfId="0" applyFont="1" applyFill="1" applyBorder="1" applyAlignment="1">
      <alignment vertical="center"/>
    </xf>
    <xf numFmtId="0" fontId="13" fillId="8" borderId="13" xfId="0" applyFont="1" applyFill="1" applyBorder="1" applyAlignment="1">
      <alignment vertical="center"/>
    </xf>
    <xf numFmtId="0" fontId="13" fillId="2" borderId="13" xfId="0" applyFont="1" applyFill="1" applyBorder="1" applyAlignment="1">
      <alignment vertical="center"/>
    </xf>
    <xf numFmtId="0" fontId="13" fillId="8" borderId="11" xfId="0" applyFont="1" applyFill="1" applyBorder="1" applyAlignment="1">
      <alignment horizontal="center" vertical="center"/>
    </xf>
    <xf numFmtId="0" fontId="16" fillId="2" borderId="11" xfId="0" applyFont="1" applyFill="1" applyBorder="1" applyAlignment="1">
      <alignment horizontal="left" vertical="center"/>
    </xf>
    <xf numFmtId="0" fontId="16" fillId="8" borderId="13" xfId="0" applyFont="1" applyFill="1" applyBorder="1" applyAlignment="1">
      <alignment vertical="center"/>
    </xf>
    <xf numFmtId="0" fontId="16" fillId="8" borderId="11" xfId="0" applyFont="1" applyFill="1" applyBorder="1" applyAlignment="1">
      <alignment vertical="center"/>
    </xf>
    <xf numFmtId="0" fontId="16" fillId="2" borderId="11" xfId="0" applyFont="1" applyFill="1" applyBorder="1" applyAlignment="1">
      <alignment vertical="center"/>
    </xf>
    <xf numFmtId="0" fontId="13" fillId="8" borderId="11" xfId="0" applyFont="1" applyFill="1" applyBorder="1" applyAlignment="1">
      <alignment horizontal="left" vertical="center"/>
    </xf>
    <xf numFmtId="0" fontId="13" fillId="8" borderId="13" xfId="0" applyFont="1" applyFill="1" applyBorder="1" applyAlignment="1">
      <alignment horizontal="center" vertical="center"/>
    </xf>
    <xf numFmtId="0" fontId="16" fillId="8" borderId="24" xfId="0" applyFont="1" applyFill="1" applyBorder="1" applyAlignment="1">
      <alignment vertical="center"/>
    </xf>
    <xf numFmtId="0" fontId="16" fillId="8" borderId="24" xfId="0" applyFont="1" applyFill="1" applyBorder="1" applyAlignment="1">
      <alignment horizontal="left" vertical="center"/>
    </xf>
    <xf numFmtId="0" fontId="13" fillId="8" borderId="24" xfId="0" applyFont="1" applyFill="1" applyBorder="1" applyAlignment="1">
      <alignment vertical="center"/>
    </xf>
    <xf numFmtId="0" fontId="16" fillId="8" borderId="11" xfId="0" applyFont="1" applyFill="1" applyBorder="1" applyAlignment="1">
      <alignment horizontal="right" vertical="center"/>
    </xf>
    <xf numFmtId="0" fontId="15" fillId="8" borderId="11" xfId="0" applyFont="1" applyFill="1" applyBorder="1" applyAlignment="1">
      <alignment vertical="center"/>
    </xf>
    <xf numFmtId="0" fontId="16" fillId="2" borderId="13" xfId="0" applyFont="1" applyFill="1" applyBorder="1" applyAlignment="1">
      <alignment vertical="center"/>
    </xf>
    <xf numFmtId="0" fontId="16" fillId="2" borderId="11" xfId="0" applyFont="1" applyFill="1" applyBorder="1" applyAlignment="1">
      <alignment vertical="center" wrapText="1"/>
    </xf>
    <xf numFmtId="0" fontId="16" fillId="2" borderId="13" xfId="0" applyFont="1" applyFill="1" applyBorder="1" applyAlignment="1">
      <alignment vertical="center" wrapText="1"/>
    </xf>
    <xf numFmtId="0" fontId="13" fillId="2" borderId="11" xfId="0" applyFont="1" applyFill="1" applyBorder="1" applyAlignment="1">
      <alignment vertical="center"/>
    </xf>
    <xf numFmtId="0" fontId="13" fillId="2" borderId="24" xfId="0" applyFont="1" applyFill="1" applyBorder="1" applyAlignment="1">
      <alignment vertical="center"/>
    </xf>
    <xf numFmtId="0" fontId="13" fillId="8" borderId="11" xfId="0" applyFont="1" applyFill="1" applyBorder="1" applyAlignment="1">
      <alignment vertical="center" wrapText="1"/>
    </xf>
    <xf numFmtId="0" fontId="13" fillId="8" borderId="26" xfId="0" applyFont="1" applyFill="1" applyBorder="1" applyAlignment="1">
      <alignment vertical="center"/>
    </xf>
    <xf numFmtId="0" fontId="13" fillId="8" borderId="25" xfId="0" applyFont="1" applyFill="1" applyBorder="1" applyAlignment="1">
      <alignment vertical="center"/>
    </xf>
    <xf numFmtId="0" fontId="16" fillId="8" borderId="11" xfId="0" applyFont="1" applyFill="1" applyBorder="1" applyAlignment="1">
      <alignment horizontal="center" vertical="center" wrapText="1"/>
    </xf>
    <xf numFmtId="0" fontId="16" fillId="8" borderId="11" xfId="0" applyFont="1" applyFill="1" applyBorder="1" applyAlignment="1">
      <alignment horizontal="left" vertical="center" wrapText="1"/>
    </xf>
    <xf numFmtId="0" fontId="16" fillId="8" borderId="11" xfId="0" applyFont="1" applyFill="1" applyBorder="1" applyAlignment="1">
      <alignment horizontal="right" vertical="center" wrapText="1"/>
    </xf>
    <xf numFmtId="0" fontId="18" fillId="8" borderId="11" xfId="0" applyFont="1" applyFill="1" applyBorder="1" applyAlignment="1">
      <alignment vertical="center"/>
    </xf>
    <xf numFmtId="0" fontId="19" fillId="0" borderId="11" xfId="3" applyFont="1" applyAlignment="1">
      <alignment horizontal="center" vertical="center" wrapText="1"/>
    </xf>
    <xf numFmtId="0" fontId="13" fillId="6" borderId="11" xfId="0" applyFont="1" applyFill="1" applyBorder="1" applyAlignment="1">
      <alignment vertical="center"/>
    </xf>
    <xf numFmtId="0" fontId="20" fillId="8" borderId="11" xfId="0" applyFont="1" applyFill="1" applyBorder="1" applyAlignment="1">
      <alignment vertical="center"/>
    </xf>
    <xf numFmtId="0" fontId="28" fillId="20" borderId="90" xfId="2" applyFont="1" applyFill="1" applyBorder="1" applyAlignment="1">
      <alignment horizontal="center" vertical="center" wrapText="1"/>
    </xf>
    <xf numFmtId="0" fontId="28" fillId="20" borderId="91" xfId="2" applyFont="1" applyFill="1" applyBorder="1" applyAlignment="1">
      <alignment horizontal="center" vertical="center" wrapText="1"/>
    </xf>
    <xf numFmtId="0" fontId="28" fillId="20" borderId="30" xfId="2" applyFont="1" applyFill="1" applyBorder="1" applyAlignment="1">
      <alignment vertical="center" wrapText="1"/>
    </xf>
    <xf numFmtId="0" fontId="28" fillId="20" borderId="32" xfId="2" applyFont="1" applyFill="1" applyBorder="1" applyAlignment="1">
      <alignment vertical="center" wrapText="1"/>
    </xf>
    <xf numFmtId="170" fontId="29" fillId="0" borderId="1" xfId="5" applyNumberFormat="1" applyFont="1" applyBorder="1" applyAlignment="1">
      <alignment vertical="center"/>
    </xf>
    <xf numFmtId="170" fontId="29" fillId="0" borderId="48" xfId="5" applyNumberFormat="1" applyFont="1" applyBorder="1" applyAlignment="1">
      <alignment vertical="center"/>
    </xf>
    <xf numFmtId="170" fontId="29" fillId="0" borderId="92" xfId="5" applyNumberFormat="1" applyFont="1" applyBorder="1" applyAlignment="1">
      <alignment vertical="center"/>
    </xf>
    <xf numFmtId="0" fontId="19" fillId="0" borderId="51" xfId="3" applyFont="1" applyBorder="1" applyAlignment="1">
      <alignment vertical="center" wrapText="1"/>
    </xf>
    <xf numFmtId="0" fontId="28" fillId="0" borderId="51" xfId="0" applyFont="1" applyBorder="1" applyAlignment="1">
      <alignment horizontal="center" vertical="center" wrapText="1"/>
    </xf>
    <xf numFmtId="0" fontId="28" fillId="20" borderId="54" xfId="3" applyFont="1" applyFill="1" applyBorder="1" applyAlignment="1">
      <alignment horizontal="center" vertical="center" wrapText="1"/>
    </xf>
    <xf numFmtId="43" fontId="60" fillId="20" borderId="83" xfId="18" applyFont="1" applyFill="1" applyBorder="1" applyAlignment="1">
      <alignment horizontal="center" vertical="center" wrapText="1"/>
    </xf>
    <xf numFmtId="43" fontId="60" fillId="20" borderId="80" xfId="18" applyFont="1" applyFill="1" applyBorder="1" applyAlignment="1">
      <alignment horizontal="center" vertical="center" wrapText="1"/>
    </xf>
    <xf numFmtId="43" fontId="60" fillId="20" borderId="82" xfId="18" applyFont="1" applyFill="1" applyBorder="1" applyAlignment="1">
      <alignment horizontal="center" vertical="center" wrapText="1"/>
    </xf>
    <xf numFmtId="0" fontId="41" fillId="0" borderId="75" xfId="3" applyFont="1" applyBorder="1" applyAlignment="1">
      <alignment horizontal="center" vertical="center" wrapText="1"/>
    </xf>
    <xf numFmtId="0" fontId="41" fillId="0" borderId="77" xfId="3" applyFont="1" applyBorder="1" applyAlignment="1">
      <alignment horizontal="center" vertical="center" wrapText="1"/>
    </xf>
    <xf numFmtId="0" fontId="41" fillId="0" borderId="65" xfId="3" applyFont="1" applyBorder="1" applyAlignment="1">
      <alignment horizontal="center" vertical="center" wrapText="1"/>
    </xf>
    <xf numFmtId="0" fontId="41" fillId="0" borderId="66" xfId="3" applyFont="1" applyBorder="1" applyAlignment="1">
      <alignment horizontal="center" vertical="center" wrapText="1"/>
    </xf>
    <xf numFmtId="0" fontId="41" fillId="0" borderId="64" xfId="3" applyFont="1" applyBorder="1" applyAlignment="1">
      <alignment horizontal="center" vertical="center" wrapText="1"/>
    </xf>
    <xf numFmtId="0" fontId="41" fillId="0" borderId="1" xfId="3" applyFont="1" applyBorder="1" applyAlignment="1">
      <alignment horizontal="center" vertical="center" wrapText="1"/>
    </xf>
    <xf numFmtId="0" fontId="41" fillId="0" borderId="87" xfId="3" applyFont="1" applyBorder="1" applyAlignment="1">
      <alignment horizontal="center" vertical="center" wrapText="1"/>
    </xf>
    <xf numFmtId="0" fontId="46" fillId="0" borderId="96" xfId="3" applyFont="1" applyBorder="1" applyAlignment="1">
      <alignment horizontal="center" vertical="center" wrapText="1"/>
    </xf>
    <xf numFmtId="0" fontId="46" fillId="0" borderId="97" xfId="3" applyFont="1" applyBorder="1" applyAlignment="1">
      <alignment horizontal="center" vertical="center" wrapText="1"/>
    </xf>
    <xf numFmtId="0" fontId="41" fillId="0" borderId="2" xfId="3" applyFont="1" applyBorder="1" applyAlignment="1">
      <alignment horizontal="center" vertical="center" wrapText="1"/>
    </xf>
    <xf numFmtId="0" fontId="41" fillId="0" borderId="98" xfId="3" applyFont="1" applyBorder="1" applyAlignment="1">
      <alignment horizontal="left" vertical="center" wrapText="1"/>
    </xf>
    <xf numFmtId="0" fontId="41" fillId="0" borderId="99" xfId="3" applyFont="1" applyBorder="1" applyAlignment="1">
      <alignment horizontal="left" vertical="center" wrapText="1"/>
    </xf>
    <xf numFmtId="0" fontId="41" fillId="0" borderId="100" xfId="3" applyFont="1" applyBorder="1" applyAlignment="1">
      <alignment horizontal="left" vertical="center" wrapText="1"/>
    </xf>
    <xf numFmtId="0" fontId="46" fillId="0" borderId="101" xfId="3" applyFont="1" applyBorder="1" applyAlignment="1">
      <alignment horizontal="center" vertical="center" wrapText="1"/>
    </xf>
    <xf numFmtId="0" fontId="41" fillId="0" borderId="102" xfId="3" applyFont="1" applyBorder="1" applyAlignment="1">
      <alignment horizontal="center" vertical="center" wrapText="1"/>
    </xf>
    <xf numFmtId="0" fontId="41" fillId="0" borderId="23" xfId="3" applyFont="1" applyBorder="1" applyAlignment="1">
      <alignment horizontal="center" vertical="center" wrapText="1"/>
    </xf>
    <xf numFmtId="0" fontId="41" fillId="0" borderId="8" xfId="3" applyFont="1" applyBorder="1" applyAlignment="1">
      <alignment horizontal="center" vertical="center" wrapText="1"/>
    </xf>
    <xf numFmtId="0" fontId="41" fillId="0" borderId="76"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27" xfId="3" applyFont="1" applyBorder="1" applyAlignment="1">
      <alignment horizontal="center" vertical="center" wrapText="1"/>
    </xf>
    <xf numFmtId="0" fontId="41" fillId="0" borderId="5" xfId="3" applyFont="1" applyBorder="1" applyAlignment="1">
      <alignment horizontal="center" vertical="center" wrapText="1"/>
    </xf>
    <xf numFmtId="0" fontId="46" fillId="0" borderId="106" xfId="3" applyFont="1" applyBorder="1" applyAlignment="1">
      <alignment horizontal="center" vertical="center" wrapText="1"/>
    </xf>
    <xf numFmtId="174" fontId="41" fillId="0" borderId="103" xfId="21" applyNumberFormat="1" applyFont="1" applyBorder="1" applyAlignment="1">
      <alignment horizontal="center" vertical="center" wrapText="1"/>
    </xf>
    <xf numFmtId="174" fontId="41" fillId="0" borderId="104" xfId="21" applyNumberFormat="1" applyFont="1" applyBorder="1" applyAlignment="1">
      <alignment horizontal="center" vertical="center" wrapText="1"/>
    </xf>
    <xf numFmtId="174" fontId="41" fillId="0" borderId="105" xfId="21" applyNumberFormat="1" applyFont="1" applyBorder="1" applyAlignment="1">
      <alignment horizontal="center" vertical="center" wrapText="1"/>
    </xf>
    <xf numFmtId="174" fontId="46" fillId="0" borderId="101" xfId="21" applyNumberFormat="1" applyFont="1" applyBorder="1" applyAlignment="1">
      <alignment horizontal="center" vertical="center" wrapText="1"/>
    </xf>
    <xf numFmtId="0" fontId="41" fillId="0" borderId="43" xfId="3" applyFont="1" applyBorder="1" applyAlignment="1">
      <alignment horizontal="center" vertical="center" wrapText="1"/>
    </xf>
    <xf numFmtId="0" fontId="41" fillId="0" borderId="12" xfId="3" applyFont="1" applyBorder="1" applyAlignment="1">
      <alignment horizontal="center" vertical="center" wrapText="1"/>
    </xf>
    <xf numFmtId="0" fontId="41" fillId="0" borderId="7" xfId="3" applyFont="1" applyBorder="1" applyAlignment="1">
      <alignment horizontal="center" vertical="center" wrapText="1"/>
    </xf>
    <xf numFmtId="0" fontId="46" fillId="0" borderId="107" xfId="3" applyFont="1" applyBorder="1" applyAlignment="1">
      <alignment horizontal="center" vertical="center" wrapText="1"/>
    </xf>
    <xf numFmtId="0" fontId="35" fillId="19" borderId="11" xfId="3" applyFont="1" applyFill="1" applyAlignment="1">
      <alignment vertical="center"/>
    </xf>
    <xf numFmtId="0" fontId="35" fillId="0" borderId="11" xfId="3" applyFont="1" applyAlignment="1">
      <alignment vertical="center"/>
    </xf>
    <xf numFmtId="0" fontId="41" fillId="0" borderId="47" xfId="3" applyFont="1" applyBorder="1" applyAlignment="1">
      <alignment vertical="center" wrapText="1"/>
    </xf>
    <xf numFmtId="0" fontId="46" fillId="0" borderId="47" xfId="3" applyFont="1" applyBorder="1" applyAlignment="1">
      <alignment vertical="center" wrapText="1"/>
    </xf>
    <xf numFmtId="0" fontId="36" fillId="0" borderId="47" xfId="3" applyFont="1" applyBorder="1" applyAlignment="1">
      <alignment vertical="center"/>
    </xf>
    <xf numFmtId="175" fontId="35" fillId="0" borderId="51" xfId="18" applyNumberFormat="1" applyFont="1" applyBorder="1" applyAlignment="1">
      <alignment horizontal="center" vertical="center"/>
    </xf>
    <xf numFmtId="175" fontId="36" fillId="0" borderId="51" xfId="18" applyNumberFormat="1" applyFont="1" applyBorder="1" applyAlignment="1">
      <alignment horizontal="center" vertical="center"/>
    </xf>
    <xf numFmtId="0" fontId="41" fillId="0" borderId="47" xfId="24" applyFont="1" applyBorder="1" applyAlignment="1">
      <alignment vertical="center" wrapText="1"/>
    </xf>
    <xf numFmtId="0" fontId="36" fillId="0" borderId="47" xfId="24" applyFont="1" applyBorder="1" applyAlignment="1">
      <alignment vertical="center"/>
    </xf>
    <xf numFmtId="0" fontId="36" fillId="25" borderId="47" xfId="24" applyFont="1" applyFill="1" applyBorder="1" applyAlignment="1">
      <alignment vertical="center"/>
    </xf>
    <xf numFmtId="170" fontId="61" fillId="0" borderId="47" xfId="5" applyNumberFormat="1" applyFont="1" applyBorder="1" applyAlignment="1">
      <alignment vertical="center"/>
    </xf>
    <xf numFmtId="170" fontId="61" fillId="0" borderId="69" xfId="5" applyNumberFormat="1" applyFont="1" applyBorder="1" applyAlignment="1">
      <alignment vertical="center"/>
    </xf>
    <xf numFmtId="170" fontId="61" fillId="0" borderId="34" xfId="5" applyNumberFormat="1" applyFont="1" applyBorder="1" applyAlignment="1">
      <alignment vertical="center"/>
    </xf>
    <xf numFmtId="170" fontId="61" fillId="0" borderId="35" xfId="5" applyNumberFormat="1" applyFont="1" applyBorder="1" applyAlignment="1">
      <alignment vertical="center"/>
    </xf>
    <xf numFmtId="9" fontId="61" fillId="0" borderId="49" xfId="1" applyFont="1" applyBorder="1" applyAlignment="1">
      <alignment vertical="center"/>
    </xf>
    <xf numFmtId="170" fontId="61" fillId="0" borderId="71" xfId="5" applyNumberFormat="1" applyFont="1" applyBorder="1" applyAlignment="1">
      <alignment vertical="center"/>
    </xf>
    <xf numFmtId="170" fontId="61" fillId="0" borderId="48" xfId="5" applyNumberFormat="1" applyFont="1" applyBorder="1" applyAlignment="1">
      <alignment vertical="center"/>
    </xf>
    <xf numFmtId="170" fontId="61" fillId="0" borderId="92" xfId="5" applyNumberFormat="1" applyFont="1" applyBorder="1" applyAlignment="1">
      <alignment vertical="center"/>
    </xf>
    <xf numFmtId="0" fontId="61" fillId="0" borderId="47" xfId="3" applyFont="1" applyBorder="1" applyAlignment="1">
      <alignment vertical="center"/>
    </xf>
    <xf numFmtId="170" fontId="61" fillId="0" borderId="50" xfId="5" applyNumberFormat="1" applyFont="1" applyBorder="1" applyAlignment="1">
      <alignment vertical="center"/>
    </xf>
    <xf numFmtId="170" fontId="61" fillId="0" borderId="49" xfId="5" applyNumberFormat="1" applyFont="1" applyBorder="1" applyAlignment="1">
      <alignment vertical="center"/>
    </xf>
    <xf numFmtId="170" fontId="61" fillId="0" borderId="38" xfId="5" applyNumberFormat="1" applyFont="1" applyBorder="1" applyAlignment="1">
      <alignment vertical="center"/>
    </xf>
    <xf numFmtId="9" fontId="61" fillId="0" borderId="39" xfId="1" applyFont="1" applyBorder="1" applyAlignment="1">
      <alignment vertical="center"/>
    </xf>
    <xf numFmtId="0" fontId="29" fillId="19" borderId="44" xfId="3" applyFont="1" applyFill="1" applyBorder="1" applyAlignment="1">
      <alignment horizontal="left" vertical="center" wrapText="1"/>
    </xf>
    <xf numFmtId="0" fontId="29" fillId="19" borderId="52" xfId="3" applyFont="1" applyFill="1" applyBorder="1" applyAlignment="1">
      <alignment horizontal="center" vertical="center"/>
    </xf>
    <xf numFmtId="170" fontId="29" fillId="0" borderId="109" xfId="5" applyNumberFormat="1" applyFont="1" applyBorder="1" applyAlignment="1">
      <alignment vertical="center"/>
    </xf>
    <xf numFmtId="9" fontId="29" fillId="0" borderId="39" xfId="1" applyFont="1" applyBorder="1" applyAlignment="1">
      <alignment vertical="center"/>
    </xf>
    <xf numFmtId="0" fontId="29" fillId="19" borderId="51" xfId="3" applyFont="1" applyFill="1" applyBorder="1" applyAlignment="1">
      <alignment horizontal="left" vertical="center"/>
    </xf>
    <xf numFmtId="0" fontId="29" fillId="19" borderId="51" xfId="3" applyFont="1" applyFill="1" applyBorder="1" applyAlignment="1">
      <alignment horizontal="left" vertical="center" wrapText="1"/>
    </xf>
    <xf numFmtId="170" fontId="29" fillId="0" borderId="111" xfId="5" applyNumberFormat="1" applyFont="1" applyBorder="1" applyAlignment="1">
      <alignment vertical="center"/>
    </xf>
    <xf numFmtId="0" fontId="29" fillId="0" borderId="52" xfId="3" applyFont="1" applyBorder="1" applyAlignment="1">
      <alignment horizontal="center" vertical="center" wrapText="1"/>
    </xf>
    <xf numFmtId="0" fontId="29" fillId="0" borderId="51" xfId="3" applyFont="1" applyBorder="1" applyAlignment="1">
      <alignment horizontal="left" vertical="center" wrapText="1"/>
    </xf>
    <xf numFmtId="0" fontId="29" fillId="0" borderId="44" xfId="3" applyFont="1" applyBorder="1" applyAlignment="1">
      <alignment horizontal="left" vertical="center" wrapText="1"/>
    </xf>
    <xf numFmtId="0" fontId="35" fillId="19" borderId="33" xfId="3" applyFont="1" applyFill="1" applyBorder="1" applyAlignment="1">
      <alignment horizontal="center" vertical="center"/>
    </xf>
    <xf numFmtId="3" fontId="29" fillId="0" borderId="47" xfId="5" applyNumberFormat="1" applyFont="1" applyBorder="1" applyAlignment="1">
      <alignment vertical="center"/>
    </xf>
    <xf numFmtId="0" fontId="29" fillId="0" borderId="51" xfId="3" applyFont="1" applyBorder="1" applyAlignment="1">
      <alignment vertical="center"/>
    </xf>
    <xf numFmtId="0" fontId="29" fillId="0" borderId="44" xfId="3" applyFont="1" applyBorder="1" applyAlignment="1">
      <alignment vertical="center" wrapText="1"/>
    </xf>
    <xf numFmtId="0" fontId="29" fillId="0" borderId="51" xfId="3" applyFont="1" applyBorder="1" applyAlignment="1">
      <alignment vertical="center" wrapText="1"/>
    </xf>
    <xf numFmtId="0" fontId="62" fillId="0" borderId="11" xfId="34" applyBorder="1" applyAlignment="1">
      <alignment horizontal="center" vertical="center"/>
    </xf>
    <xf numFmtId="0" fontId="29" fillId="0" borderId="33" xfId="3" applyFont="1" applyBorder="1" applyAlignment="1">
      <alignment horizontal="center" vertical="center"/>
    </xf>
    <xf numFmtId="0" fontId="62" fillId="19" borderId="44" xfId="34" applyFill="1" applyBorder="1" applyAlignment="1">
      <alignment horizontal="left" vertical="center" wrapText="1"/>
    </xf>
    <xf numFmtId="0" fontId="34" fillId="19" borderId="44" xfId="34" applyFont="1" applyFill="1" applyBorder="1" applyAlignment="1">
      <alignment horizontal="center" vertical="center" wrapText="1"/>
    </xf>
    <xf numFmtId="0" fontId="62" fillId="0" borderId="44" xfId="34" applyBorder="1" applyAlignment="1">
      <alignment horizontal="center" vertical="center" wrapText="1"/>
    </xf>
    <xf numFmtId="0" fontId="34" fillId="0" borderId="51" xfId="34" applyFont="1" applyBorder="1" applyAlignment="1">
      <alignment horizontal="center" vertical="center" wrapText="1"/>
    </xf>
    <xf numFmtId="175" fontId="41" fillId="0" borderId="77" xfId="3" applyNumberFormat="1" applyFont="1" applyBorder="1" applyAlignment="1">
      <alignment horizontal="center" vertical="center" wrapText="1"/>
    </xf>
    <xf numFmtId="176" fontId="41" fillId="0" borderId="77" xfId="3" applyNumberFormat="1" applyFont="1" applyBorder="1" applyAlignment="1">
      <alignment horizontal="center" vertical="center" wrapText="1"/>
    </xf>
    <xf numFmtId="175" fontId="46" fillId="0" borderId="96" xfId="3" applyNumberFormat="1" applyFont="1" applyBorder="1" applyAlignment="1">
      <alignment horizontal="center" vertical="center" wrapText="1"/>
    </xf>
    <xf numFmtId="176" fontId="46" fillId="0" borderId="96" xfId="3" applyNumberFormat="1" applyFont="1" applyBorder="1" applyAlignment="1">
      <alignment horizontal="center" vertical="center" wrapText="1"/>
    </xf>
    <xf numFmtId="0" fontId="65" fillId="0" borderId="46" xfId="0" applyFont="1" applyBorder="1" applyAlignment="1">
      <alignment horizontal="center" vertical="center"/>
    </xf>
    <xf numFmtId="0" fontId="17" fillId="0" borderId="50" xfId="19" applyFont="1" applyBorder="1" applyAlignment="1">
      <alignment vertical="center"/>
    </xf>
    <xf numFmtId="0" fontId="17" fillId="0" borderId="50" xfId="19" applyFont="1" applyBorder="1" applyAlignment="1">
      <alignment vertical="center" wrapText="1"/>
    </xf>
    <xf numFmtId="0" fontId="17" fillId="0" borderId="47" xfId="0" applyFont="1" applyBorder="1" applyAlignment="1">
      <alignment vertical="center"/>
    </xf>
    <xf numFmtId="0" fontId="17" fillId="0" borderId="47" xfId="19" applyFont="1" applyBorder="1" applyAlignment="1">
      <alignment vertical="center"/>
    </xf>
    <xf numFmtId="0" fontId="17" fillId="0" borderId="47" xfId="19" applyFont="1" applyBorder="1" applyAlignment="1">
      <alignment vertical="center" wrapText="1"/>
    </xf>
    <xf numFmtId="0" fontId="66" fillId="0" borderId="47" xfId="0" applyFont="1" applyBorder="1" applyAlignment="1">
      <alignment vertical="center"/>
    </xf>
    <xf numFmtId="0" fontId="67" fillId="0" borderId="47" xfId="19" applyFont="1" applyBorder="1" applyAlignment="1">
      <alignment vertical="center"/>
    </xf>
    <xf numFmtId="0" fontId="65" fillId="0" borderId="50" xfId="19" applyFont="1" applyBorder="1" applyAlignment="1">
      <alignment vertical="center"/>
    </xf>
    <xf numFmtId="0" fontId="65" fillId="0" borderId="47" xfId="0" applyFont="1" applyBorder="1" applyAlignment="1">
      <alignment vertical="center"/>
    </xf>
    <xf numFmtId="0" fontId="65" fillId="0" borderId="47" xfId="19" applyFont="1" applyBorder="1" applyAlignment="1">
      <alignment vertical="center"/>
    </xf>
    <xf numFmtId="0" fontId="65" fillId="19" borderId="47" xfId="0" applyFont="1" applyFill="1" applyBorder="1" applyAlignment="1">
      <alignment vertical="center"/>
    </xf>
    <xf numFmtId="1" fontId="65" fillId="19" borderId="47" xfId="19" applyNumberFormat="1" applyFont="1" applyFill="1" applyBorder="1" applyAlignment="1">
      <alignment vertical="center" wrapText="1"/>
    </xf>
    <xf numFmtId="1" fontId="65" fillId="0" borderId="46" xfId="0" applyNumberFormat="1" applyFont="1" applyBorder="1" applyAlignment="1">
      <alignment horizontal="center" vertical="center"/>
    </xf>
    <xf numFmtId="1" fontId="65" fillId="19" borderId="50" xfId="19" applyNumberFormat="1" applyFont="1" applyFill="1" applyBorder="1" applyAlignment="1">
      <alignment vertical="center"/>
    </xf>
    <xf numFmtId="1" fontId="65" fillId="19" borderId="50" xfId="19" applyNumberFormat="1" applyFont="1" applyFill="1" applyBorder="1" applyAlignment="1">
      <alignment vertical="center" wrapText="1"/>
    </xf>
    <xf numFmtId="1" fontId="65" fillId="19" borderId="47" xfId="0" applyNumberFormat="1" applyFont="1" applyFill="1" applyBorder="1" applyAlignment="1">
      <alignment vertical="center" wrapText="1"/>
    </xf>
    <xf numFmtId="0" fontId="65" fillId="19" borderId="50" xfId="19" applyFont="1" applyFill="1" applyBorder="1" applyAlignment="1">
      <alignment vertical="center"/>
    </xf>
    <xf numFmtId="0" fontId="65" fillId="19" borderId="50" xfId="19" applyFont="1" applyFill="1" applyBorder="1" applyAlignment="1">
      <alignment vertical="center" wrapText="1"/>
    </xf>
    <xf numFmtId="0" fontId="65" fillId="19" borderId="47" xfId="0" applyFont="1" applyFill="1" applyBorder="1" applyAlignment="1">
      <alignment vertical="center" wrapText="1"/>
    </xf>
    <xf numFmtId="0" fontId="65" fillId="19" borderId="47" xfId="19" applyFont="1" applyFill="1" applyBorder="1" applyAlignment="1">
      <alignment vertical="center" wrapText="1"/>
    </xf>
    <xf numFmtId="0" fontId="17" fillId="19" borderId="50" xfId="19" applyFont="1" applyFill="1" applyBorder="1" applyAlignment="1">
      <alignment vertical="center" wrapText="1"/>
    </xf>
    <xf numFmtId="0" fontId="27" fillId="0" borderId="51" xfId="0" applyFont="1" applyBorder="1" applyAlignment="1">
      <alignment horizontal="center" vertical="center"/>
    </xf>
    <xf numFmtId="0" fontId="17" fillId="19" borderId="47" xfId="19" applyFont="1" applyFill="1" applyBorder="1" applyAlignment="1">
      <alignment vertical="center" wrapText="1"/>
    </xf>
    <xf numFmtId="0" fontId="66" fillId="0" borderId="47" xfId="19" applyFont="1" applyBorder="1" applyAlignment="1">
      <alignment vertical="center"/>
    </xf>
    <xf numFmtId="1" fontId="17" fillId="19" borderId="47" xfId="19" applyNumberFormat="1" applyFont="1" applyFill="1" applyBorder="1" applyAlignment="1">
      <alignment vertical="center" wrapText="1"/>
    </xf>
    <xf numFmtId="0" fontId="62" fillId="0" borderId="51" xfId="34" applyBorder="1" applyAlignment="1">
      <alignment horizontal="center" vertical="center" wrapText="1"/>
    </xf>
    <xf numFmtId="0" fontId="62" fillId="19" borderId="44" xfId="34" applyFill="1" applyBorder="1" applyAlignment="1">
      <alignment horizontal="center" vertical="center" wrapText="1"/>
    </xf>
    <xf numFmtId="9" fontId="29" fillId="0" borderId="52" xfId="3" applyNumberFormat="1" applyFont="1" applyBorder="1" applyAlignment="1">
      <alignment horizontal="center" vertical="center"/>
    </xf>
    <xf numFmtId="3" fontId="41" fillId="0" borderId="77" xfId="3" applyNumberFormat="1" applyFont="1" applyBorder="1" applyAlignment="1">
      <alignment horizontal="right" vertical="center" wrapText="1"/>
    </xf>
    <xf numFmtId="170" fontId="29" fillId="19" borderId="47" xfId="5" applyNumberFormat="1" applyFont="1" applyFill="1" applyBorder="1" applyAlignment="1">
      <alignment vertical="center"/>
    </xf>
    <xf numFmtId="175" fontId="46" fillId="19" borderId="96" xfId="3" applyNumberFormat="1" applyFont="1" applyFill="1" applyBorder="1" applyAlignment="1">
      <alignment horizontal="center" vertical="center" wrapText="1"/>
    </xf>
    <xf numFmtId="0" fontId="46" fillId="19" borderId="37" xfId="3" applyFont="1" applyFill="1" applyBorder="1" applyAlignment="1">
      <alignment horizontal="center" vertical="center" wrapText="1"/>
    </xf>
    <xf numFmtId="0" fontId="46" fillId="19" borderId="78" xfId="3" applyFont="1" applyFill="1" applyBorder="1" applyAlignment="1">
      <alignment horizontal="center" vertical="center" wrapText="1"/>
    </xf>
    <xf numFmtId="3" fontId="46" fillId="19" borderId="78" xfId="3" applyNumberFormat="1" applyFont="1" applyFill="1" applyBorder="1" applyAlignment="1">
      <alignment horizontal="right" vertical="center" wrapText="1"/>
    </xf>
    <xf numFmtId="0" fontId="29" fillId="29" borderId="11" xfId="3" applyFont="1" applyFill="1" applyAlignment="1">
      <alignment vertical="center"/>
    </xf>
    <xf numFmtId="0" fontId="27" fillId="0" borderId="11" xfId="2" applyFont="1" applyAlignment="1">
      <alignment horizontal="center" vertical="center" wrapText="1"/>
    </xf>
    <xf numFmtId="0" fontId="52" fillId="19" borderId="11" xfId="2" applyFont="1" applyFill="1" applyAlignment="1">
      <alignment vertical="center" wrapText="1"/>
    </xf>
    <xf numFmtId="0" fontId="27" fillId="19" borderId="11" xfId="0" applyFont="1" applyFill="1" applyBorder="1" applyAlignment="1">
      <alignment vertical="center"/>
    </xf>
    <xf numFmtId="0" fontId="52" fillId="20" borderId="51" xfId="2" applyFont="1" applyFill="1" applyBorder="1" applyAlignment="1">
      <alignment horizontal="center" vertical="center" wrapText="1"/>
    </xf>
    <xf numFmtId="0" fontId="41" fillId="0" borderId="52" xfId="3" applyFont="1" applyBorder="1" applyAlignment="1">
      <alignment horizontal="center" vertical="center"/>
    </xf>
    <xf numFmtId="0" fontId="41" fillId="0" borderId="51" xfId="3" applyFont="1" applyBorder="1" applyAlignment="1">
      <alignment horizontal="center" vertical="center"/>
    </xf>
    <xf numFmtId="0" fontId="41" fillId="0" borderId="44" xfId="3" applyFont="1" applyBorder="1" applyAlignment="1">
      <alignment horizontal="center" vertical="center" wrapText="1"/>
    </xf>
    <xf numFmtId="0" fontId="69" fillId="0" borderId="47" xfId="19" applyFont="1" applyBorder="1" applyAlignment="1">
      <alignment vertical="center" wrapText="1"/>
    </xf>
    <xf numFmtId="0" fontId="66" fillId="0" borderId="47" xfId="32" applyFont="1" applyBorder="1" applyAlignment="1">
      <alignment vertical="center"/>
    </xf>
    <xf numFmtId="0" fontId="17" fillId="0" borderId="47" xfId="32" applyFont="1" applyBorder="1" applyAlignment="1">
      <alignment vertical="center" wrapText="1"/>
    </xf>
    <xf numFmtId="0" fontId="66" fillId="0" borderId="47" xfId="19" applyFont="1" applyBorder="1" applyAlignment="1">
      <alignment vertical="center" wrapText="1"/>
    </xf>
    <xf numFmtId="1" fontId="2" fillId="19" borderId="47" xfId="19" applyNumberFormat="1" applyFill="1" applyBorder="1" applyAlignment="1">
      <alignment vertical="center"/>
    </xf>
    <xf numFmtId="0" fontId="35" fillId="19" borderId="44" xfId="3" applyFont="1" applyFill="1" applyBorder="1" applyAlignment="1">
      <alignment horizontal="left" vertical="center" wrapText="1"/>
    </xf>
    <xf numFmtId="9" fontId="35" fillId="19" borderId="51" xfId="3" applyNumberFormat="1" applyFont="1" applyFill="1" applyBorder="1" applyAlignment="1">
      <alignment horizontal="center" vertical="center"/>
    </xf>
    <xf numFmtId="3" fontId="29" fillId="0" borderId="47" xfId="18" applyNumberFormat="1" applyFont="1" applyFill="1" applyBorder="1" applyAlignment="1">
      <alignment horizontal="right" vertical="center"/>
    </xf>
    <xf numFmtId="3" fontId="29" fillId="19" borderId="47" xfId="18" applyNumberFormat="1" applyFont="1" applyFill="1" applyBorder="1" applyAlignment="1">
      <alignment horizontal="right" vertical="center"/>
    </xf>
    <xf numFmtId="3" fontId="29" fillId="0" borderId="38" xfId="18" applyNumberFormat="1" applyFont="1" applyFill="1" applyBorder="1" applyAlignment="1">
      <alignment horizontal="right" vertical="center"/>
    </xf>
    <xf numFmtId="0" fontId="29" fillId="19" borderId="51" xfId="3" applyFont="1" applyFill="1" applyBorder="1" applyAlignment="1">
      <alignment horizontal="center" vertical="center"/>
    </xf>
    <xf numFmtId="0" fontId="29" fillId="19" borderId="44" xfId="3" applyFont="1" applyFill="1" applyBorder="1" applyAlignment="1">
      <alignment horizontal="center" vertical="center" wrapText="1"/>
    </xf>
    <xf numFmtId="3" fontId="46" fillId="0" borderId="78" xfId="3" applyNumberFormat="1" applyFont="1" applyBorder="1" applyAlignment="1">
      <alignment horizontal="center" vertical="center" wrapText="1"/>
    </xf>
    <xf numFmtId="3" fontId="41" fillId="0" borderId="77" xfId="3" applyNumberFormat="1" applyFont="1" applyBorder="1" applyAlignment="1">
      <alignment horizontal="center" vertical="center" wrapText="1"/>
    </xf>
    <xf numFmtId="0" fontId="70" fillId="0" borderId="47" xfId="0" applyFont="1" applyBorder="1"/>
    <xf numFmtId="0" fontId="70" fillId="30" borderId="47" xfId="0" applyFont="1" applyFill="1" applyBorder="1"/>
    <xf numFmtId="0" fontId="29" fillId="0" borderId="34" xfId="3" applyFont="1" applyBorder="1" applyAlignment="1">
      <alignment vertical="center" wrapText="1"/>
    </xf>
    <xf numFmtId="170" fontId="29" fillId="0" borderId="75" xfId="5" applyNumberFormat="1" applyFont="1" applyBorder="1" applyAlignment="1">
      <alignment vertical="center"/>
    </xf>
    <xf numFmtId="3" fontId="29" fillId="0" borderId="34" xfId="18" applyNumberFormat="1" applyFont="1" applyFill="1" applyBorder="1" applyAlignment="1">
      <alignment horizontal="right" vertical="center"/>
    </xf>
    <xf numFmtId="170" fontId="29" fillId="0" borderId="83" xfId="5" applyNumberFormat="1" applyFont="1" applyBorder="1" applyAlignment="1">
      <alignment vertical="center"/>
    </xf>
    <xf numFmtId="170" fontId="29" fillId="0" borderId="82" xfId="5" applyNumberFormat="1" applyFont="1" applyBorder="1" applyAlignment="1">
      <alignment vertical="center"/>
    </xf>
    <xf numFmtId="0" fontId="29" fillId="0" borderId="80" xfId="3" applyFont="1" applyBorder="1" applyAlignment="1">
      <alignment vertical="center" wrapText="1"/>
    </xf>
    <xf numFmtId="0" fontId="27" fillId="0" borderId="51" xfId="2" applyFont="1" applyBorder="1" applyAlignment="1">
      <alignment horizontal="center" vertical="center" wrapText="1"/>
    </xf>
    <xf numFmtId="0" fontId="71" fillId="0" borderId="47" xfId="19" applyFont="1" applyBorder="1" applyAlignment="1">
      <alignment vertical="center"/>
    </xf>
    <xf numFmtId="0" fontId="72" fillId="0" borderId="47" xfId="19" applyFont="1" applyBorder="1" applyAlignment="1">
      <alignment vertical="center" wrapText="1"/>
    </xf>
    <xf numFmtId="0" fontId="27" fillId="19" borderId="51" xfId="3" applyFont="1" applyFill="1" applyBorder="1" applyAlignment="1">
      <alignment horizontal="left" vertical="center"/>
    </xf>
    <xf numFmtId="0" fontId="27" fillId="19" borderId="44" xfId="3" applyFont="1" applyFill="1" applyBorder="1" applyAlignment="1">
      <alignment horizontal="left" vertical="center" wrapText="1"/>
    </xf>
    <xf numFmtId="170" fontId="29" fillId="0" borderId="11" xfId="5" applyNumberFormat="1" applyFont="1" applyBorder="1" applyAlignment="1">
      <alignment vertical="center"/>
    </xf>
    <xf numFmtId="170" fontId="29" fillId="0" borderId="37" xfId="5" applyNumberFormat="1" applyFont="1" applyBorder="1" applyAlignment="1">
      <alignment vertical="center"/>
    </xf>
    <xf numFmtId="170" fontId="61" fillId="31" borderId="47" xfId="5" applyNumberFormat="1" applyFont="1" applyFill="1" applyBorder="1" applyAlignment="1">
      <alignment vertical="center"/>
    </xf>
    <xf numFmtId="0" fontId="9" fillId="0" borderId="0" xfId="0" applyFont="1" applyAlignment="1">
      <alignment horizontal="center" vertical="center" textRotation="90" wrapText="1"/>
    </xf>
    <xf numFmtId="0" fontId="0" fillId="0" borderId="0" xfId="0"/>
    <xf numFmtId="0" fontId="9" fillId="5" borderId="2" xfId="0" applyFont="1" applyFill="1" applyBorder="1" applyAlignment="1">
      <alignment horizontal="center" vertical="center" wrapText="1"/>
    </xf>
    <xf numFmtId="0" fontId="8" fillId="0" borderId="3" xfId="0" applyFont="1" applyBorder="1"/>
    <xf numFmtId="0" fontId="8" fillId="0" borderId="4" xfId="0" applyFont="1" applyBorder="1"/>
    <xf numFmtId="0" fontId="7" fillId="0" borderId="11" xfId="0" applyFont="1" applyBorder="1" applyAlignment="1">
      <alignment horizontal="left" vertical="top"/>
    </xf>
    <xf numFmtId="0" fontId="9" fillId="0" borderId="2" xfId="0" applyFont="1" applyBorder="1" applyAlignment="1">
      <alignment horizontal="center" vertical="center"/>
    </xf>
    <xf numFmtId="0" fontId="9" fillId="3" borderId="2" xfId="0" applyFont="1" applyFill="1" applyBorder="1" applyAlignment="1">
      <alignment horizontal="center" vertical="center" wrapText="1"/>
    </xf>
    <xf numFmtId="0" fontId="7" fillId="0" borderId="0" xfId="0" applyFont="1" applyAlignment="1">
      <alignment horizontal="left"/>
    </xf>
    <xf numFmtId="0" fontId="9" fillId="4" borderId="2"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8" fillId="17" borderId="3" xfId="0" applyFont="1" applyFill="1" applyBorder="1"/>
    <xf numFmtId="0" fontId="8" fillId="17" borderId="4" xfId="0" applyFont="1" applyFill="1" applyBorder="1"/>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22" xfId="0" applyFont="1" applyBorder="1" applyAlignment="1">
      <alignment horizontal="center"/>
    </xf>
    <xf numFmtId="0" fontId="8" fillId="0" borderId="23" xfId="0" applyFont="1" applyBorder="1"/>
    <xf numFmtId="166" fontId="9" fillId="0" borderId="22" xfId="0" applyNumberFormat="1" applyFont="1" applyBorder="1" applyAlignment="1">
      <alignment vertical="center"/>
    </xf>
    <xf numFmtId="0" fontId="7" fillId="0" borderId="0" xfId="0" applyFont="1" applyAlignment="1">
      <alignment horizontal="left" vertical="top"/>
    </xf>
    <xf numFmtId="0" fontId="9" fillId="0" borderId="13" xfId="0" applyFont="1" applyBorder="1" applyAlignment="1">
      <alignment horizontal="center" vertical="center" textRotation="90"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0" borderId="4" xfId="0" applyFont="1" applyBorder="1" applyAlignment="1">
      <alignment horizontal="center" vertical="center"/>
    </xf>
    <xf numFmtId="0" fontId="9" fillId="6" borderId="2" xfId="0" applyFont="1" applyFill="1" applyBorder="1" applyAlignment="1">
      <alignment horizontal="center" vertical="center" wrapText="1"/>
    </xf>
    <xf numFmtId="0" fontId="16" fillId="2" borderId="22" xfId="0" applyFont="1" applyFill="1" applyBorder="1" applyAlignment="1">
      <alignment horizontal="center" vertical="center"/>
    </xf>
    <xf numFmtId="0" fontId="8" fillId="0" borderId="12" xfId="0" applyFont="1" applyBorder="1"/>
    <xf numFmtId="0" fontId="16" fillId="10" borderId="22" xfId="0" applyFont="1" applyFill="1" applyBorder="1" applyAlignment="1">
      <alignment horizontal="center" vertical="center"/>
    </xf>
    <xf numFmtId="0" fontId="16" fillId="11" borderId="22" xfId="0" applyFont="1" applyFill="1" applyBorder="1" applyAlignment="1">
      <alignment horizontal="center" vertical="center"/>
    </xf>
    <xf numFmtId="0" fontId="16" fillId="10" borderId="22"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6" fillId="9" borderId="22" xfId="0" applyFont="1" applyFill="1" applyBorder="1" applyAlignment="1">
      <alignment horizontal="center" vertical="center"/>
    </xf>
    <xf numFmtId="0" fontId="16" fillId="9" borderId="22"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8" fillId="0" borderId="7" xfId="0" applyFont="1" applyBorder="1"/>
    <xf numFmtId="0" fontId="8" fillId="0" borderId="8" xfId="0" applyFont="1" applyBorder="1"/>
    <xf numFmtId="0" fontId="8" fillId="0" borderId="26" xfId="0" applyFont="1" applyBorder="1"/>
    <xf numFmtId="0" fontId="8" fillId="0" borderId="24" xfId="0" applyFont="1" applyBorder="1"/>
    <xf numFmtId="0" fontId="8" fillId="0" borderId="25" xfId="0" applyFont="1" applyBorder="1"/>
    <xf numFmtId="14" fontId="13" fillId="8" borderId="22" xfId="0" applyNumberFormat="1" applyFont="1" applyFill="1" applyBorder="1" applyAlignment="1">
      <alignment horizontal="center" vertical="center" wrapText="1"/>
    </xf>
    <xf numFmtId="0" fontId="16" fillId="8" borderId="11" xfId="0" applyFont="1" applyFill="1" applyBorder="1" applyAlignment="1">
      <alignment horizontal="center" vertical="center" wrapText="1"/>
    </xf>
    <xf numFmtId="0" fontId="8" fillId="0" borderId="11" xfId="0" applyFont="1" applyBorder="1"/>
    <xf numFmtId="0" fontId="16" fillId="12" borderId="22"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2" xfId="0" applyFont="1" applyFill="1" applyBorder="1" applyAlignment="1">
      <alignment horizontal="center" vertical="center"/>
    </xf>
    <xf numFmtId="0" fontId="16" fillId="8" borderId="11" xfId="0" applyFont="1" applyFill="1" applyBorder="1" applyAlignment="1">
      <alignment horizontal="right" vertical="center"/>
    </xf>
    <xf numFmtId="0" fontId="16" fillId="8" borderId="24"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3" fillId="8" borderId="22" xfId="0" applyFont="1" applyFill="1" applyBorder="1" applyAlignment="1">
      <alignment horizontal="left" vertical="center"/>
    </xf>
    <xf numFmtId="0" fontId="17" fillId="8" borderId="22" xfId="0" applyFont="1" applyFill="1" applyBorder="1" applyAlignment="1">
      <alignment horizontal="left" vertical="center" wrapText="1"/>
    </xf>
    <xf numFmtId="0" fontId="13" fillId="2" borderId="5" xfId="0" applyFont="1" applyFill="1" applyBorder="1" applyAlignment="1">
      <alignment horizontal="center" vertical="center"/>
    </xf>
    <xf numFmtId="0" fontId="8" fillId="0" borderId="6" xfId="0" applyFont="1" applyBorder="1"/>
    <xf numFmtId="0" fontId="8" fillId="0" borderId="13" xfId="0" applyFont="1" applyBorder="1"/>
    <xf numFmtId="0" fontId="14" fillId="8" borderId="7" xfId="0" applyFont="1" applyFill="1" applyBorder="1" applyAlignment="1">
      <alignment horizontal="center" vertical="center" wrapText="1"/>
    </xf>
    <xf numFmtId="0" fontId="13" fillId="8" borderId="7" xfId="0" applyFont="1" applyFill="1" applyBorder="1" applyAlignment="1">
      <alignment horizontal="center" vertical="center"/>
    </xf>
    <xf numFmtId="0" fontId="16" fillId="2" borderId="11" xfId="0" applyFont="1" applyFill="1" applyBorder="1" applyAlignment="1">
      <alignment horizontal="center" vertical="center"/>
    </xf>
    <xf numFmtId="0" fontId="13" fillId="8" borderId="11" xfId="0" applyFont="1" applyFill="1" applyBorder="1" applyAlignment="1">
      <alignment horizontal="center" vertical="center"/>
    </xf>
    <xf numFmtId="0" fontId="16" fillId="2" borderId="15" xfId="0" applyFont="1" applyFill="1" applyBorder="1" applyAlignment="1">
      <alignment horizontal="center" vertical="center"/>
    </xf>
    <xf numFmtId="0" fontId="8" fillId="0" borderId="16" xfId="0" applyFont="1" applyBorder="1"/>
    <xf numFmtId="0" fontId="15" fillId="2" borderId="11" xfId="0" applyFont="1" applyFill="1" applyBorder="1" applyAlignment="1">
      <alignment horizontal="center" vertical="center"/>
    </xf>
    <xf numFmtId="0" fontId="8" fillId="0" borderId="14" xfId="0" applyFont="1" applyBorder="1"/>
    <xf numFmtId="0" fontId="13" fillId="2" borderId="22" xfId="0" applyFont="1" applyFill="1" applyBorder="1" applyAlignment="1">
      <alignment horizontal="center" vertical="center"/>
    </xf>
    <xf numFmtId="0" fontId="13" fillId="2" borderId="22" xfId="0" applyFont="1" applyFill="1" applyBorder="1" applyAlignment="1">
      <alignment horizontal="left" vertical="center" wrapText="1"/>
    </xf>
    <xf numFmtId="0" fontId="16" fillId="7" borderId="22" xfId="0" applyFont="1" applyFill="1" applyBorder="1" applyAlignment="1">
      <alignment horizontal="center" vertical="center"/>
    </xf>
    <xf numFmtId="0" fontId="13" fillId="8" borderId="18" xfId="0" applyFont="1" applyFill="1" applyBorder="1" applyAlignment="1">
      <alignment horizontal="center" vertical="center"/>
    </xf>
    <xf numFmtId="0" fontId="8" fillId="0" borderId="19" xfId="0" applyFont="1" applyBorder="1"/>
    <xf numFmtId="0" fontId="8" fillId="0" borderId="20" xfId="0" applyFont="1" applyBorder="1"/>
    <xf numFmtId="0" fontId="35" fillId="0" borderId="48" xfId="3" applyFont="1" applyBorder="1" applyAlignment="1">
      <alignment horizontal="center" vertical="center"/>
    </xf>
    <xf numFmtId="0" fontId="35" fillId="0" borderId="50" xfId="3" applyFont="1" applyBorder="1" applyAlignment="1">
      <alignment horizontal="center" vertical="center"/>
    </xf>
    <xf numFmtId="0" fontId="35" fillId="0" borderId="47" xfId="0" applyFont="1" applyBorder="1" applyAlignment="1">
      <alignment horizontal="center"/>
    </xf>
    <xf numFmtId="43" fontId="35" fillId="0" borderId="47" xfId="18"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29" fillId="19" borderId="48" xfId="3" applyFont="1" applyFill="1" applyBorder="1" applyAlignment="1">
      <alignment horizontal="left" vertical="center" wrapText="1"/>
    </xf>
    <xf numFmtId="0" fontId="29" fillId="19" borderId="50" xfId="3" applyFont="1" applyFill="1" applyBorder="1" applyAlignment="1">
      <alignment horizontal="left" vertical="center" wrapText="1"/>
    </xf>
    <xf numFmtId="0" fontId="35" fillId="0" borderId="47" xfId="3" applyFont="1" applyBorder="1" applyAlignment="1">
      <alignment horizontal="center" vertical="center"/>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5" fillId="0" borderId="30" xfId="3" applyFont="1" applyBorder="1" applyAlignment="1">
      <alignment horizontal="center" vertical="center"/>
    </xf>
    <xf numFmtId="0" fontId="35" fillId="0" borderId="31" xfId="3" applyFont="1" applyBorder="1" applyAlignment="1">
      <alignment horizontal="center" vertical="center"/>
    </xf>
    <xf numFmtId="0" fontId="35" fillId="0" borderId="32" xfId="3" applyFont="1" applyBorder="1" applyAlignment="1">
      <alignment horizontal="center" vertical="center"/>
    </xf>
    <xf numFmtId="172" fontId="46" fillId="20" borderId="48" xfId="3" applyNumberFormat="1" applyFont="1" applyFill="1" applyBorder="1" applyAlignment="1">
      <alignment horizontal="center" vertical="center" wrapText="1"/>
    </xf>
    <xf numFmtId="172" fontId="46" fillId="20" borderId="50" xfId="3" applyNumberFormat="1" applyFont="1" applyFill="1" applyBorder="1" applyAlignment="1">
      <alignment horizontal="center" vertical="center" wrapText="1"/>
    </xf>
    <xf numFmtId="0" fontId="62" fillId="19" borderId="48" xfId="34" applyFill="1" applyBorder="1" applyAlignment="1">
      <alignment horizontal="center" vertical="center" wrapText="1"/>
    </xf>
    <xf numFmtId="0" fontId="29" fillId="19" borderId="50" xfId="3" applyFont="1" applyFill="1" applyBorder="1" applyAlignment="1">
      <alignment horizontal="center" vertical="center" wrapText="1"/>
    </xf>
    <xf numFmtId="0" fontId="29" fillId="19" borderId="48" xfId="3" applyFont="1" applyFill="1" applyBorder="1" applyAlignment="1">
      <alignment horizontal="center"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35" fillId="19" borderId="50" xfId="3" applyFont="1" applyFill="1" applyBorder="1" applyAlignment="1">
      <alignment horizontal="center" vertical="center" wrapText="1"/>
    </xf>
    <xf numFmtId="0" fontId="35" fillId="19" borderId="48" xfId="3" applyFont="1" applyFill="1" applyBorder="1" applyAlignment="1">
      <alignment horizontal="center" vertical="center" wrapText="1"/>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29" fillId="19" borderId="30" xfId="3" applyFont="1" applyFill="1" applyBorder="1" applyAlignment="1">
      <alignment horizontal="left" vertical="center" wrapText="1"/>
    </xf>
    <xf numFmtId="0" fontId="29" fillId="19" borderId="32" xfId="3" applyFont="1" applyFill="1" applyBorder="1" applyAlignment="1">
      <alignment horizontal="left" vertical="center" wrapText="1"/>
    </xf>
    <xf numFmtId="0" fontId="35" fillId="19" borderId="30" xfId="3" applyFont="1" applyFill="1" applyBorder="1" applyAlignment="1">
      <alignment horizontal="left" vertical="center" wrapText="1"/>
    </xf>
    <xf numFmtId="0" fontId="35" fillId="19" borderId="32" xfId="3" applyFont="1" applyFill="1" applyBorder="1" applyAlignment="1">
      <alignment horizontal="left" vertical="center" wrapText="1"/>
    </xf>
    <xf numFmtId="0" fontId="36" fillId="20" borderId="30" xfId="3" applyFont="1" applyFill="1" applyBorder="1" applyAlignment="1">
      <alignment horizontal="center" vertical="center"/>
    </xf>
    <xf numFmtId="0" fontId="36" fillId="20" borderId="31" xfId="3" applyFont="1" applyFill="1" applyBorder="1" applyAlignment="1">
      <alignment horizontal="center" vertical="center"/>
    </xf>
    <xf numFmtId="0" fontId="36" fillId="20" borderId="32" xfId="3" applyFont="1" applyFill="1" applyBorder="1" applyAlignment="1">
      <alignment horizontal="center" vertical="center"/>
    </xf>
    <xf numFmtId="0" fontId="36" fillId="0" borderId="30"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2" xfId="3" applyFont="1" applyBorder="1" applyAlignment="1">
      <alignment horizontal="center" vertical="center" wrapText="1"/>
    </xf>
    <xf numFmtId="9" fontId="36" fillId="0" borderId="36" xfId="3" applyNumberFormat="1" applyFont="1" applyBorder="1" applyAlignment="1">
      <alignment horizontal="center" vertical="center"/>
    </xf>
    <xf numFmtId="9" fontId="36" fillId="0" borderId="44" xfId="3" applyNumberFormat="1" applyFont="1" applyBorder="1" applyAlignment="1">
      <alignment horizontal="center" vertical="center"/>
    </xf>
    <xf numFmtId="0" fontId="36" fillId="0" borderId="30" xfId="3" applyFont="1" applyBorder="1" applyAlignment="1">
      <alignment horizontal="left" vertical="center"/>
    </xf>
    <xf numFmtId="0" fontId="36" fillId="0" borderId="31" xfId="3" applyFont="1" applyBorder="1" applyAlignment="1">
      <alignment horizontal="left" vertical="center"/>
    </xf>
    <xf numFmtId="0" fontId="36" fillId="0" borderId="32" xfId="3" applyFont="1" applyBorder="1" applyAlignment="1">
      <alignment horizontal="left" vertical="center"/>
    </xf>
    <xf numFmtId="0" fontId="36" fillId="0" borderId="51" xfId="3" applyFont="1" applyBorder="1" applyAlignment="1">
      <alignment horizontal="center" vertical="center"/>
    </xf>
    <xf numFmtId="0" fontId="49" fillId="0" borderId="30" xfId="0" applyFont="1" applyBorder="1" applyAlignment="1">
      <alignment horizontal="left" vertical="center" wrapText="1"/>
    </xf>
    <xf numFmtId="0" fontId="49" fillId="0" borderId="31" xfId="0" applyFont="1" applyBorder="1" applyAlignment="1">
      <alignment horizontal="left" vertical="center" wrapText="1"/>
    </xf>
    <xf numFmtId="0" fontId="49" fillId="0" borderId="32" xfId="0" applyFont="1" applyBorder="1" applyAlignment="1">
      <alignment horizontal="left" vertical="center" wrapText="1"/>
    </xf>
    <xf numFmtId="0" fontId="28" fillId="0" borderId="27" xfId="2" applyFont="1" applyBorder="1" applyAlignment="1">
      <alignment horizontal="center" vertical="center"/>
    </xf>
    <xf numFmtId="0" fontId="28" fillId="0" borderId="43" xfId="2" applyFont="1" applyBorder="1" applyAlignment="1">
      <alignment horizontal="center" vertical="center"/>
    </xf>
    <xf numFmtId="0" fontId="28" fillId="0" borderId="42" xfId="2" applyFont="1" applyBorder="1" applyAlignment="1">
      <alignment horizontal="center" vertical="center"/>
    </xf>
    <xf numFmtId="0" fontId="28" fillId="0" borderId="33" xfId="2" applyFont="1" applyBorder="1" applyAlignment="1">
      <alignment horizontal="center" vertical="center"/>
    </xf>
    <xf numFmtId="0" fontId="28" fillId="0" borderId="11" xfId="2" applyFont="1" applyAlignment="1">
      <alignment horizontal="center" vertical="center"/>
    </xf>
    <xf numFmtId="0" fontId="28" fillId="0" borderId="41" xfId="2" applyFont="1" applyBorder="1" applyAlignment="1">
      <alignment horizontal="center" vertical="center"/>
    </xf>
    <xf numFmtId="0" fontId="28" fillId="0" borderId="36" xfId="2" applyFont="1" applyBorder="1" applyAlignment="1">
      <alignment horizontal="center" vertical="center"/>
    </xf>
    <xf numFmtId="0" fontId="28" fillId="0" borderId="45" xfId="2" applyFont="1" applyBorder="1" applyAlignment="1">
      <alignment horizontal="center" vertical="center"/>
    </xf>
    <xf numFmtId="0" fontId="28" fillId="0" borderId="44" xfId="2" applyFont="1" applyBorder="1" applyAlignment="1">
      <alignment horizontal="center" vertical="center"/>
    </xf>
    <xf numFmtId="0" fontId="28" fillId="20" borderId="30" xfId="2" applyFont="1" applyFill="1" applyBorder="1" applyAlignment="1">
      <alignment horizontal="center" vertical="center" wrapText="1"/>
    </xf>
    <xf numFmtId="0" fontId="28" fillId="20" borderId="31" xfId="2" applyFont="1" applyFill="1" applyBorder="1" applyAlignment="1">
      <alignment horizontal="center" vertical="center" wrapText="1"/>
    </xf>
    <xf numFmtId="0" fontId="28" fillId="20" borderId="32" xfId="2" applyFont="1" applyFill="1" applyBorder="1" applyAlignment="1">
      <alignment horizontal="center" vertical="center" wrapText="1"/>
    </xf>
    <xf numFmtId="0" fontId="28" fillId="0" borderId="51" xfId="2" applyFont="1" applyBorder="1" applyAlignment="1">
      <alignment horizontal="center" vertical="center" wrapText="1"/>
    </xf>
    <xf numFmtId="0" fontId="28" fillId="0" borderId="51" xfId="2" applyFont="1" applyBorder="1" applyAlignment="1">
      <alignment horizontal="left" vertical="center" wrapText="1"/>
    </xf>
    <xf numFmtId="0" fontId="27" fillId="0" borderId="27"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36" xfId="2" applyFont="1" applyBorder="1" applyAlignment="1">
      <alignment horizontal="center" vertical="center" wrapText="1"/>
    </xf>
    <xf numFmtId="0" fontId="28" fillId="20" borderId="51" xfId="2" applyFont="1" applyFill="1" applyBorder="1" applyAlignment="1">
      <alignment horizontal="center" vertical="center" wrapText="1"/>
    </xf>
    <xf numFmtId="0" fontId="28" fillId="20" borderId="51" xfId="2" applyFont="1" applyFill="1" applyBorder="1" applyAlignment="1">
      <alignment horizontal="left" vertical="center" wrapText="1"/>
    </xf>
    <xf numFmtId="0" fontId="19" fillId="0" borderId="51" xfId="3" applyFont="1" applyBorder="1" applyAlignment="1">
      <alignment horizontal="center" vertical="center"/>
    </xf>
    <xf numFmtId="0" fontId="28" fillId="0" borderId="93" xfId="2" applyFont="1" applyBorder="1" applyAlignment="1">
      <alignment horizontal="center" vertical="center" wrapText="1"/>
    </xf>
    <xf numFmtId="0" fontId="28" fillId="0" borderId="94" xfId="2" applyFont="1" applyBorder="1" applyAlignment="1">
      <alignment horizontal="center" vertical="center" wrapText="1"/>
    </xf>
    <xf numFmtId="0" fontId="28" fillId="0" borderId="95" xfId="2" applyFont="1" applyBorder="1" applyAlignment="1">
      <alignment horizontal="center" vertical="center" wrapText="1"/>
    </xf>
    <xf numFmtId="0" fontId="28" fillId="19" borderId="11" xfId="2" applyFont="1" applyFill="1" applyAlignment="1">
      <alignment horizontal="left" vertical="center" wrapText="1"/>
    </xf>
    <xf numFmtId="0" fontId="28" fillId="20" borderId="54" xfId="2" applyFont="1" applyFill="1" applyBorder="1" applyAlignment="1">
      <alignment horizontal="center" vertical="center" wrapText="1"/>
    </xf>
    <xf numFmtId="0" fontId="28" fillId="20" borderId="52" xfId="2" applyFont="1" applyFill="1" applyBorder="1" applyAlignment="1">
      <alignment horizontal="center" vertical="center" wrapText="1"/>
    </xf>
    <xf numFmtId="0" fontId="28" fillId="20" borderId="53" xfId="2" applyFont="1" applyFill="1" applyBorder="1" applyAlignment="1">
      <alignment horizontal="center" vertical="center" wrapText="1"/>
    </xf>
    <xf numFmtId="0" fontId="52" fillId="20" borderId="54" xfId="2" applyFont="1" applyFill="1" applyBorder="1" applyAlignment="1">
      <alignment horizontal="center" vertical="center" wrapText="1"/>
    </xf>
    <xf numFmtId="0" fontId="52" fillId="20" borderId="52" xfId="2" applyFont="1" applyFill="1" applyBorder="1" applyAlignment="1">
      <alignment horizontal="center" vertical="center" wrapText="1"/>
    </xf>
    <xf numFmtId="0" fontId="52" fillId="20" borderId="53" xfId="2" applyFont="1" applyFill="1" applyBorder="1" applyAlignment="1">
      <alignment horizontal="center" vertical="center" wrapText="1"/>
    </xf>
    <xf numFmtId="0" fontId="28" fillId="19" borderId="27" xfId="2" applyFont="1" applyFill="1" applyBorder="1" applyAlignment="1">
      <alignment horizontal="left" vertical="center" wrapText="1"/>
    </xf>
    <xf numFmtId="0" fontId="28" fillId="19" borderId="43" xfId="2" applyFont="1" applyFill="1" applyBorder="1" applyAlignment="1">
      <alignment horizontal="left" vertical="center" wrapText="1"/>
    </xf>
    <xf numFmtId="0" fontId="28" fillId="19" borderId="42" xfId="2" applyFont="1" applyFill="1" applyBorder="1" applyAlignment="1">
      <alignment horizontal="left" vertical="center" wrapText="1"/>
    </xf>
    <xf numFmtId="0" fontId="28" fillId="19" borderId="33" xfId="2" applyFont="1" applyFill="1" applyBorder="1" applyAlignment="1">
      <alignment horizontal="left" vertical="center" wrapText="1"/>
    </xf>
    <xf numFmtId="0" fontId="28" fillId="19" borderId="41" xfId="2" applyFont="1" applyFill="1" applyBorder="1" applyAlignment="1">
      <alignment horizontal="left" vertical="center" wrapText="1"/>
    </xf>
    <xf numFmtId="0" fontId="28" fillId="19" borderId="36" xfId="2" applyFont="1" applyFill="1" applyBorder="1" applyAlignment="1">
      <alignment horizontal="left" vertical="center" wrapText="1"/>
    </xf>
    <xf numFmtId="0" fontId="28" fillId="19" borderId="45" xfId="2" applyFont="1" applyFill="1" applyBorder="1" applyAlignment="1">
      <alignment horizontal="left" vertical="center" wrapText="1"/>
    </xf>
    <xf numFmtId="0" fontId="28" fillId="19" borderId="44" xfId="2" applyFont="1" applyFill="1" applyBorder="1" applyAlignment="1">
      <alignment horizontal="left" vertical="center" wrapText="1"/>
    </xf>
    <xf numFmtId="1" fontId="14" fillId="19" borderId="27" xfId="3" applyNumberFormat="1" applyFont="1" applyFill="1" applyBorder="1" applyAlignment="1">
      <alignment horizontal="center" vertical="center"/>
    </xf>
    <xf numFmtId="1" fontId="14" fillId="19" borderId="43" xfId="3" applyNumberFormat="1" applyFont="1" applyFill="1" applyBorder="1" applyAlignment="1">
      <alignment horizontal="center" vertical="center"/>
    </xf>
    <xf numFmtId="1" fontId="14" fillId="19" borderId="42" xfId="3" applyNumberFormat="1" applyFont="1" applyFill="1" applyBorder="1" applyAlignment="1">
      <alignment horizontal="center" vertical="center"/>
    </xf>
    <xf numFmtId="1" fontId="14" fillId="19" borderId="33" xfId="3" applyNumberFormat="1" applyFont="1" applyFill="1" applyBorder="1" applyAlignment="1">
      <alignment horizontal="center" vertical="center"/>
    </xf>
    <xf numFmtId="1" fontId="14" fillId="19" borderId="11" xfId="3" applyNumberFormat="1" applyFont="1" applyFill="1" applyAlignment="1">
      <alignment horizontal="center" vertical="center"/>
    </xf>
    <xf numFmtId="1" fontId="14" fillId="19" borderId="41" xfId="3" applyNumberFormat="1" applyFont="1" applyFill="1" applyBorder="1" applyAlignment="1">
      <alignment horizontal="center" vertical="center"/>
    </xf>
    <xf numFmtId="1" fontId="14" fillId="19" borderId="36" xfId="3" applyNumberFormat="1" applyFont="1" applyFill="1" applyBorder="1" applyAlignment="1">
      <alignment horizontal="center" vertical="center"/>
    </xf>
    <xf numFmtId="1" fontId="14" fillId="19" borderId="45" xfId="3" applyNumberFormat="1" applyFont="1" applyFill="1" applyBorder="1" applyAlignment="1">
      <alignment horizontal="center" vertical="center"/>
    </xf>
    <xf numFmtId="1" fontId="14" fillId="19" borderId="44" xfId="3" applyNumberFormat="1" applyFont="1" applyFill="1" applyBorder="1" applyAlignment="1">
      <alignment horizontal="center" vertical="center"/>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28" fillId="0" borderId="51" xfId="0" applyFont="1" applyBorder="1" applyAlignment="1">
      <alignment horizontal="center" vertical="center" wrapText="1"/>
    </xf>
    <xf numFmtId="0" fontId="28" fillId="20" borderId="43" xfId="2"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9" fontId="29" fillId="0" borderId="48" xfId="1" applyFont="1" applyBorder="1" applyAlignment="1">
      <alignment horizontal="center" vertical="center"/>
    </xf>
    <xf numFmtId="9" fontId="29" fillId="0" borderId="50" xfId="1" applyFont="1" applyBorder="1" applyAlignment="1">
      <alignment horizontal="center" vertical="center"/>
    </xf>
    <xf numFmtId="172" fontId="46" fillId="20" borderId="48" xfId="3" applyNumberFormat="1" applyFont="1" applyFill="1" applyBorder="1" applyAlignment="1">
      <alignment horizontal="center" vertical="center"/>
    </xf>
    <xf numFmtId="172" fontId="46" fillId="20" borderId="50" xfId="3" applyNumberFormat="1" applyFont="1" applyFill="1" applyBorder="1" applyAlignment="1">
      <alignment horizontal="center" vertical="center"/>
    </xf>
    <xf numFmtId="0" fontId="29" fillId="0" borderId="48" xfId="3" applyFont="1" applyBorder="1" applyAlignment="1">
      <alignment horizontal="center" vertical="center"/>
    </xf>
    <xf numFmtId="0" fontId="29" fillId="0" borderId="50" xfId="3" applyFont="1" applyBorder="1" applyAlignment="1">
      <alignment horizontal="center" vertical="center"/>
    </xf>
    <xf numFmtId="0" fontId="27" fillId="19" borderId="48" xfId="3" applyFont="1" applyFill="1" applyBorder="1" applyAlignment="1">
      <alignment horizontal="left" vertical="center" wrapText="1"/>
    </xf>
    <xf numFmtId="0" fontId="27" fillId="19" borderId="50" xfId="3" applyFont="1" applyFill="1" applyBorder="1" applyAlignment="1">
      <alignment horizontal="left" vertical="center" wrapText="1"/>
    </xf>
    <xf numFmtId="0" fontId="45" fillId="0" borderId="50" xfId="3" applyFont="1" applyBorder="1" applyAlignment="1">
      <alignment horizontal="left" vertical="center" wrapText="1"/>
    </xf>
    <xf numFmtId="0" fontId="62" fillId="19" borderId="50" xfId="34" applyFill="1" applyBorder="1" applyAlignment="1">
      <alignment horizontal="center" vertical="center" wrapText="1"/>
    </xf>
    <xf numFmtId="0" fontId="47" fillId="19" borderId="48" xfId="3" applyFont="1" applyFill="1" applyBorder="1" applyAlignment="1">
      <alignment horizontal="left" vertical="center" wrapText="1"/>
    </xf>
    <xf numFmtId="0" fontId="45" fillId="19" borderId="50" xfId="3" applyFont="1" applyFill="1" applyBorder="1" applyAlignment="1">
      <alignment horizontal="left" vertical="center" wrapText="1"/>
    </xf>
    <xf numFmtId="0" fontId="47" fillId="19" borderId="48" xfId="3" applyFont="1" applyFill="1" applyBorder="1" applyAlignment="1">
      <alignment horizontal="center" vertical="center" wrapText="1"/>
    </xf>
    <xf numFmtId="0" fontId="47" fillId="19" borderId="50" xfId="3" applyFont="1" applyFill="1" applyBorder="1" applyAlignment="1">
      <alignment horizontal="center" vertical="center" wrapText="1"/>
    </xf>
    <xf numFmtId="0" fontId="41" fillId="19" borderId="50" xfId="3" applyFont="1" applyFill="1" applyBorder="1" applyAlignment="1">
      <alignment horizontal="center" vertical="center" wrapText="1"/>
    </xf>
    <xf numFmtId="0" fontId="62" fillId="19" borderId="48" xfId="34" applyFill="1" applyBorder="1" applyAlignment="1">
      <alignment horizontal="left" vertical="center" wrapText="1"/>
    </xf>
    <xf numFmtId="0" fontId="28" fillId="19" borderId="27" xfId="2" applyFont="1" applyFill="1" applyBorder="1" applyAlignment="1">
      <alignment horizontal="center" vertical="center" wrapText="1"/>
    </xf>
    <xf numFmtId="0" fontId="28" fillId="19" borderId="43" xfId="2" applyFont="1" applyFill="1" applyBorder="1" applyAlignment="1">
      <alignment horizontal="center" vertical="center" wrapText="1"/>
    </xf>
    <xf numFmtId="0" fontId="28" fillId="19" borderId="42" xfId="2" applyFont="1" applyFill="1" applyBorder="1" applyAlignment="1">
      <alignment horizontal="center" vertical="center" wrapText="1"/>
    </xf>
    <xf numFmtId="0" fontId="28" fillId="19" borderId="33" xfId="2" applyFont="1" applyFill="1" applyBorder="1" applyAlignment="1">
      <alignment horizontal="center" vertical="center" wrapText="1"/>
    </xf>
    <xf numFmtId="0" fontId="28" fillId="19" borderId="11" xfId="2" applyFont="1" applyFill="1" applyAlignment="1">
      <alignment horizontal="center" vertical="center" wrapText="1"/>
    </xf>
    <xf numFmtId="0" fontId="28" fillId="19" borderId="41" xfId="2" applyFont="1" applyFill="1" applyBorder="1" applyAlignment="1">
      <alignment horizontal="center" vertical="center" wrapText="1"/>
    </xf>
    <xf numFmtId="0" fontId="28" fillId="19" borderId="36" xfId="2" applyFont="1" applyFill="1" applyBorder="1" applyAlignment="1">
      <alignment horizontal="center" vertical="center" wrapText="1"/>
    </xf>
    <xf numFmtId="0" fontId="28" fillId="19" borderId="45" xfId="2" applyFont="1" applyFill="1" applyBorder="1" applyAlignment="1">
      <alignment horizontal="center" vertical="center" wrapText="1"/>
    </xf>
    <xf numFmtId="0" fontId="28" fillId="19" borderId="44" xfId="2" applyFont="1" applyFill="1" applyBorder="1" applyAlignment="1">
      <alignment horizontal="center" vertical="center" wrapText="1"/>
    </xf>
    <xf numFmtId="0" fontId="27" fillId="19" borderId="30" xfId="3" applyFont="1" applyFill="1" applyBorder="1" applyAlignment="1">
      <alignment horizontal="left" vertical="center" wrapText="1"/>
    </xf>
    <xf numFmtId="0" fontId="27" fillId="19" borderId="32" xfId="3" applyFont="1" applyFill="1" applyBorder="1" applyAlignment="1">
      <alignment horizontal="left" vertical="center" wrapText="1"/>
    </xf>
    <xf numFmtId="9" fontId="29" fillId="0" borderId="48" xfId="1" applyFont="1" applyBorder="1" applyAlignment="1">
      <alignment horizontal="center" vertical="center" wrapText="1"/>
    </xf>
    <xf numFmtId="9" fontId="29" fillId="0" borderId="50" xfId="1" applyFont="1" applyBorder="1" applyAlignment="1">
      <alignment horizontal="center" vertical="center" wrapText="1"/>
    </xf>
    <xf numFmtId="0" fontId="61" fillId="19" borderId="48" xfId="3" applyFont="1" applyFill="1" applyBorder="1" applyAlignment="1">
      <alignment horizontal="left" vertical="center" wrapText="1"/>
    </xf>
    <xf numFmtId="0" fontId="62" fillId="0" borderId="48" xfId="34" applyBorder="1" applyAlignment="1">
      <alignment horizontal="center" vertical="center" wrapText="1"/>
    </xf>
    <xf numFmtId="0" fontId="62" fillId="0" borderId="50" xfId="34" applyBorder="1" applyAlignment="1">
      <alignment horizontal="center" vertical="center" wrapText="1"/>
    </xf>
    <xf numFmtId="0" fontId="35" fillId="0" borderId="50" xfId="3" applyFont="1" applyBorder="1" applyAlignment="1">
      <alignment horizontal="center" vertical="center" wrapText="1"/>
    </xf>
    <xf numFmtId="0" fontId="44" fillId="0" borderId="50" xfId="3" applyFont="1" applyBorder="1" applyAlignment="1">
      <alignment horizontal="center" vertical="center" wrapText="1"/>
    </xf>
    <xf numFmtId="0" fontId="29" fillId="0" borderId="30" xfId="3" applyFont="1" applyBorder="1" applyAlignment="1">
      <alignment horizontal="left" vertical="center" wrapText="1"/>
    </xf>
    <xf numFmtId="0" fontId="29" fillId="0" borderId="32" xfId="3" applyFont="1" applyBorder="1" applyAlignment="1">
      <alignment horizontal="left" vertical="center" wrapText="1"/>
    </xf>
    <xf numFmtId="0" fontId="34" fillId="19" borderId="48" xfId="34" applyFont="1" applyFill="1" applyBorder="1" applyAlignment="1">
      <alignment horizontal="center" vertical="center" wrapText="1"/>
    </xf>
    <xf numFmtId="0" fontId="34" fillId="0" borderId="48" xfId="34" applyFont="1" applyFill="1" applyBorder="1" applyAlignment="1">
      <alignment vertical="center" wrapText="1"/>
    </xf>
    <xf numFmtId="0" fontId="34" fillId="0" borderId="110" xfId="34" applyFont="1" applyFill="1" applyBorder="1" applyAlignment="1">
      <alignment vertical="center" wrapText="1"/>
    </xf>
    <xf numFmtId="0" fontId="34" fillId="0" borderId="108" xfId="34" applyFont="1" applyFill="1" applyBorder="1" applyAlignment="1">
      <alignment vertical="center" wrapText="1"/>
    </xf>
    <xf numFmtId="0" fontId="29" fillId="0" borderId="30" xfId="3" applyFont="1" applyBorder="1" applyAlignment="1">
      <alignment horizontal="center" vertical="center" wrapText="1"/>
    </xf>
    <xf numFmtId="0" fontId="29" fillId="0" borderId="32" xfId="3" applyFont="1" applyBorder="1" applyAlignment="1">
      <alignment horizontal="center" vertical="center" wrapText="1"/>
    </xf>
    <xf numFmtId="0" fontId="29" fillId="0" borderId="48" xfId="3" applyFont="1" applyBorder="1" applyAlignment="1">
      <alignment horizontal="center" vertical="center" wrapText="1"/>
    </xf>
    <xf numFmtId="0" fontId="29" fillId="0" borderId="50" xfId="3" applyFont="1" applyBorder="1" applyAlignment="1">
      <alignment horizontal="center" vertical="center" wrapText="1"/>
    </xf>
    <xf numFmtId="0" fontId="29" fillId="0" borderId="48" xfId="3" applyFont="1" applyBorder="1" applyAlignment="1">
      <alignment horizontal="left" vertical="center" wrapText="1"/>
    </xf>
    <xf numFmtId="0" fontId="29" fillId="0" borderId="50" xfId="3" applyFont="1" applyBorder="1" applyAlignment="1">
      <alignment horizontal="left" vertical="center" wrapText="1"/>
    </xf>
    <xf numFmtId="0" fontId="34" fillId="0" borderId="48" xfId="34" applyFont="1" applyBorder="1" applyAlignment="1">
      <alignment horizontal="center" vertical="center" wrapText="1"/>
    </xf>
    <xf numFmtId="172" fontId="59" fillId="20" borderId="48" xfId="3" applyNumberFormat="1" applyFont="1" applyFill="1" applyBorder="1" applyAlignment="1">
      <alignment horizontal="center" vertical="center" wrapText="1"/>
    </xf>
    <xf numFmtId="172" fontId="59" fillId="20" borderId="50" xfId="3" applyNumberFormat="1" applyFont="1" applyFill="1" applyBorder="1" applyAlignment="1">
      <alignment horizontal="center" vertical="center" wrapText="1"/>
    </xf>
    <xf numFmtId="172" fontId="36" fillId="20" borderId="48" xfId="3" applyNumberFormat="1" applyFont="1" applyFill="1" applyBorder="1" applyAlignment="1">
      <alignment horizontal="center" vertical="center" wrapText="1"/>
    </xf>
    <xf numFmtId="172" fontId="36" fillId="20" borderId="50" xfId="3" applyNumberFormat="1" applyFont="1" applyFill="1" applyBorder="1" applyAlignment="1">
      <alignment horizontal="center" vertical="center" wrapText="1"/>
    </xf>
    <xf numFmtId="0" fontId="41" fillId="0" borderId="48" xfId="3" applyFont="1" applyBorder="1" applyAlignment="1">
      <alignment horizontal="left" vertical="center" wrapText="1"/>
    </xf>
    <xf numFmtId="0" fontId="41" fillId="0" borderId="50" xfId="3" applyFont="1" applyBorder="1" applyAlignment="1">
      <alignment horizontal="left" vertical="center" wrapText="1"/>
    </xf>
    <xf numFmtId="0" fontId="27" fillId="0" borderId="48" xfId="3" applyFont="1" applyBorder="1" applyAlignment="1">
      <alignment horizontal="left" vertical="center" wrapText="1"/>
    </xf>
    <xf numFmtId="0" fontId="27" fillId="0" borderId="50" xfId="3" applyFont="1" applyBorder="1" applyAlignment="1">
      <alignment horizontal="left" vertical="center" wrapText="1"/>
    </xf>
    <xf numFmtId="0" fontId="63" fillId="0" borderId="48" xfId="3" applyFont="1" applyBorder="1" applyAlignment="1">
      <alignment horizontal="left" vertical="center" wrapText="1"/>
    </xf>
    <xf numFmtId="0" fontId="27" fillId="19" borderId="48" xfId="3" applyFont="1" applyFill="1" applyBorder="1" applyAlignment="1">
      <alignment horizontal="center" vertical="center" wrapText="1"/>
    </xf>
    <xf numFmtId="0" fontId="27" fillId="19" borderId="50" xfId="3" applyFont="1" applyFill="1" applyBorder="1" applyAlignment="1">
      <alignment horizontal="center" vertical="center" wrapText="1"/>
    </xf>
    <xf numFmtId="0" fontId="62" fillId="0" borderId="48" xfId="34" applyBorder="1" applyAlignment="1">
      <alignment horizontal="center" vertical="center"/>
    </xf>
    <xf numFmtId="2" fontId="29" fillId="0" borderId="30" xfId="3" applyNumberFormat="1" applyFont="1" applyBorder="1" applyAlignment="1">
      <alignment horizontal="center" vertical="center" wrapText="1"/>
    </xf>
    <xf numFmtId="0" fontId="41" fillId="0" borderId="30" xfId="3" applyFont="1" applyBorder="1" applyAlignment="1">
      <alignment horizontal="center" vertical="center" wrapText="1"/>
    </xf>
    <xf numFmtId="0" fontId="41" fillId="0" borderId="32" xfId="3" applyFont="1" applyBorder="1" applyAlignment="1">
      <alignment horizontal="center" vertical="center" wrapText="1"/>
    </xf>
    <xf numFmtId="0" fontId="35" fillId="0" borderId="30" xfId="3" applyFont="1" applyBorder="1" applyAlignment="1">
      <alignment horizontal="center" vertical="center" wrapText="1"/>
    </xf>
    <xf numFmtId="0" fontId="35" fillId="0" borderId="32" xfId="3" applyFont="1" applyBorder="1" applyAlignment="1">
      <alignment horizontal="center" vertical="center" wrapText="1"/>
    </xf>
    <xf numFmtId="9" fontId="29" fillId="0" borderId="48" xfId="3" applyNumberFormat="1" applyFont="1" applyBorder="1" applyAlignment="1">
      <alignment horizontal="center" vertical="center"/>
    </xf>
    <xf numFmtId="0" fontId="68" fillId="0" borderId="48" xfId="3" applyFont="1" applyBorder="1" applyAlignment="1">
      <alignment horizontal="left" vertical="center" wrapText="1"/>
    </xf>
    <xf numFmtId="0" fontId="68" fillId="0" borderId="50" xfId="3" applyFont="1" applyBorder="1" applyAlignment="1">
      <alignment horizontal="left" vertical="center" wrapText="1"/>
    </xf>
    <xf numFmtId="0" fontId="35" fillId="0" borderId="47" xfId="3" applyFont="1" applyBorder="1" applyAlignment="1">
      <alignment horizontal="center" vertical="center" wrapText="1"/>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0" fontId="35" fillId="0" borderId="48" xfId="3" applyFont="1" applyBorder="1" applyAlignment="1">
      <alignment horizontal="center"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4" fillId="0" borderId="48" xfId="3" applyFont="1" applyBorder="1" applyAlignment="1">
      <alignment horizontal="center" vertical="center" wrapText="1"/>
    </xf>
    <xf numFmtId="0" fontId="46" fillId="20" borderId="74" xfId="2" applyFont="1" applyFill="1" applyBorder="1" applyAlignment="1">
      <alignment horizontal="center" vertical="center" wrapText="1"/>
    </xf>
    <xf numFmtId="0" fontId="46" fillId="20" borderId="65" xfId="2" applyFont="1" applyFill="1" applyBorder="1" applyAlignment="1">
      <alignment horizontal="center" vertical="center" wrapText="1"/>
    </xf>
    <xf numFmtId="0" fontId="29" fillId="0" borderId="30" xfId="3" applyFont="1" applyBorder="1" applyAlignment="1">
      <alignment vertical="center" wrapText="1"/>
    </xf>
    <xf numFmtId="0" fontId="29" fillId="0" borderId="32" xfId="3" applyFont="1" applyBorder="1" applyAlignment="1">
      <alignment vertical="center" wrapText="1"/>
    </xf>
    <xf numFmtId="0" fontId="29" fillId="0" borderId="48" xfId="3" applyFont="1" applyBorder="1" applyAlignment="1">
      <alignment vertical="center" wrapText="1"/>
    </xf>
    <xf numFmtId="0" fontId="29" fillId="0" borderId="50" xfId="3" applyFont="1" applyBorder="1" applyAlignment="1">
      <alignment vertical="center" wrapText="1"/>
    </xf>
    <xf numFmtId="0" fontId="29" fillId="0" borderId="112" xfId="3" applyFont="1" applyBorder="1" applyAlignment="1">
      <alignment horizontal="left" vertical="center" wrapText="1"/>
    </xf>
    <xf numFmtId="0" fontId="29" fillId="0" borderId="88" xfId="3" applyFont="1" applyBorder="1" applyAlignment="1">
      <alignment horizontal="left" vertical="center" wrapText="1"/>
    </xf>
    <xf numFmtId="43" fontId="35" fillId="0" borderId="48" xfId="18" applyFont="1" applyBorder="1" applyAlignment="1">
      <alignment horizontal="center"/>
    </xf>
    <xf numFmtId="43" fontId="35" fillId="0" borderId="50" xfId="18" applyFont="1" applyBorder="1" applyAlignment="1">
      <alignment horizontal="center"/>
    </xf>
    <xf numFmtId="0" fontId="28" fillId="20" borderId="27" xfId="2" applyFont="1" applyFill="1" applyBorder="1" applyAlignment="1">
      <alignment horizontal="center" vertical="center" wrapText="1"/>
    </xf>
    <xf numFmtId="0" fontId="28" fillId="20" borderId="33" xfId="2" applyFont="1" applyFill="1" applyBorder="1" applyAlignment="1">
      <alignment horizontal="center" vertical="center" wrapText="1"/>
    </xf>
    <xf numFmtId="0" fontId="28" fillId="20" borderId="36" xfId="2" applyFont="1" applyFill="1" applyBorder="1" applyAlignment="1">
      <alignment horizontal="center" vertical="center" wrapText="1"/>
    </xf>
    <xf numFmtId="1" fontId="28" fillId="0" borderId="54" xfId="2" applyNumberFormat="1" applyFont="1" applyBorder="1" applyAlignment="1">
      <alignment horizontal="center" vertical="center" wrapText="1"/>
    </xf>
    <xf numFmtId="1" fontId="28" fillId="0" borderId="52" xfId="2" applyNumberFormat="1" applyFont="1" applyBorder="1" applyAlignment="1">
      <alignment horizontal="center" vertical="center" wrapText="1"/>
    </xf>
    <xf numFmtId="1" fontId="28" fillId="0" borderId="53" xfId="2" applyNumberFormat="1" applyFont="1" applyBorder="1" applyAlignment="1">
      <alignment horizontal="center" vertical="center" wrapText="1"/>
    </xf>
    <xf numFmtId="0" fontId="28" fillId="20" borderId="54" xfId="3"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9" fillId="0" borderId="30" xfId="3" applyFont="1" applyBorder="1" applyAlignment="1">
      <alignment horizontal="center" vertical="center"/>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29" fillId="19" borderId="30" xfId="3" applyFont="1" applyFill="1" applyBorder="1" applyAlignment="1">
      <alignment horizontal="center" vertical="center" wrapText="1"/>
    </xf>
    <xf numFmtId="0" fontId="29" fillId="19" borderId="32" xfId="3" applyFont="1" applyFill="1" applyBorder="1" applyAlignment="1">
      <alignment horizontal="center" vertical="center" wrapText="1"/>
    </xf>
    <xf numFmtId="0" fontId="29" fillId="0" borderId="54"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9" fillId="0" borderId="31" xfId="3" applyFont="1" applyBorder="1" applyAlignment="1">
      <alignment horizontal="center" vertical="center" wrapText="1"/>
    </xf>
    <xf numFmtId="0" fontId="19" fillId="20" borderId="51" xfId="3" applyFont="1" applyFill="1" applyBorder="1" applyAlignment="1">
      <alignment horizontal="center" vertical="center"/>
    </xf>
    <xf numFmtId="0" fontId="28" fillId="0" borderId="27"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2"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41"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8" fillId="0" borderId="44" xfId="2" applyFont="1" applyBorder="1" applyAlignment="1">
      <alignment horizontal="center" vertical="center" wrapText="1"/>
    </xf>
    <xf numFmtId="0" fontId="19" fillId="20" borderId="30" xfId="3" applyFont="1" applyFill="1" applyBorder="1" applyAlignment="1">
      <alignment horizontal="center" vertical="center" wrapText="1"/>
    </xf>
    <xf numFmtId="0" fontId="19" fillId="20" borderId="31" xfId="3" applyFont="1" applyFill="1" applyBorder="1" applyAlignment="1">
      <alignment horizontal="center" vertical="center" wrapText="1"/>
    </xf>
    <xf numFmtId="0" fontId="19" fillId="20" borderId="32" xfId="3" applyFont="1" applyFill="1" applyBorder="1" applyAlignment="1">
      <alignment horizontal="center" vertical="center" wrapText="1"/>
    </xf>
    <xf numFmtId="0" fontId="19" fillId="0" borderId="30" xfId="3" applyFont="1" applyBorder="1" applyAlignment="1">
      <alignment horizontal="center" vertical="center"/>
    </xf>
    <xf numFmtId="0" fontId="19" fillId="0" borderId="31" xfId="3" applyFont="1" applyBorder="1" applyAlignment="1">
      <alignment horizontal="center" vertical="center"/>
    </xf>
    <xf numFmtId="0" fontId="19" fillId="0" borderId="32" xfId="3" applyFont="1" applyBorder="1" applyAlignment="1">
      <alignment horizontal="center" vertical="center"/>
    </xf>
    <xf numFmtId="0" fontId="19" fillId="0" borderId="51" xfId="3" applyFont="1" applyBorder="1" applyAlignment="1">
      <alignment horizontal="left" vertical="center" wrapText="1"/>
    </xf>
    <xf numFmtId="0" fontId="19" fillId="0" borderId="51" xfId="3" applyFont="1" applyBorder="1" applyAlignment="1">
      <alignment horizontal="left" vertical="center"/>
    </xf>
    <xf numFmtId="0" fontId="29" fillId="0" borderId="51" xfId="3" applyFont="1" applyBorder="1" applyAlignment="1">
      <alignment horizontal="center" vertical="center"/>
    </xf>
    <xf numFmtId="0" fontId="64" fillId="0" borderId="30" xfId="3" applyFont="1" applyBorder="1" applyAlignment="1">
      <alignment horizontal="left" vertical="center" wrapText="1"/>
    </xf>
    <xf numFmtId="0" fontId="28" fillId="0" borderId="30" xfId="2" applyFont="1" applyBorder="1" applyAlignment="1">
      <alignment horizontal="center" vertical="center" wrapText="1"/>
    </xf>
    <xf numFmtId="0" fontId="28" fillId="0" borderId="31" xfId="2" applyFont="1" applyBorder="1" applyAlignment="1">
      <alignment horizontal="center" vertical="center" wrapText="1"/>
    </xf>
    <xf numFmtId="0" fontId="28" fillId="0" borderId="32" xfId="2" applyFont="1" applyBorder="1" applyAlignment="1">
      <alignment horizontal="center" vertical="center" wrapText="1"/>
    </xf>
    <xf numFmtId="1" fontId="14" fillId="0" borderId="30" xfId="3" applyNumberFormat="1" applyFont="1" applyBorder="1" applyAlignment="1">
      <alignment horizontal="center" vertical="center"/>
    </xf>
    <xf numFmtId="1" fontId="14" fillId="0" borderId="32" xfId="3" applyNumberFormat="1" applyFont="1" applyBorder="1" applyAlignment="1">
      <alignment horizontal="center" vertical="center"/>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8" fillId="16" borderId="51"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82"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7" fillId="0" borderId="81" xfId="2" applyFont="1" applyBorder="1" applyAlignment="1">
      <alignment horizontal="center" vertical="center" wrapText="1"/>
    </xf>
    <xf numFmtId="0" fontId="27" fillId="0" borderId="70" xfId="2" applyFont="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0" fontId="27" fillId="0" borderId="87" xfId="2" applyFont="1" applyBorder="1" applyAlignment="1">
      <alignment horizontal="center" vertical="center" wrapText="1"/>
    </xf>
    <xf numFmtId="0" fontId="27" fillId="0" borderId="64" xfId="2" applyFont="1" applyBorder="1" applyAlignment="1">
      <alignment horizontal="center" vertical="center" wrapText="1"/>
    </xf>
    <xf numFmtId="0" fontId="28" fillId="16" borderId="51" xfId="2" applyFont="1" applyFill="1" applyBorder="1" applyAlignment="1">
      <alignment horizontal="left"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0" borderId="11" xfId="0" applyFont="1" applyBorder="1" applyAlignment="1">
      <alignment horizontal="center" vertical="center" wrapText="1"/>
    </xf>
    <xf numFmtId="170" fontId="29" fillId="0" borderId="81" xfId="5" applyNumberFormat="1" applyFont="1" applyBorder="1" applyAlignment="1">
      <alignment horizontal="center" vertical="center"/>
    </xf>
    <xf numFmtId="170" fontId="29" fillId="0" borderId="70" xfId="5" applyNumberFormat="1" applyFont="1" applyBorder="1" applyAlignment="1">
      <alignment horizontal="center" vertical="center"/>
    </xf>
    <xf numFmtId="0" fontId="27" fillId="0" borderId="72"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73" xfId="2" applyFont="1" applyBorder="1" applyAlignment="1">
      <alignment horizontal="center" vertical="center" wrapText="1"/>
    </xf>
    <xf numFmtId="0" fontId="27" fillId="0" borderId="82" xfId="2" applyFont="1" applyBorder="1" applyAlignment="1">
      <alignment horizontal="center" vertical="center" wrapText="1"/>
    </xf>
    <xf numFmtId="0" fontId="29" fillId="0" borderId="72" xfId="3" applyFont="1" applyBorder="1" applyAlignment="1">
      <alignment horizontal="center" vertical="center" wrapText="1"/>
    </xf>
    <xf numFmtId="0" fontId="29" fillId="0" borderId="83" xfId="3" applyFont="1" applyBorder="1" applyAlignment="1">
      <alignment horizontal="center" vertical="center" wrapText="1"/>
    </xf>
    <xf numFmtId="0" fontId="27" fillId="0" borderId="83" xfId="2" applyFont="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0" borderId="60" xfId="2" applyFont="1" applyBorder="1" applyAlignment="1">
      <alignment horizontal="center" vertical="center" wrapText="1"/>
    </xf>
    <xf numFmtId="170" fontId="29" fillId="0" borderId="73" xfId="5" applyNumberFormat="1" applyFont="1" applyBorder="1" applyAlignment="1">
      <alignment horizontal="center" vertical="center"/>
    </xf>
    <xf numFmtId="170" fontId="29" fillId="0" borderId="60" xfId="5" applyNumberFormat="1" applyFont="1" applyBorder="1" applyAlignment="1">
      <alignment horizontal="center" vertical="center"/>
    </xf>
    <xf numFmtId="170" fontId="29" fillId="0" borderId="82" xfId="5" applyNumberFormat="1" applyFont="1" applyBorder="1" applyAlignment="1">
      <alignment horizontal="center" vertical="center"/>
    </xf>
    <xf numFmtId="0" fontId="29" fillId="0" borderId="87" xfId="3" applyFont="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35" fillId="20" borderId="31" xfId="3" applyFont="1" applyFill="1" applyBorder="1" applyAlignment="1">
      <alignment horizontal="center" vertical="center" wrapText="1"/>
    </xf>
    <xf numFmtId="0" fontId="35" fillId="20" borderId="32" xfId="3" applyFont="1" applyFill="1" applyBorder="1" applyAlignment="1">
      <alignment horizontal="center" vertical="center" wrapText="1"/>
    </xf>
    <xf numFmtId="0" fontId="52" fillId="19" borderId="11" xfId="2" applyFont="1" applyFill="1" applyAlignment="1">
      <alignment horizontal="center" vertical="center" wrapText="1"/>
    </xf>
    <xf numFmtId="0" fontId="49" fillId="19" borderId="11" xfId="0" applyFont="1" applyFill="1" applyBorder="1" applyAlignment="1">
      <alignment horizontal="left"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1" fontId="52" fillId="0" borderId="54" xfId="2" applyNumberFormat="1" applyFont="1" applyBorder="1" applyAlignment="1">
      <alignment horizontal="center" vertical="center" wrapText="1"/>
    </xf>
    <xf numFmtId="1" fontId="52" fillId="0" borderId="52" xfId="2" applyNumberFormat="1" applyFont="1" applyBorder="1" applyAlignment="1">
      <alignment horizontal="center" vertical="center" wrapText="1"/>
    </xf>
    <xf numFmtId="1" fontId="52" fillId="0" borderId="53" xfId="2" applyNumberFormat="1" applyFont="1" applyBorder="1" applyAlignment="1">
      <alignment horizontal="center" vertical="center" wrapText="1"/>
    </xf>
    <xf numFmtId="0" fontId="49" fillId="0" borderId="30" xfId="0" applyFont="1" applyBorder="1" applyAlignment="1">
      <alignment horizontal="center" vertical="center" wrapText="1"/>
    </xf>
    <xf numFmtId="0" fontId="49" fillId="0" borderId="32" xfId="0" applyFont="1" applyBorder="1" applyAlignment="1">
      <alignment horizontal="center" vertical="center" wrapText="1"/>
    </xf>
    <xf numFmtId="0" fontId="49" fillId="19" borderId="11" xfId="0" applyFont="1" applyFill="1" applyBorder="1" applyAlignment="1">
      <alignment horizontal="center" vertical="center" wrapText="1"/>
    </xf>
    <xf numFmtId="0" fontId="28" fillId="20" borderId="30" xfId="2" applyFont="1" applyFill="1" applyBorder="1" applyAlignment="1">
      <alignment horizontal="left" vertical="center" wrapText="1"/>
    </xf>
    <xf numFmtId="0" fontId="28" fillId="20" borderId="32" xfId="2" applyFont="1" applyFill="1" applyBorder="1" applyAlignment="1">
      <alignment horizontal="left" vertical="center" wrapText="1"/>
    </xf>
    <xf numFmtId="0" fontId="27" fillId="0" borderId="51" xfId="0" applyFont="1" applyBorder="1" applyAlignment="1">
      <alignment horizontal="left" vertical="center" wrapText="1"/>
    </xf>
    <xf numFmtId="0" fontId="49" fillId="25" borderId="27" xfId="2" applyFont="1" applyFill="1" applyBorder="1" applyAlignment="1">
      <alignment horizontal="center" vertical="center" wrapText="1"/>
    </xf>
    <xf numFmtId="0" fontId="49" fillId="25" borderId="43" xfId="2" applyFont="1" applyFill="1" applyBorder="1" applyAlignment="1">
      <alignment horizontal="center" vertical="center" wrapText="1"/>
    </xf>
    <xf numFmtId="0" fontId="49" fillId="25" borderId="42" xfId="2" applyFont="1" applyFill="1" applyBorder="1" applyAlignment="1">
      <alignment horizontal="center" vertical="center" wrapText="1"/>
    </xf>
    <xf numFmtId="0" fontId="49" fillId="25" borderId="33" xfId="2" applyFont="1" applyFill="1" applyBorder="1" applyAlignment="1">
      <alignment horizontal="center" vertical="center" wrapText="1"/>
    </xf>
    <xf numFmtId="0" fontId="49" fillId="25" borderId="11" xfId="2" applyFont="1" applyFill="1" applyAlignment="1">
      <alignment horizontal="center" vertical="center" wrapText="1"/>
    </xf>
    <xf numFmtId="0" fontId="49" fillId="25" borderId="41" xfId="2" applyFont="1" applyFill="1" applyBorder="1" applyAlignment="1">
      <alignment horizontal="center" vertical="center" wrapText="1"/>
    </xf>
    <xf numFmtId="0" fontId="49" fillId="25" borderId="36" xfId="2" applyFont="1" applyFill="1" applyBorder="1" applyAlignment="1">
      <alignment horizontal="center" vertical="center" wrapText="1"/>
    </xf>
    <xf numFmtId="0" fontId="49" fillId="25" borderId="45" xfId="2" applyFont="1" applyFill="1" applyBorder="1" applyAlignment="1">
      <alignment horizontal="center" vertical="center" wrapText="1"/>
    </xf>
    <xf numFmtId="0" fontId="49" fillId="25" borderId="44" xfId="2" applyFont="1" applyFill="1" applyBorder="1" applyAlignment="1">
      <alignment horizontal="center" vertical="center" wrapText="1"/>
    </xf>
    <xf numFmtId="0" fontId="28" fillId="16" borderId="30" xfId="3" applyFont="1" applyFill="1" applyBorder="1" applyAlignment="1">
      <alignment horizontal="center" vertical="center" wrapText="1"/>
    </xf>
    <xf numFmtId="0" fontId="28" fillId="16" borderId="31" xfId="3" applyFont="1" applyFill="1" applyBorder="1" applyAlignment="1">
      <alignment horizontal="center" vertical="center" wrapText="1"/>
    </xf>
    <xf numFmtId="0" fontId="28" fillId="16" borderId="32" xfId="3" applyFont="1" applyFill="1" applyBorder="1" applyAlignment="1">
      <alignment horizontal="center" vertical="center" wrapText="1"/>
    </xf>
    <xf numFmtId="0" fontId="28" fillId="16" borderId="36" xfId="3" applyFont="1" applyFill="1" applyBorder="1" applyAlignment="1">
      <alignment horizontal="center" vertical="center" wrapText="1"/>
    </xf>
    <xf numFmtId="0" fontId="28" fillId="16" borderId="45" xfId="3" applyFont="1" applyFill="1" applyBorder="1" applyAlignment="1">
      <alignment horizontal="center" vertical="center" wrapText="1"/>
    </xf>
    <xf numFmtId="0" fontId="28" fillId="16" borderId="44"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44" xfId="3" applyFont="1" applyFill="1" applyBorder="1" applyAlignment="1">
      <alignment horizontal="center" vertical="center" wrapText="1"/>
    </xf>
    <xf numFmtId="0" fontId="46" fillId="20" borderId="52" xfId="3" applyFont="1" applyFill="1" applyBorder="1" applyAlignment="1">
      <alignment horizontal="center" vertical="center" wrapText="1"/>
    </xf>
    <xf numFmtId="0" fontId="46" fillId="20" borderId="3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28" fillId="20" borderId="31" xfId="3" applyFont="1" applyFill="1" applyBorder="1" applyAlignment="1">
      <alignment horizontal="center" vertical="center" wrapText="1"/>
    </xf>
    <xf numFmtId="0" fontId="28" fillId="28" borderId="79" xfId="3" applyFont="1" applyFill="1" applyBorder="1" applyAlignment="1">
      <alignment horizontal="center" vertical="center" wrapText="1"/>
    </xf>
    <xf numFmtId="0" fontId="28" fillId="28" borderId="76"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6" fillId="20" borderId="42" xfId="3" applyFont="1" applyFill="1" applyBorder="1" applyAlignment="1">
      <alignment horizontal="center" vertical="center" wrapText="1"/>
    </xf>
    <xf numFmtId="0" fontId="46" fillId="20" borderId="11" xfId="3" applyFont="1" applyFill="1" applyAlignment="1">
      <alignment horizontal="center" vertical="center" wrapText="1"/>
    </xf>
    <xf numFmtId="0" fontId="46" fillId="20" borderId="45" xfId="3" applyFont="1" applyFill="1" applyBorder="1" applyAlignment="1">
      <alignment horizontal="center" vertical="center" wrapText="1"/>
    </xf>
    <xf numFmtId="0" fontId="46" fillId="28" borderId="57" xfId="3" applyFont="1" applyFill="1" applyBorder="1" applyAlignment="1">
      <alignment horizontal="center" vertical="center" wrapText="1"/>
    </xf>
    <xf numFmtId="0" fontId="46" fillId="28" borderId="69" xfId="3" applyFont="1" applyFill="1" applyBorder="1" applyAlignment="1">
      <alignment horizontal="center" vertical="center" wrapText="1"/>
    </xf>
    <xf numFmtId="0" fontId="46" fillId="28" borderId="59" xfId="3" applyFont="1" applyFill="1" applyBorder="1" applyAlignment="1">
      <alignment horizontal="center" vertical="center" wrapText="1"/>
    </xf>
    <xf numFmtId="0" fontId="28" fillId="28" borderId="47" xfId="3" applyFont="1" applyFill="1" applyBorder="1" applyAlignment="1">
      <alignment horizontal="center" vertical="center" wrapText="1"/>
    </xf>
    <xf numFmtId="0" fontId="46" fillId="28" borderId="30" xfId="3" applyFont="1" applyFill="1" applyBorder="1" applyAlignment="1">
      <alignment horizontal="center" vertical="center" wrapText="1"/>
    </xf>
    <xf numFmtId="0" fontId="46" fillId="28" borderId="32" xfId="3" applyFont="1" applyFill="1" applyBorder="1" applyAlignment="1">
      <alignment horizontal="center" vertical="center" wrapText="1"/>
    </xf>
    <xf numFmtId="1" fontId="14" fillId="0" borderId="31" xfId="3" applyNumberFormat="1" applyFont="1" applyBorder="1" applyAlignment="1">
      <alignment horizontal="center" vertical="center"/>
    </xf>
    <xf numFmtId="0" fontId="27" fillId="0" borderId="11" xfId="2" applyFont="1" applyAlignment="1">
      <alignment horizontal="center" vertical="center" wrapText="1"/>
    </xf>
    <xf numFmtId="0" fontId="27" fillId="0" borderId="45" xfId="2" applyFont="1" applyBorder="1" applyAlignment="1">
      <alignment horizontal="center" vertical="center" wrapText="1"/>
    </xf>
    <xf numFmtId="0" fontId="28" fillId="25" borderId="36" xfId="2" applyFont="1" applyFill="1" applyBorder="1" applyAlignment="1">
      <alignment horizontal="center" vertical="center"/>
    </xf>
    <xf numFmtId="0" fontId="28" fillId="25" borderId="45" xfId="2" applyFont="1" applyFill="1" applyBorder="1" applyAlignment="1">
      <alignment horizontal="center" vertical="center"/>
    </xf>
    <xf numFmtId="0" fontId="28" fillId="25" borderId="44" xfId="2" applyFont="1" applyFill="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28" fillId="16" borderId="27" xfId="0" applyFont="1" applyFill="1" applyBorder="1" applyAlignment="1">
      <alignment horizontal="center" vertical="center"/>
    </xf>
    <xf numFmtId="0" fontId="28" fillId="16" borderId="43" xfId="0" applyFont="1" applyFill="1" applyBorder="1" applyAlignment="1">
      <alignment horizontal="center" vertical="center"/>
    </xf>
    <xf numFmtId="0" fontId="28" fillId="16" borderId="42" xfId="0" applyFont="1" applyFill="1" applyBorder="1" applyAlignment="1">
      <alignment horizontal="center" vertical="center"/>
    </xf>
    <xf numFmtId="0" fontId="28" fillId="16" borderId="33"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41" xfId="0" applyFont="1" applyFill="1" applyBorder="1" applyAlignment="1">
      <alignment horizontal="center" vertical="center"/>
    </xf>
    <xf numFmtId="0" fontId="28" fillId="16" borderId="36" xfId="0" applyFont="1" applyFill="1" applyBorder="1" applyAlignment="1">
      <alignment horizontal="center" vertical="center"/>
    </xf>
    <xf numFmtId="0" fontId="28" fillId="16" borderId="45" xfId="0" applyFont="1" applyFill="1" applyBorder="1" applyAlignment="1">
      <alignment horizontal="center" vertical="center"/>
    </xf>
    <xf numFmtId="0" fontId="28" fillId="16" borderId="44" xfId="0" applyFont="1" applyFill="1" applyBorder="1" applyAlignment="1">
      <alignment horizontal="center" vertical="center"/>
    </xf>
    <xf numFmtId="0" fontId="28" fillId="25" borderId="54" xfId="2" applyFont="1" applyFill="1" applyBorder="1" applyAlignment="1">
      <alignment horizontal="center" vertical="center"/>
    </xf>
    <xf numFmtId="0" fontId="28" fillId="25" borderId="52" xfId="2" applyFont="1" applyFill="1" applyBorder="1" applyAlignment="1">
      <alignment horizontal="center" vertical="center"/>
    </xf>
    <xf numFmtId="0" fontId="40" fillId="26" borderId="34" xfId="14" applyNumberFormat="1" applyFill="1" applyBorder="1" applyAlignment="1">
      <alignment horizontal="center" vertical="center" wrapText="1"/>
    </xf>
    <xf numFmtId="0" fontId="40" fillId="26" borderId="38" xfId="14" applyNumberFormat="1" applyFill="1" applyBorder="1" applyAlignment="1">
      <alignment horizontal="center" vertical="center" wrapText="1"/>
    </xf>
    <xf numFmtId="0" fontId="40" fillId="26" borderId="34" xfId="14" quotePrefix="1" applyNumberFormat="1" applyFill="1" applyBorder="1" applyAlignment="1">
      <alignment horizontal="center" vertical="center" wrapText="1"/>
    </xf>
    <xf numFmtId="0" fontId="40" fillId="26" borderId="38" xfId="14" quotePrefix="1" applyNumberFormat="1" applyFill="1" applyBorder="1" applyAlignment="1">
      <alignment horizontal="center" vertical="center" wrapText="1"/>
    </xf>
    <xf numFmtId="0" fontId="40" fillId="16" borderId="34" xfId="12" quotePrefix="1" applyNumberFormat="1" applyFont="1" applyFill="1" applyBorder="1" applyAlignment="1">
      <alignment horizontal="center" vertical="center" wrapText="1"/>
    </xf>
    <xf numFmtId="0" fontId="40" fillId="16" borderId="38" xfId="12" quotePrefix="1" applyNumberFormat="1" applyFont="1" applyFill="1" applyBorder="1" applyAlignment="1">
      <alignment horizontal="center" vertical="center" wrapText="1"/>
    </xf>
    <xf numFmtId="0" fontId="55" fillId="20" borderId="57" xfId="19" applyFont="1" applyFill="1" applyBorder="1" applyAlignment="1">
      <alignment horizontal="center" vertical="center" wrapText="1"/>
    </xf>
    <xf numFmtId="0" fontId="55" fillId="20" borderId="80" xfId="19" applyFont="1" applyFill="1" applyBorder="1" applyAlignment="1">
      <alignment horizontal="center" vertical="center" wrapText="1"/>
    </xf>
    <xf numFmtId="0" fontId="55" fillId="20" borderId="61" xfId="19" applyFont="1" applyFill="1" applyBorder="1" applyAlignment="1">
      <alignment horizontal="center" vertical="center"/>
    </xf>
    <xf numFmtId="0" fontId="55" fillId="20" borderId="62" xfId="19" applyFont="1" applyFill="1" applyBorder="1" applyAlignment="1">
      <alignment horizontal="center" vertical="center"/>
    </xf>
    <xf numFmtId="0" fontId="55" fillId="20" borderId="76" xfId="19" applyFont="1" applyFill="1" applyBorder="1" applyAlignment="1">
      <alignment horizontal="center" vertical="center"/>
    </xf>
    <xf numFmtId="0" fontId="55" fillId="20" borderId="79" xfId="19" applyFont="1" applyFill="1" applyBorder="1" applyAlignment="1">
      <alignment horizontal="center" vertical="center"/>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40" fillId="26" borderId="75" xfId="14" quotePrefix="1" applyNumberFormat="1" applyFill="1" applyBorder="1" applyAlignment="1">
      <alignment horizontal="center" vertical="center" wrapText="1"/>
    </xf>
    <xf numFmtId="0" fontId="40" fillId="26" borderId="37" xfId="14" quotePrefix="1" applyNumberFormat="1" applyFill="1" applyBorder="1" applyAlignment="1">
      <alignment horizontal="center" vertical="center" wrapText="1"/>
    </xf>
    <xf numFmtId="0" fontId="2" fillId="25" borderId="11" xfId="19" applyFill="1" applyAlignment="1">
      <alignment horizontal="center"/>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28" fillId="20" borderId="67" xfId="2" applyFont="1" applyFill="1" applyBorder="1" applyAlignment="1">
      <alignment horizontal="center" vertical="center" wrapText="1"/>
    </xf>
    <xf numFmtId="0" fontId="28" fillId="20" borderId="68" xfId="2" applyFont="1" applyFill="1" applyBorder="1" applyAlignment="1">
      <alignment horizontal="center" vertical="center" wrapText="1"/>
    </xf>
    <xf numFmtId="0" fontId="27" fillId="0" borderId="51" xfId="2" applyFont="1" applyBorder="1" applyAlignment="1">
      <alignment horizontal="center" vertical="center" wrapText="1"/>
    </xf>
    <xf numFmtId="0" fontId="28" fillId="0" borderId="54" xfId="2" applyFont="1" applyBorder="1" applyAlignment="1">
      <alignment horizontal="center" vertical="center"/>
    </xf>
    <xf numFmtId="0" fontId="28" fillId="0" borderId="52" xfId="2" applyFont="1" applyBorder="1" applyAlignment="1">
      <alignment horizontal="center" vertical="center"/>
    </xf>
    <xf numFmtId="0" fontId="28" fillId="0" borderId="113" xfId="2" applyFont="1" applyBorder="1" applyAlignment="1">
      <alignment horizontal="center" vertical="center" wrapText="1"/>
    </xf>
    <xf numFmtId="0" fontId="28" fillId="0" borderId="107" xfId="2" applyFont="1" applyBorder="1" applyAlignment="1">
      <alignment horizontal="center" vertical="center" wrapText="1"/>
    </xf>
    <xf numFmtId="0" fontId="28" fillId="0" borderId="114" xfId="2" applyFont="1" applyBorder="1" applyAlignment="1">
      <alignment horizontal="center" vertical="center" wrapText="1"/>
    </xf>
    <xf numFmtId="0" fontId="29" fillId="0" borderId="8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13" fillId="7" borderId="22" xfId="0" applyFont="1" applyFill="1" applyBorder="1" applyAlignment="1">
      <alignment horizontal="center" vertical="center" wrapText="1"/>
    </xf>
    <xf numFmtId="0" fontId="19" fillId="8" borderId="11" xfId="0" applyFont="1" applyFill="1" applyBorder="1" applyAlignment="1">
      <alignment horizontal="center" vertical="center"/>
    </xf>
    <xf numFmtId="0" fontId="13" fillId="2" borderId="2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left" vertical="center" wrapText="1"/>
    </xf>
    <xf numFmtId="0" fontId="16" fillId="2" borderId="22" xfId="0" applyFont="1" applyFill="1" applyBorder="1" applyAlignment="1">
      <alignment horizontal="left" vertical="center" wrapText="1"/>
    </xf>
    <xf numFmtId="0" fontId="13" fillId="0" borderId="22" xfId="0" applyFont="1" applyBorder="1" applyAlignment="1">
      <alignment horizontal="center" vertical="center" wrapText="1"/>
    </xf>
  </cellXfs>
  <cellStyles count="35">
    <cellStyle name="Hipervínculo" xfId="34" builtinId="8"/>
    <cellStyle name="Hyperlink" xfId="16" xr:uid="{FF327CB4-B363-4859-B3D4-FEC05C720CF9}"/>
    <cellStyle name="Millares" xfId="18" builtinId="3"/>
    <cellStyle name="Millares [0] 2" xfId="7" xr:uid="{00000000-0005-0000-0000-000001000000}"/>
    <cellStyle name="Millares [0] 2 2" xfId="28" xr:uid="{1AA15274-D5E8-4159-BA2B-6AC9573BFB2F}"/>
    <cellStyle name="Millares 2" xfId="5" xr:uid="{00000000-0005-0000-0000-000002000000}"/>
    <cellStyle name="Millares 2 2" xfId="26" xr:uid="{91931382-BBB3-4A45-A514-04D2A93C9DFE}"/>
    <cellStyle name="Millares 3" xfId="31" xr:uid="{1DBE94D4-A240-4755-9216-FC42D418A767}"/>
    <cellStyle name="Moneda" xfId="21" builtinId="4"/>
    <cellStyle name="Moneda [0] 2" xfId="8" xr:uid="{00000000-0005-0000-0000-000003000000}"/>
    <cellStyle name="Moneda [0] 2 2" xfId="29" xr:uid="{BFEFE533-150B-459C-AD37-1DA48FA0BEA0}"/>
    <cellStyle name="Moneda 2" xfId="4" xr:uid="{00000000-0005-0000-0000-000004000000}"/>
    <cellStyle name="Moneda 2 2" xfId="25" xr:uid="{8B9AAD33-A4F6-4E49-9421-43B29F3EBC6D}"/>
    <cellStyle name="Moneda 3" xfId="33" xr:uid="{ECDF0195-17B2-444B-BB27-6D84603E0684}"/>
    <cellStyle name="Normal" xfId="0" builtinId="0"/>
    <cellStyle name="Normal 2" xfId="2" xr:uid="{00000000-0005-0000-0000-000006000000}"/>
    <cellStyle name="Normal 3" xfId="3" xr:uid="{00000000-0005-0000-0000-000007000000}"/>
    <cellStyle name="Normal 3 2" xfId="24" xr:uid="{44530C9E-5F60-4CBB-9A6A-8EAECC68083F}"/>
    <cellStyle name="Normal 4" xfId="17" xr:uid="{49FC8E33-C0C3-4E0D-B8A8-D530E73D4CC5}"/>
    <cellStyle name="Normal 4 2" xfId="30" xr:uid="{B382779A-7803-42BB-82DA-0D40E8AFCAA9}"/>
    <cellStyle name="Normal 5" xfId="19" xr:uid="{C52B7D4A-D246-4DB4-9679-A0B39302B7C5}"/>
    <cellStyle name="Normal 5 2" xfId="32" xr:uid="{D8260EC5-B849-44CA-8628-515C92BEBBDE}"/>
    <cellStyle name="Normal 6" xfId="20" xr:uid="{11AB634A-331F-444F-86F9-70FBF7AA1F92}"/>
    <cellStyle name="Normal 7" xfId="22" xr:uid="{81D73300-E5C5-490C-846D-B8C65708F21C}"/>
    <cellStyle name="Porcentaje" xfId="1" builtinId="5"/>
    <cellStyle name="Porcentaje 2" xfId="6" xr:uid="{00000000-0005-0000-0000-000009000000}"/>
    <cellStyle name="Porcentaje 2 2" xfId="10" xr:uid="{00000000-0005-0000-0000-00000A000000}"/>
    <cellStyle name="Porcentaje 2 3" xfId="27" xr:uid="{4EF23079-81F0-4306-9062-A9A9DC59524F}"/>
    <cellStyle name="Porcentaje 3" xfId="23" xr:uid="{06C66B91-8C26-4402-B6FC-B804087D5745}"/>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86S2SYQBlFuVKx4XZA9V0BPj36LLlfm5b7PbztNbUJVQ?e=w6ktLj" TargetMode="External"/><Relationship Id="rId3" Type="http://schemas.openxmlformats.org/officeDocument/2006/relationships/hyperlink" Target="https://secretariadistritald-my.sharepoint.com/:f:/g/personal/cvillareal_sdmujer_gov_co/Es6rUzln81pEiCm38XzzcHUB-tOZBQHjBpf4p3xclV6vnw?e=oSdEIU" TargetMode="External"/><Relationship Id="rId7" Type="http://schemas.openxmlformats.org/officeDocument/2006/relationships/hyperlink" Target="https://secretariadistritald-my.sharepoint.com/:f:/g/personal/devaj_sdmujer_gov_co/El_rPGLce71Nv_-vMSGDjzIBZCV9VX30-Kx8S2gzHS50UA?e=se0Fm2" TargetMode="External"/><Relationship Id="rId2" Type="http://schemas.openxmlformats.org/officeDocument/2006/relationships/hyperlink" Target="https://secretariadistritald-my.sharepoint.com/:f:/g/personal/devaj_sdmujer_gov_co/EimQbFyGTd1MihEY-ccO0S0BUufagie9lY4IqElvF2fATA?e=5gZqmN" TargetMode="External"/><Relationship Id="rId1" Type="http://schemas.openxmlformats.org/officeDocument/2006/relationships/hyperlink" Target="https://secretariadistritald-my.sharepoint.com/:f:/g/personal/devaj_sdmujer_gov_co/Ek9pyiZHV01CgBBLtpu8Y1sB4QaaGO0tchC9HrINJlXZJQ?e=kUdV2V" TargetMode="External"/><Relationship Id="rId6" Type="http://schemas.openxmlformats.org/officeDocument/2006/relationships/hyperlink" Target="https://secretariadistritald-my.sharepoint.com/:f:/g/personal/devaj_sdmujer_gov_co/EhcuXXuuPKlEkcghuyVor7EBHtNbI3LD6FJ5k5eTchjZzQ?e=Ec0BvV" TargetMode="External"/><Relationship Id="rId5" Type="http://schemas.openxmlformats.org/officeDocument/2006/relationships/hyperlink" Target="https://secretariadistritald-my.sharepoint.com/:f:/g/personal/devaj_sdmujer_gov_co/EtCteN2rSxJPj2s5Nr6F5agBSPx6GQhS7RhdBhnEY4ILLQ?e=IfgaLb" TargetMode="External"/><Relationship Id="rId10" Type="http://schemas.openxmlformats.org/officeDocument/2006/relationships/drawing" Target="../drawings/drawing8.xml"/><Relationship Id="rId4" Type="http://schemas.openxmlformats.org/officeDocument/2006/relationships/hyperlink" Target="https://secretariadistritald-my.sharepoint.com/:f:/g/personal/cvillareal_sdmujer_gov_co/EicdvgpvXCxGhp6qFdONIx4BGB_gmshDAwUo8VkNpTrFYA?e=jRmGok"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n60Cw-dRvZJvWHbUCELBlcB1zoRl9kLTJSnx_VkVqE_Tw?e=v9mnm1" TargetMode="External"/><Relationship Id="rId3" Type="http://schemas.openxmlformats.org/officeDocument/2006/relationships/hyperlink" Target="https://secretariadistritald-my.sharepoint.com/:b:/g/personal/devaj_sdmujer_gov_co/EfAT99TEHYdEsfolo2BEH44B_GViuJ4kT8a_f6R1OrSUyQ?e=hcyktb" TargetMode="External"/><Relationship Id="rId7" Type="http://schemas.openxmlformats.org/officeDocument/2006/relationships/hyperlink" Target="https://secretariadistritald-my.sharepoint.com/:f:/g/personal/devaj_sdmujer_gov_co/EjUbgu8M3IVNjvM-dikPtCABFnlLpa445avc8DbnOt2GCg?e=d0751W"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3DZ8xkilBErSVtjfjI-cYBiSrd74kw8I9AbfLwAbdRdg?e=iMvWzb"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Wh5QzdgtNGhzQsCWI3SNoBRqmleJrwKWZgEgTzJz6WHg?e=H467X9" TargetMode="External"/><Relationship Id="rId6" Type="http://schemas.openxmlformats.org/officeDocument/2006/relationships/hyperlink" Target="https://secretariadistritald-my.sharepoint.com/:x:/g/personal/devaj_sdmujer_gov_co/EZvUutVtT8VHufIfElb4Kl4BJaubR3a6uRSgHAmnR_QF2w?e=TSrBs5" TargetMode="External"/><Relationship Id="rId5" Type="http://schemas.openxmlformats.org/officeDocument/2006/relationships/hyperlink" Target="https://secretariadistritald-my.sharepoint.com/:b:/g/personal/devaj_sdmujer_gov_co/ESqq7i_nfzlDtf6Zk-sxwGwBIryiFpTYNXv1k23OzRBDLw?e=hin7eW" TargetMode="External"/><Relationship Id="rId10" Type="http://schemas.openxmlformats.org/officeDocument/2006/relationships/drawing" Target="../drawings/drawing9.xml"/><Relationship Id="rId4" Type="http://schemas.openxmlformats.org/officeDocument/2006/relationships/hyperlink" Target="https://secretariadistritald-my.sharepoint.com/:x:/g/personal/devaj_sdmujer_gov_co/EQJvlysi4r9GptNgC8tc6KYBSE8grcHUoyXVknck4SCNFg?e=nvnhVj" TargetMode="External"/><Relationship Id="rId9"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jAAnh9ftRBHsoVpDs8n7tcBzGRgcDUXIA2htWa2WkC17g?e=GJV5Oz" TargetMode="External"/><Relationship Id="rId13" Type="http://schemas.openxmlformats.org/officeDocument/2006/relationships/hyperlink" Target="https://secretariadistritald-my.sharepoint.com/:f:/g/personal/devaj_sdmujer_gov_co/EgabIyipXp9PgSAswwl0z4UBEMNIdPUb4HKewUqmUfA13g?e=ICf22N"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zKmxuT-MNNj5AN0OUqJCoBIKqn8Z8mSDGW3RRB4N-dgg?e=YeCzFl" TargetMode="External"/><Relationship Id="rId7" Type="http://schemas.openxmlformats.org/officeDocument/2006/relationships/hyperlink" Target="https://secretariadistritald-my.sharepoint.com/:f:/g/personal/devaj_sdmujer_gov_co/EvT1yFK-4rtOtCo8WRmvdbQBA_Na3JaenuCVmI-_bDIHhA?e=RZSpJS" TargetMode="External"/><Relationship Id="rId12" Type="http://schemas.openxmlformats.org/officeDocument/2006/relationships/hyperlink" Target="https://secretariadistritald-my.sharepoint.com/:f:/g/personal/devaj_sdmujer_gov_co/EpDgJEzp2fJEg-XntU3zJo8BVYwNC8XVBG1v7Ck-PS8rPg?e=elacWq"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suz8uZAkNIt5UBFmS39woB-NmhekciDrSfSPCR9s4IeQ?e=JSv8V9" TargetMode="External"/><Relationship Id="rId16" Type="http://schemas.openxmlformats.org/officeDocument/2006/relationships/drawing" Target="../drawings/drawing10.xm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iXi3Eut8JCslWpF6ABH1EBPQCGa0vBaRn0xqPqivzthw?e=ch5nYJ" TargetMode="External"/><Relationship Id="rId6" Type="http://schemas.openxmlformats.org/officeDocument/2006/relationships/hyperlink" Target="https://secretariadistritald-my.sharepoint.com/:f:/g/personal/devaj_sdmujer_gov_co/EvRgOOOFiiNKtJW7tzSITDIBlxsF-CdJ6jAbvQk0eRUkrg?e=kYJgiV" TargetMode="External"/><Relationship Id="rId11" Type="http://schemas.openxmlformats.org/officeDocument/2006/relationships/hyperlink" Target="https://secretariadistritald-my.sharepoint.com/:f:/g/personal/devaj_sdmujer_gov_co/EnZhdBcEE1ZFuCp7cl_Rv0wBC7TZbwXpTkukksezuF9jtg?e=3y8eux" TargetMode="External"/><Relationship Id="rId5"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YDTCli9NBFmzbFAz-tQUUBO1irMeC8kyaGzlXHZW_hZw?e=VI66Bz" TargetMode="External"/><Relationship Id="rId15" Type="http://schemas.openxmlformats.org/officeDocument/2006/relationships/printerSettings" Target="../printerSettings/printerSettings9.bin"/><Relationship Id="rId10" Type="http://schemas.openxmlformats.org/officeDocument/2006/relationships/hyperlink" Target="https://secretariadistritald-my.sharepoint.com/:f:/g/personal/devaj_sdmujer_gov_co/Eq6EKjzGdeZLg7XfxmkMrcMB9BuvkZbxY2DDmg-fyI6CKQ?e=KpW0Pi"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BOiLV4LG9Firm84jpJauYByZ2OyQPIuWIALu9MCGPNmw?e=bYFBn5" TargetMode="External"/><Relationship Id="rId9" Type="http://schemas.openxmlformats.org/officeDocument/2006/relationships/hyperlink" Target="https://secretariadistritald-my.sharepoint.com/:f:/g/personal/devaj_sdmujer_gov_co/EuVR0EGSZNhGsH34f6Sjv1wBgI0zGvnQxV_m10R93RF8UQ?e=BReInw" TargetMode="External"/><Relationship Id="rId14" Type="http://schemas.openxmlformats.org/officeDocument/2006/relationships/hyperlink" Target="https://secretariadistritald-my.sharepoint.com/:f:/g/personal/devaj_sdmujer_gov_co/Et47e1du6fZAqPanaloMNeABoWvD_N8dbwtT7sLcb_C17w?e=VZ0O96"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cuA5lQB1NIoS13wL7MK8wB063W13LNlvEj-xcFFnmoVQ?e=sl9g5l" TargetMode="External"/><Relationship Id="rId13" Type="http://schemas.openxmlformats.org/officeDocument/2006/relationships/hyperlink" Target="https://secretariadistritald-my.sharepoint.com/:f:/g/personal/devaj_sdmujer_gov_co/EhMs-ZmEp0ROvACzv7szQGMBUolVcjD64OMNtyDU55YBvA?e=fQjSMC" TargetMode="External"/><Relationship Id="rId18" Type="http://schemas.openxmlformats.org/officeDocument/2006/relationships/drawing" Target="../drawings/drawing11.xml"/><Relationship Id="rId3"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tl-b3318dBgIqqRwGJQfUB9FccW9IT55dnNPoDJFrtYg?e=9ksEwl" TargetMode="External"/><Relationship Id="rId7" Type="http://schemas.openxmlformats.org/officeDocument/2006/relationships/hyperlink" Target="https://secretariadistritald-my.sharepoint.com/:f:/g/personal/devaj_sdmujer_gov_co/EmzLBd00vq1PlP9IfACR3IkBTCUWYP8ONrCVulTVVzGn6Q?e=JZ5oBy" TargetMode="External"/><Relationship Id="rId12" Type="http://schemas.openxmlformats.org/officeDocument/2006/relationships/hyperlink" Target="https://secretariadistritald-my.sharepoint.com/:f:/g/personal/devaj_sdmujer_gov_co/Ejkx_sAoe4xHsmTalhLdIF4BKwyEzRzJaeUjGTJHhbECnw?e=1k3WNK" TargetMode="External"/><Relationship Id="rId17" Type="http://schemas.openxmlformats.org/officeDocument/2006/relationships/printerSettings" Target="../printerSettings/printerSettings10.bin"/><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r_iDMaQMNOphZzSmJFuYEBkDbvud23chn8LAeiMIxTsA?e=6l3aNp" TargetMode="External"/><Relationship Id="rId16" Type="http://schemas.openxmlformats.org/officeDocument/2006/relationships/hyperlink" Target="https://secretariadistritald-my.sharepoint.com/:f:/g/personal/devaj_sdmujer_gov_co/EjD2uczMpkRFt-nlyBiBrkQBg7MLMmimEVTODLdF4ea8Gg?e=bm0MTZ"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R94cz57ytOosx8A5CkG3gBoYVmvN6v1BeGvS63G4MEJQ?e=Ctl1Qj" TargetMode="External"/><Relationship Id="rId6" Type="http://schemas.openxmlformats.org/officeDocument/2006/relationships/hyperlink" Target="https://secretariadistritald-my.sharepoint.com/:f:/g/personal/devaj_sdmujer_gov_co/Eu_Iyv5BttZOtGEXyJRlNh0BOSF9CehaGFHoSHre57Wbxg?e=pkX5Ds" TargetMode="External"/><Relationship Id="rId11" Type="http://schemas.openxmlformats.org/officeDocument/2006/relationships/hyperlink" Target="https://secretariadistritald-my.sharepoint.com/:f:/g/personal/devaj_sdmujer_gov_co/EiLWRvI9hr1AlHo_3d4YIloBzsGEOYKce-viTbBXjEjjfQ?e=Ixs79L" TargetMode="External"/><Relationship Id="rId5" Type="http://schemas.openxmlformats.org/officeDocument/2006/relationships/hyperlink" Target="https://secretariadistritald-my.sharepoint.com/:f:/g/personal/devaj_sdmujer_gov_co/Eg3715XMC65BiCLJYNVMcDIBVZbw7O6ObXYHaapr-BcXrQ?e=DqvCDg" TargetMode="External"/><Relationship Id="rId15" Type="http://schemas.openxmlformats.org/officeDocument/2006/relationships/hyperlink" Target="https://secretariadistritald-my.sharepoint.com/:f:/g/personal/devaj_sdmujer_gov_co/EuNLWrePFCxLrdsMcXQme_EBc5RZ_fvw04NdWdznmAY0sQ?e=fYoIyk" TargetMode="External"/><Relationship Id="rId10" Type="http://schemas.openxmlformats.org/officeDocument/2006/relationships/hyperlink" Target="https://secretariadistritald-my.sharepoint.com/:f:/g/personal/devaj_sdmujer_gov_co/EjnT2RGG4LVCj3GTZIlLgi4BeeHVwLZIQwbntHE7UzUAdA?e=bpTOeS"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oLaCO5EqXdAojFUOAzD_BUBfDrMP0F6OuZ84UXXc8VJmg?e=QSdq8f" TargetMode="External"/><Relationship Id="rId9" Type="http://schemas.openxmlformats.org/officeDocument/2006/relationships/hyperlink" Target="https://secretariadistritald-my.sharepoint.com/:f:/g/personal/devaj_sdmujer_gov_co/ElbLjlj5XxJFspttxb7L7kwBDDnvkQqsSnql41IXDxeAyQ?e=EbPObv" TargetMode="External"/><Relationship Id="rId14" Type="http://schemas.openxmlformats.org/officeDocument/2006/relationships/hyperlink" Target="https://secretariadistritald-my.sharepoint.com/:f:/g/personal/devaj_sdmujer_gov_co/Ek3qkM4xHB5BtRDX0MJTTRQBAMg2JWwIimmmdBAa6SaLoQ?e=ynx5P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uDowiwyCmpIpgbQiFGlRq4BmZiFQCMioiGM8ia6gquKRg?e=E7KdjW" TargetMode="External"/><Relationship Id="rId7" Type="http://schemas.openxmlformats.org/officeDocument/2006/relationships/drawing" Target="../drawings/drawing12.xml"/><Relationship Id="rId2" Type="http://schemas.openxmlformats.org/officeDocument/2006/relationships/hyperlink" Target="https://secretariadistritald-my.sharepoint.com/:f:/g/personal/cvillareal_sdmujer_gov_co/Eo2XqRGg2XBNh8Gx2NsoJpQBA1Ih8ZBtkOyRPdfdP1ZCMw?e=ejN1Gm" TargetMode="External"/><Relationship Id="rId1" Type="http://schemas.openxmlformats.org/officeDocument/2006/relationships/hyperlink" Target="https://secretariadistritald-my.sharepoint.com/:f:/g/personal/cvillareal_sdmujer_gov_co/Evh3EPdh8PVPqao647SvuDEB47x2YxjO9QMAX9hGTGEgwA?e=2Egs1W" TargetMode="External"/><Relationship Id="rId6" Type="http://schemas.openxmlformats.org/officeDocument/2006/relationships/printerSettings" Target="../printerSettings/printerSettings11.bin"/><Relationship Id="rId5" Type="http://schemas.openxmlformats.org/officeDocument/2006/relationships/hyperlink" Target="https://secretariadistritald-my.sharepoint.com/:f:/g/personal/devaj_sdmujer_gov_co/ElltwNC45QxLuV5kpzOiKpEByQM-jOSJAy5thGFDTGuMPQ?e=WR5jpo" TargetMode="External"/><Relationship Id="rId4" Type="http://schemas.openxmlformats.org/officeDocument/2006/relationships/hyperlink" Target="https://secretariadistritald-my.sharepoint.com/:f:/g/personal/devaj_sdmujer_gov_co/Eu7H3nfMGfhEq32s7YkTgTYBRV-EjPpTrvB8oFz-gUe3_A?e=cFSSt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jCgKA1TuwhKtGTUKoTkCKgBUtRwuKRgul4gn5YsGDdbdA?e=YqHh7u"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vZWTH7BTNOq1pjy_E5iDYBJf_V_TJ5kC_BTUliobX87Q?e=1PhHDe"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3HkDrWhKBLrzKHCSzG6xMB_YlQIdJ7klTq2YZbpPtTpg?e=Edx7D7" TargetMode="Externa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hyperlink" Target="https://secretariadistritald-my.sharepoint.com/:f:/g/personal/devaj_sdmujer_gov_co/ErPQLGbCrgVOttqWZccQ6E8BWknkUmeIPZR6jFyT_HWtVw?e=YswY11"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jY5s7Gp-45IqjtxSlJ45vABRndQ79cODVQUKBpsvSXBFA?e=d7u5C9" TargetMode="External"/><Relationship Id="rId7" Type="http://schemas.openxmlformats.org/officeDocument/2006/relationships/drawing" Target="../drawings/drawing14.xml"/><Relationship Id="rId2" Type="http://schemas.openxmlformats.org/officeDocument/2006/relationships/hyperlink" Target="https://secretariadistritald-my.sharepoint.com/:f:/g/personal/cvillareal_sdmujer_gov_co/EiLXtETYJ45IjMSN-Rxm6_EBoFMKwPFllI5O4FgrKDtOFA?e=8Z9Btv"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h_ek2tn7sdAn9RDymUgRfYBqs-Mf_8NbKiKH10dLKAZiw?e=7aIwFE" TargetMode="External"/><Relationship Id="rId6" Type="http://schemas.openxmlformats.org/officeDocument/2006/relationships/printerSettings" Target="../printerSettings/printerSettings13.bin"/><Relationship Id="rId5" Type="http://schemas.openxmlformats.org/officeDocument/2006/relationships/hyperlink" Target="https://secretariadistritald-my.sharepoint.com/:f:/g/personal/devaj_sdmujer_gov_co/Es85irZZnhNIjNprSolciYUB3Mg2N9zjWKocuzCPMf6YWg?e=aINW9A" TargetMode="External"/><Relationship Id="rId4" Type="http://schemas.openxmlformats.org/officeDocument/2006/relationships/hyperlink" Target="https://secretariadistritald-my.sharepoint.com/:f:/g/personal/devaj_sdmujer_gov_co/Et36KMzDlORGiEUNyBLDU7wBIpanBgSqFq9X9DiywxDJcg?e=KBFbRi"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fFY3oPDmZNhnZFDqFr98YBzhNP77MzeasHOKc9cYkWIA?e=DQiNUB" TargetMode="External"/><Relationship Id="rId13" Type="http://schemas.openxmlformats.org/officeDocument/2006/relationships/printerSettings" Target="../printerSettings/printerSettings1.bin"/><Relationship Id="rId3"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vpwiyBGItIoZc0SUxskJABTk6ac038R3YwSDaNcveQWQ?e=92eVRN" TargetMode="External"/><Relationship Id="rId7" Type="http://schemas.openxmlformats.org/officeDocument/2006/relationships/hyperlink" Target="https://secretariadistritald-my.sharepoint.com/:f:/g/personal/devaj_sdmujer_gov_co/EroVnIoiIABDoY2hL2yWqUUBAj6PKNcPNJPW0sPwUFFHAA?e=63rMe7" TargetMode="External"/><Relationship Id="rId12" Type="http://schemas.openxmlformats.org/officeDocument/2006/relationships/hyperlink" Target="https://secretariadistritald-my.sharepoint.com/:f:/g/personal/devaj_sdmujer_gov_co/Ejn-f9FQTARIqRBXQhBdbP4BIlTFM2WdPLupEwSxJeFuyA?e=SdxCOE"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jxb62qwupIjWzegsllFq4BLzl8WK_UmM5CeM6ZtCYBpg?e=6Dguiu" TargetMode="External"/><Relationship Id="rId16" Type="http://schemas.openxmlformats.org/officeDocument/2006/relationships/comments" Target="../comments1.xm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PWnanTlgJIlX0cUfOJRrcBrMSRgMN7uK59lEN3dQUfRA?e=euMdPQ" TargetMode="External"/><Relationship Id="rId6" Type="http://schemas.openxmlformats.org/officeDocument/2006/relationships/hyperlink" Target="https://secretariadistritald-my.sharepoint.com/:f:/g/personal/devaj_sdmujer_gov_co/Eq7trnfd0GZMnR5dT1yMCfgBuckuVtiU5ApEzybVdotQ9A?e=sDdsS1" TargetMode="External"/><Relationship Id="rId11" Type="http://schemas.openxmlformats.org/officeDocument/2006/relationships/hyperlink" Target="https://secretariadistritald-my.sharepoint.com/:f:/g/personal/devaj_sdmujer_gov_co/ElfYVjLgdWNOoo5AGSOyZgcB_8WDxhW2WMP16f_VKRpO0g?e=SZIXxE" TargetMode="External"/><Relationship Id="rId5"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3IHA9wuutEr_1q-Tc2WFUB46fPDAQUFnCkh9uuR0oG-w?e=Oo9ZdF" TargetMode="External"/><Relationship Id="rId15" Type="http://schemas.openxmlformats.org/officeDocument/2006/relationships/vmlDrawing" Target="../drawings/vmlDrawing1.vml"/><Relationship Id="rId10" Type="http://schemas.openxmlformats.org/officeDocument/2006/relationships/hyperlink" Target="https://secretariadistritald-my.sharepoint.com/:f:/g/personal/devaj_sdmujer_gov_co/Evm7Lt7uIBtGm-uTP9k0wTsBUbQL00_KRBHuBOT9cM6o_A?e=4Rpgmc"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0AEDJa2d5NsF-l0v10NnMBSZjUFuOXshGZR1v_Ggk_Xw?e=LFrQa7" TargetMode="External"/><Relationship Id="rId9" Type="http://schemas.openxmlformats.org/officeDocument/2006/relationships/hyperlink" Target="https://secretariadistritald-my.sharepoint.com/:f:/g/personal/devaj_sdmujer_gov_co/Ev1oTKfPgghArg8ESHaz3VcBKIctB9BFEW3fT2Dkou09Zw?e=boyf1O" TargetMode="External"/><Relationship Id="rId1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tty-WmX3rpMqO9oTZX136YBBPDkpm6lZMGjlzjJzTaktw?e=QcXaCJ"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eV1OQ1AyNHnjr1c2q0kosBjU_0PLxdcaaLKxoibY0EPw?e=Zvj4Nf" TargetMode="External"/><Relationship Id="rId7" Type="http://schemas.openxmlformats.org/officeDocument/2006/relationships/hyperlink" Target="https://secretariadistritald-my.sharepoint.com/:f:/g/personal/devaj_sdmujer_gov_co/Elg69xqRisdIubybmWHhUmQB23_rnitMpN8HV1GdxDh0hA?e=FVIHH5" TargetMode="External"/><Relationship Id="rId12" Type="http://schemas.openxmlformats.org/officeDocument/2006/relationships/drawing" Target="../drawings/drawing3.xm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gY02zp_2hAuJOSZk2BXZ4BLhDtIg81_qck0zlRZ22zkw?e=RS7yZb"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xJGC51b4FJoUqBCUuscgMBoY8GBnFwU1vcp9W1eX-K_w?e=IeN4ba" TargetMode="External"/><Relationship Id="rId6" Type="http://schemas.openxmlformats.org/officeDocument/2006/relationships/hyperlink" Target="https://secretariadistritald-my.sharepoint.com/:f:/g/personal/devaj_sdmujer_gov_co/ElVoZN9c8BREmvK9h3JjO-UBor3LNpW_01moO04qLlMkfw?e=yNIRtH" TargetMode="External"/><Relationship Id="rId11" Type="http://schemas.openxmlformats.org/officeDocument/2006/relationships/printerSettings" Target="../printerSettings/printerSettings2.bin"/><Relationship Id="rId5" Type="http://schemas.openxmlformats.org/officeDocument/2006/relationships/hyperlink" Target="https://secretariadistritald-my.sharepoint.com/:f:/g/personal/devaj_sdmujer_gov_co/Et4M2xB5I1FCrufZJogjTgMB-zh_gs49MtkwGYcHFLWc0A?e=15OiT6" TargetMode="External"/><Relationship Id="rId10" Type="http://schemas.openxmlformats.org/officeDocument/2006/relationships/hyperlink" Target="https://secretariadistritald-my.sharepoint.com/:f:/g/personal/devaj_sdmujer_gov_co/ErYoPzVeLRZKnJ1qs3RVWI4BNFbgUs0fIV_HHGZPL7Vwkg?e=rqOFAq"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2LOTN_MPdOglvW-aOGNlYBSLnQzi67aLrBaGWGQKznFA?e=9L00De" TargetMode="External"/><Relationship Id="rId9" Type="http://schemas.openxmlformats.org/officeDocument/2006/relationships/hyperlink" Target="https://secretariadistritald-my.sharepoint.com/:f:/g/personal/devaj_sdmujer_gov_co/EgR35VaHoQ5NvHCK3ZvmevcBA2vKHEF7c9mUoCjp5CzB4w?e=N1Uk1Y"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0_4AzmEbpJmFOJ27SQyRYB_mly5xH1ywp_av8GWDu4Cg?e=07tgRt"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tn3y9ncfVDjUimjqNih0MBEOcRMqD4J5drnGxDbVUrBQ?e=QqPMjB" TargetMode="External"/><Relationship Id="rId7" Type="http://schemas.openxmlformats.org/officeDocument/2006/relationships/hyperlink" Target="https://secretariadistritald-my.sharepoint.com/:x:/g/personal/devaj_sdmujer_gov_co/EfH1j6MkTIVHr4oEzuzU7hkBE-eis155QH_CnzhPCi7vcQ?e=e0qBWz" TargetMode="External"/><Relationship Id="rId12" Type="http://schemas.openxmlformats.org/officeDocument/2006/relationships/drawing" Target="../drawings/drawing4.xm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HotYSvJQBPhJFYYx7bYi8B2Y-XYOH6hR1LDbajSO9xHA?e=gSIAn4"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Wa-Pi9ZMVCtVAtmKbN5W0Bx3iBmlcavtl9GA-3X1x89Q?e=NrTUk1" TargetMode="External"/><Relationship Id="rId6" Type="http://schemas.openxmlformats.org/officeDocument/2006/relationships/hyperlink" Target="https://secretariadistritald-my.sharepoint.com/:f:/g/personal/devaj_sdmujer_gov_co/En0-v5FOkPVIpU2oJSy3eFQB00inbY8to5jW2tx7epd3ZA?e=KPjGaW" TargetMode="External"/><Relationship Id="rId11" Type="http://schemas.openxmlformats.org/officeDocument/2006/relationships/printerSettings" Target="../printerSettings/printerSettings3.bin"/><Relationship Id="rId5" Type="http://schemas.openxmlformats.org/officeDocument/2006/relationships/hyperlink" Target="https://secretariadistritald-my.sharepoint.com/:f:/g/personal/devaj_sdmujer_gov_co/ErJUQV2EnvBBqQSt63XWMfQBJTBwn_-Hn6_kxuYvsiH2Ag?e=UR8iTe" TargetMode="External"/><Relationship Id="rId10" Type="http://schemas.openxmlformats.org/officeDocument/2006/relationships/hyperlink" Target="https://secretariadistritald-my.sharepoint.com/:f:/g/personal/devaj_sdmujer_gov_co/EqnBhD1O3plDtIZKiZdNtqkB6ri_9xvRb_E0D9H-z6KCgQ?e=3601fw"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pRnuUCxlFBm0VDOJNgpe8BqjTtRhRUCeQbFOUFEYX5lQ?e=UMiwyc" TargetMode="External"/><Relationship Id="rId9" Type="http://schemas.openxmlformats.org/officeDocument/2006/relationships/hyperlink" Target="https://secretariadistritald-my.sharepoint.com/:f:/g/personal/devaj_sdmujer_gov_co/EsrSV16NNWpLgx3xHdI_FtEB3Qh-NDM4HFSVCwFYV677mA?e=nzTV3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kwQwTL-CQZGostftfS1wY8B5g9vkwBP6Xh9ayYAuh35JQ?e=mYrqLY"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UvX1li48lCtfciAY22FOQBdzzVOkY8l-B8cKgoWYjhaA?e=uhUib2" TargetMode="External"/><Relationship Id="rId7" Type="http://schemas.openxmlformats.org/officeDocument/2006/relationships/hyperlink" Target="https://secretariadistritald-my.sharepoint.com/:f:/g/personal/devaj_sdmujer_gov_co/EvvygNJGJ5xAikjQUphxbGgB1M85gnTQx57N0GaqKB5VPQ?e=YMkoxZ" TargetMode="External"/><Relationship Id="rId12" Type="http://schemas.openxmlformats.org/officeDocument/2006/relationships/drawing" Target="../drawings/drawing5.xm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Q21howzR9HgLccmm_MMzsBWf_1Qhlf3r0uamfn6p9Yhg?e=yCti13"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JB_mVJa3tBuZbLMmB-RBgBAX6Sx5Vep_xDsank4j1MrQ?e=wV1Zu1" TargetMode="External"/><Relationship Id="rId6" Type="http://schemas.openxmlformats.org/officeDocument/2006/relationships/hyperlink" Target="https://secretariadistritald-my.sharepoint.com/:f:/g/personal/devaj_sdmujer_gov_co/EmoVm7FVTBNAsgZIOX8HxQMBixIWC6GzsvJJ3w2SJQTauw?e=qEBbbH" TargetMode="External"/><Relationship Id="rId11" Type="http://schemas.openxmlformats.org/officeDocument/2006/relationships/printerSettings" Target="../printerSettings/printerSettings4.bin"/><Relationship Id="rId5" Type="http://schemas.openxmlformats.org/officeDocument/2006/relationships/hyperlink" Target="https://secretariadistritald-my.sharepoint.com/:f:/g/personal/devaj_sdmujer_gov_co/EqX3F6E8rmdEuBWLd7U5EowB212HGGQDWnCyiEWuCpInLw?e=CuFXtw" TargetMode="External"/><Relationship Id="rId10" Type="http://schemas.openxmlformats.org/officeDocument/2006/relationships/hyperlink" Target="https://secretariadistritald-my.sharepoint.com/:f:/g/personal/devaj_sdmujer_gov_co/EkoH5PuAu-dHrnICJwPTEPcBvs2FBwlTsCQeKj004lw6uQ?e=8b0ELP"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WiJbmivV1JlwVpBrAxvEkBHfBpg9nntVurOl8FmxhjMQ?e=UJd7HH" TargetMode="External"/><Relationship Id="rId9" Type="http://schemas.openxmlformats.org/officeDocument/2006/relationships/hyperlink" Target="https://secretariadistritald-my.sharepoint.com/:f:/g/personal/devaj_sdmujer_gov_co/EthGQwR7ZHlMiztTumT9m2sB6_mn2Uhj0Ax-l_m09-Rf0A?e=TksE6v"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IWwF7QPlNKiDdMK4vcIR4Bq0C6gpOMV2-zqHWfiRnr8A?e=BK67Wc" TargetMode="External"/><Relationship Id="rId3" Type="http://schemas.openxmlformats.org/officeDocument/2006/relationships/hyperlink" Target="https://secretariadistritald-my.sharepoint.com/:f:/g/personal/devaj_sdmujer_gov_co/EszxOzoMTmFHpHAh6Ozi_TYBv7sMYYc36ArdgHwIz1skYw?e=eHy3pp" TargetMode="External"/><Relationship Id="rId7" Type="http://schemas.openxmlformats.org/officeDocument/2006/relationships/hyperlink" Target="https://secretariadistritald-my.sharepoint.com/:f:/g/personal/devaj_sdmujer_gov_co/EhHRo-bte9JFiF8mSYC1Jt8BxccLMoIw5B94hQXTrUb8aw?e=DlO8Zk" TargetMode="External"/><Relationship Id="rId12" Type="http://schemas.openxmlformats.org/officeDocument/2006/relationships/drawing" Target="../drawings/drawing6.xml"/><Relationship Id="rId2" Type="http://schemas.openxmlformats.org/officeDocument/2006/relationships/hyperlink" Target="https://secretariadistritald-my.sharepoint.com/:f:/g/personal/devaj_sdmujer_gov_co/EmfDNrrSUapArVxnxoHP9ogB6Vup31OQVovJKoV3xfxG-Q?e=Yzx5IO"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x_LDLzSgZLkziehq7Ck8QBL1H8A4KkJIP9yhWdKvTfZA?e=jCOftv" TargetMode="External"/><Relationship Id="rId6" Type="http://schemas.openxmlformats.org/officeDocument/2006/relationships/hyperlink" Target="https://secretariadistritald-my.sharepoint.com/:f:/g/personal/devaj_sdmujer_gov_co/EpwAarx7W35LjdruHcu8WkABGcBpT4mjlMdXydHnoRkzXA?e=RpLFSa" TargetMode="External"/><Relationship Id="rId11" Type="http://schemas.openxmlformats.org/officeDocument/2006/relationships/printerSettings" Target="../printerSettings/printerSettings5.bin"/><Relationship Id="rId5" Type="http://schemas.openxmlformats.org/officeDocument/2006/relationships/hyperlink" Target="https://secretariadistritald-my.sharepoint.com/:f:/g/personal/devaj_sdmujer_gov_co/EtF8xJ83lx1PvwIvDttpAsYBQlDzM3a3Ud6esnkHqe5KPg?e=UKKAbH" TargetMode="External"/><Relationship Id="rId10" Type="http://schemas.openxmlformats.org/officeDocument/2006/relationships/hyperlink" Target="https://secretariadistritald-my.sharepoint.com/:f:/g/personal/devaj_sdmujer_gov_co/EqHMUIqGgplBm4tTNiNr7PsBaFpVqXgiTZpeII7Vli8wzQ?e=rdXO9k" TargetMode="External"/><Relationship Id="rId4" Type="http://schemas.openxmlformats.org/officeDocument/2006/relationships/hyperlink" Target="https://secretariadistritald-my.sharepoint.com/:f:/g/personal/devaj_sdmujer_gov_co/Es4qcCT2jhpFv41jElam-N0ByGAuNmnxGniWrhqjlTVAMw?e=4YURPh" TargetMode="External"/><Relationship Id="rId9" Type="http://schemas.openxmlformats.org/officeDocument/2006/relationships/hyperlink" Target="https://secretariadistritald-my.sharepoint.com/:f:/g/personal/devaj_sdmujer_gov_co/Ei209tt9ms1IqKuPiFml-m8By_CMEHFJCZQzevkcQYbxMg?e=71gKac"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zX9CUwT-JBmDFLdyg6pn0BozbH8Cd0kKFr-8P40j7MFw?e=swU2U2"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eovXYf5eFGiERRECyVrvoBK2-dB-6CIw2Qb5af0ryzBg?e=blTwiC" TargetMode="External"/><Relationship Id="rId7" Type="http://schemas.openxmlformats.org/officeDocument/2006/relationships/hyperlink" Target="https://secretariadistritald-my.sharepoint.com/:f:/g/personal/devaj_sdmujer_gov_co/Ejh1s0ZbeN5Jln3Jm3YNdKkBYZcCJEdxUpTAyq93FvLr7g?e=WfI7fi"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vHG2b0vjtOqBAGIA_WRSgBPyuDhOzk_U22p-aBe5ml9A?e=Ve8ZDf"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vYqHnXJD1Pi2ut8KziYV0B6oWFhW429uTvJp2hiopWBg?e=u2Rvf0" TargetMode="External"/><Relationship Id="rId6" Type="http://schemas.openxmlformats.org/officeDocument/2006/relationships/hyperlink" Target="https://secretariadistritald-my.sharepoint.com/:f:/g/personal/devaj_sdmujer_gov_co/EkzV9hOvD1RDhjgPDNr3XcUBT6SPpHTkXRWu1BtwWlQn4w?e=XSEKhC" TargetMode="External"/><Relationship Id="rId11" Type="http://schemas.openxmlformats.org/officeDocument/2006/relationships/drawing" Target="../drawings/drawing7.xml"/><Relationship Id="rId5" Type="http://schemas.openxmlformats.org/officeDocument/2006/relationships/hyperlink" Target="https://secretariadistritald-my.sharepoint.com/:x:/g/personal/devaj_sdmujer_gov_co/Eabbijxw_YtAmMmkZps5p2MBUBqaoeArYZL0HLFjxtZg7A?e=FKzXh2" TargetMode="External"/><Relationship Id="rId10" Type="http://schemas.openxmlformats.org/officeDocument/2006/relationships/printerSettings" Target="../printerSettings/printerSettings6.bin"/><Relationship Id="rId4" Type="http://schemas.openxmlformats.org/officeDocument/2006/relationships/hyperlink" Target="https://secretariadistritald-my.sharepoint.com/:x:/g/personal/devaj_sdmujer_gov_co/Ebt1XHu4UoRLnPgKLMS8c2UBHgToc1NjwFWsgLTHb-J_AQ?e=aZv3nc" TargetMode="External"/><Relationship Id="rId9" Type="http://schemas.openxmlformats.org/officeDocument/2006/relationships/hyperlink" Target="https://secretariadistritald-my.sharepoint.com/:f:/g/personal/devaj_sdmujer_gov_co/El134R5klqBLsRKy346IYcgBxinpUN1BE85D0rbN2kwsdA?e=ToDT9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52" customWidth="1"/>
    <col min="5" max="5" width="34.28515625" style="249" customWidth="1"/>
    <col min="6" max="6" width="31" style="249" customWidth="1"/>
    <col min="7" max="7" width="20.28515625" style="249" customWidth="1"/>
    <col min="8" max="8" width="19.28515625" style="249" customWidth="1"/>
    <col min="9" max="9" width="24" style="249" customWidth="1"/>
    <col min="10" max="10" width="18.7109375" style="249" customWidth="1"/>
    <col min="11" max="11" width="21.7109375" style="249" customWidth="1"/>
    <col min="12" max="16384" width="12" style="249"/>
  </cols>
  <sheetData>
    <row r="1" spans="1:12" x14ac:dyDescent="0.25">
      <c r="A1" s="250" t="s">
        <v>0</v>
      </c>
      <c r="B1" s="250" t="s">
        <v>1</v>
      </c>
      <c r="C1" s="250" t="s">
        <v>2</v>
      </c>
      <c r="D1" s="250" t="s">
        <v>3</v>
      </c>
      <c r="E1" s="251" t="s">
        <v>4</v>
      </c>
      <c r="F1" s="251" t="s">
        <v>5</v>
      </c>
      <c r="G1" s="251" t="s">
        <v>6</v>
      </c>
      <c r="H1" s="251" t="s">
        <v>7</v>
      </c>
      <c r="I1" s="251" t="s">
        <v>8</v>
      </c>
      <c r="J1" s="251" t="s">
        <v>9</v>
      </c>
      <c r="K1" s="251" t="s">
        <v>10</v>
      </c>
      <c r="L1" s="251" t="s">
        <v>11</v>
      </c>
    </row>
    <row r="2" spans="1:12" ht="25.5" x14ac:dyDescent="0.25">
      <c r="A2" s="252" t="s">
        <v>12</v>
      </c>
      <c r="B2" s="252" t="s">
        <v>13</v>
      </c>
      <c r="C2" s="252" t="s">
        <v>14</v>
      </c>
      <c r="D2" s="252" t="s">
        <v>15</v>
      </c>
      <c r="E2" s="249" t="s">
        <v>16</v>
      </c>
      <c r="F2" s="249" t="s">
        <v>17</v>
      </c>
      <c r="G2" s="252" t="s">
        <v>18</v>
      </c>
      <c r="H2" s="249" t="s">
        <v>19</v>
      </c>
      <c r="I2" s="249" t="s">
        <v>20</v>
      </c>
      <c r="J2" s="249" t="s">
        <v>21</v>
      </c>
      <c r="K2" s="249" t="s">
        <v>22</v>
      </c>
      <c r="L2" s="249" t="s">
        <v>23</v>
      </c>
    </row>
    <row r="3" spans="1:12" ht="25.5" x14ac:dyDescent="0.25">
      <c r="A3" s="252" t="s">
        <v>24</v>
      </c>
      <c r="B3" s="252" t="s">
        <v>25</v>
      </c>
      <c r="C3" s="252" t="s">
        <v>26</v>
      </c>
      <c r="D3" s="252" t="s">
        <v>27</v>
      </c>
      <c r="E3" s="249" t="s">
        <v>28</v>
      </c>
      <c r="F3" s="249" t="s">
        <v>29</v>
      </c>
      <c r="G3" s="252" t="s">
        <v>30</v>
      </c>
      <c r="H3" s="249" t="s">
        <v>31</v>
      </c>
      <c r="I3" s="249" t="s">
        <v>32</v>
      </c>
      <c r="J3" s="249" t="s">
        <v>33</v>
      </c>
      <c r="K3" s="249" t="s">
        <v>34</v>
      </c>
      <c r="L3" s="249" t="s">
        <v>35</v>
      </c>
    </row>
    <row r="4" spans="1:12" ht="25.5" x14ac:dyDescent="0.25">
      <c r="A4" s="252" t="s">
        <v>36</v>
      </c>
      <c r="B4" s="252" t="s">
        <v>37</v>
      </c>
      <c r="D4" s="252" t="s">
        <v>38</v>
      </c>
      <c r="E4" s="249" t="s">
        <v>39</v>
      </c>
      <c r="F4" s="249" t="s">
        <v>40</v>
      </c>
      <c r="G4" s="252" t="s">
        <v>41</v>
      </c>
      <c r="I4" s="249" t="s">
        <v>42</v>
      </c>
      <c r="J4" s="249" t="s">
        <v>23</v>
      </c>
      <c r="K4" s="249" t="s">
        <v>43</v>
      </c>
      <c r="L4" s="249" t="s">
        <v>26</v>
      </c>
    </row>
    <row r="5" spans="1:12" ht="25.5" x14ac:dyDescent="0.25">
      <c r="A5" s="252" t="s">
        <v>44</v>
      </c>
      <c r="B5" s="252" t="s">
        <v>45</v>
      </c>
      <c r="D5" s="252" t="s">
        <v>46</v>
      </c>
      <c r="E5" s="249" t="s">
        <v>47</v>
      </c>
      <c r="F5" s="249" t="s">
        <v>48</v>
      </c>
      <c r="G5" s="252" t="s">
        <v>49</v>
      </c>
      <c r="I5" s="249" t="s">
        <v>50</v>
      </c>
      <c r="J5" s="249" t="s">
        <v>51</v>
      </c>
    </row>
    <row r="6" spans="1:12" ht="25.5" x14ac:dyDescent="0.25">
      <c r="B6" s="252" t="s">
        <v>52</v>
      </c>
      <c r="D6" s="252" t="s">
        <v>53</v>
      </c>
      <c r="E6" s="249" t="s">
        <v>54</v>
      </c>
      <c r="F6" s="249" t="s">
        <v>55</v>
      </c>
      <c r="G6" s="252" t="s">
        <v>56</v>
      </c>
      <c r="I6" s="249" t="s">
        <v>57</v>
      </c>
    </row>
    <row r="7" spans="1:12" ht="25.5" x14ac:dyDescent="0.25">
      <c r="D7" s="252" t="s">
        <v>58</v>
      </c>
      <c r="E7" s="249" t="s">
        <v>59</v>
      </c>
      <c r="F7" s="249" t="s">
        <v>60</v>
      </c>
      <c r="G7" s="252" t="s">
        <v>61</v>
      </c>
      <c r="I7" s="249" t="s">
        <v>62</v>
      </c>
    </row>
    <row r="8" spans="1:12" x14ac:dyDescent="0.25">
      <c r="E8" s="249" t="s">
        <v>63</v>
      </c>
      <c r="F8" s="249" t="s">
        <v>64</v>
      </c>
      <c r="G8" s="249" t="s">
        <v>65</v>
      </c>
    </row>
    <row r="9" spans="1:12" x14ac:dyDescent="0.25">
      <c r="E9" s="249" t="s">
        <v>66</v>
      </c>
      <c r="F9" s="249" t="s">
        <v>67</v>
      </c>
    </row>
    <row r="10" spans="1:12" x14ac:dyDescent="0.25">
      <c r="E10" s="249" t="s">
        <v>68</v>
      </c>
      <c r="F10" s="249" t="s">
        <v>69</v>
      </c>
    </row>
    <row r="11" spans="1:12" x14ac:dyDescent="0.25">
      <c r="E11" s="249" t="s">
        <v>70</v>
      </c>
      <c r="F11" s="249" t="s">
        <v>71</v>
      </c>
    </row>
    <row r="12" spans="1:12" x14ac:dyDescent="0.25">
      <c r="E12" s="249" t="s">
        <v>72</v>
      </c>
      <c r="F12" s="249" t="s">
        <v>73</v>
      </c>
    </row>
    <row r="13" spans="1:12" x14ac:dyDescent="0.25">
      <c r="E13" s="249" t="s">
        <v>74</v>
      </c>
      <c r="F13" s="249" t="s">
        <v>75</v>
      </c>
    </row>
    <row r="14" spans="1:12" x14ac:dyDescent="0.25">
      <c r="E14" s="249" t="s">
        <v>76</v>
      </c>
      <c r="F14" s="249" t="s">
        <v>77</v>
      </c>
    </row>
    <row r="15" spans="1:12" x14ac:dyDescent="0.25">
      <c r="E15" s="249" t="s">
        <v>78</v>
      </c>
      <c r="F15" s="249" t="s">
        <v>79</v>
      </c>
    </row>
    <row r="16" spans="1:12" x14ac:dyDescent="0.25">
      <c r="E16" s="249" t="s">
        <v>80</v>
      </c>
      <c r="F16" s="249" t="s">
        <v>81</v>
      </c>
    </row>
    <row r="17" spans="5:6" x14ac:dyDescent="0.25">
      <c r="E17" s="249" t="s">
        <v>82</v>
      </c>
      <c r="F17" s="249" t="s">
        <v>83</v>
      </c>
    </row>
    <row r="18" spans="5:6" x14ac:dyDescent="0.25">
      <c r="E18" s="249" t="s">
        <v>84</v>
      </c>
      <c r="F18" s="249" t="s">
        <v>85</v>
      </c>
    </row>
    <row r="19" spans="5:6" x14ac:dyDescent="0.25">
      <c r="E19" s="249" t="s">
        <v>86</v>
      </c>
    </row>
    <row r="20" spans="5:6" x14ac:dyDescent="0.25">
      <c r="E20" s="249" t="s">
        <v>87</v>
      </c>
    </row>
    <row r="21" spans="5:6" x14ac:dyDescent="0.25">
      <c r="E21" s="249" t="s">
        <v>88</v>
      </c>
    </row>
    <row r="22" spans="5:6" x14ac:dyDescent="0.25">
      <c r="E22" s="249" t="s">
        <v>89</v>
      </c>
    </row>
    <row r="23" spans="5:6" x14ac:dyDescent="0.25">
      <c r="E23" s="24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rgb="FF00B050"/>
    <pageSetUpPr fitToPage="1"/>
  </sheetPr>
  <dimension ref="A1:O126"/>
  <sheetViews>
    <sheetView showGridLines="0" topLeftCell="A85" zoomScale="70" zoomScaleNormal="70" zoomScaleSheetLayoutView="40" workbookViewId="0">
      <selection activeCell="D86" sqref="D86:E86"/>
    </sheetView>
  </sheetViews>
  <sheetFormatPr baseColWidth="10" defaultColWidth="10.7109375" defaultRowHeight="14.25" x14ac:dyDescent="0.25"/>
  <cols>
    <col min="1" max="1" width="49.7109375" style="68" customWidth="1"/>
    <col min="2" max="2" width="35.7109375" style="68" customWidth="1"/>
    <col min="3" max="3" width="58.42578125" style="68" customWidth="1"/>
    <col min="4" max="4" width="35.7109375" style="68" customWidth="1"/>
    <col min="5" max="5" width="130.28515625" style="68" customWidth="1"/>
    <col min="6" max="6" width="35.7109375" style="68" customWidth="1"/>
    <col min="7" max="7" width="47.28515625" style="68" customWidth="1"/>
    <col min="8" max="8" width="39.42578125" style="68" customWidth="1"/>
    <col min="9" max="9" width="42.710937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38" t="s">
        <v>288</v>
      </c>
      <c r="C11" s="639"/>
      <c r="D11" s="639"/>
      <c r="E11" s="639"/>
      <c r="F11" s="639"/>
      <c r="G11" s="639"/>
      <c r="H11" s="639"/>
      <c r="I11" s="639"/>
      <c r="J11" s="639"/>
      <c r="K11" s="640"/>
      <c r="L11" s="635" t="s">
        <v>856</v>
      </c>
      <c r="M11" s="646">
        <v>2024110010298</v>
      </c>
      <c r="N11" s="647"/>
      <c r="O11" s="648"/>
    </row>
    <row r="12" spans="1:15" ht="15" customHeight="1" x14ac:dyDescent="0.25">
      <c r="A12" s="633"/>
      <c r="B12" s="641"/>
      <c r="C12" s="631"/>
      <c r="D12" s="631"/>
      <c r="E12" s="631"/>
      <c r="F12" s="631"/>
      <c r="G12" s="631"/>
      <c r="H12" s="631"/>
      <c r="I12" s="631"/>
      <c r="J12" s="631"/>
      <c r="K12" s="642"/>
      <c r="L12" s="636"/>
      <c r="M12" s="649"/>
      <c r="N12" s="650"/>
      <c r="O12" s="651"/>
    </row>
    <row r="13" spans="1:15" ht="15" customHeight="1" thickBot="1" x14ac:dyDescent="0.3">
      <c r="A13" s="634"/>
      <c r="B13" s="643"/>
      <c r="C13" s="644"/>
      <c r="D13" s="644"/>
      <c r="E13" s="644"/>
      <c r="F13" s="644"/>
      <c r="G13" s="644"/>
      <c r="H13" s="644"/>
      <c r="I13" s="644"/>
      <c r="J13" s="644"/>
      <c r="K13" s="645"/>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267</v>
      </c>
      <c r="C15" s="620"/>
      <c r="D15" s="620"/>
      <c r="E15" s="620"/>
      <c r="F15" s="620"/>
      <c r="G15" s="626" t="s">
        <v>209</v>
      </c>
      <c r="H15" s="626"/>
      <c r="I15" s="621" t="s">
        <v>289</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269</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577410000</v>
      </c>
      <c r="C24" s="91"/>
      <c r="D24" s="91"/>
      <c r="E24" s="91"/>
      <c r="F24" s="91"/>
      <c r="G24" s="91"/>
      <c r="H24" s="88"/>
      <c r="I24" s="88"/>
      <c r="J24" s="88"/>
      <c r="K24" s="88"/>
      <c r="L24" s="88"/>
      <c r="M24" s="88"/>
      <c r="N24" s="402">
        <f>SUM(B24:M24)</f>
        <v>577410000</v>
      </c>
      <c r="O24" s="89"/>
    </row>
    <row r="25" spans="1:15" ht="32.1" customHeight="1" x14ac:dyDescent="0.25">
      <c r="A25" s="90" t="s">
        <v>222</v>
      </c>
      <c r="B25" s="91"/>
      <c r="C25" s="91">
        <v>516630000</v>
      </c>
      <c r="D25" s="91">
        <v>56728000</v>
      </c>
      <c r="E25" s="91"/>
      <c r="F25" s="91"/>
      <c r="G25" s="91"/>
      <c r="H25" s="91"/>
      <c r="I25" s="91"/>
      <c r="J25" s="91"/>
      <c r="K25" s="91"/>
      <c r="L25" s="91"/>
      <c r="M25" s="91"/>
      <c r="N25" s="185">
        <f>SUM(B25:M25)</f>
        <v>573358000</v>
      </c>
      <c r="O25" s="120">
        <f>+(B25+C25+D25+E25+F25+G25+H25+I25+J25+K25+L25+M25)/N24</f>
        <v>0.99298245614035086</v>
      </c>
    </row>
    <row r="26" spans="1:15" ht="32.1" customHeight="1" x14ac:dyDescent="0.25">
      <c r="A26" s="90" t="s">
        <v>223</v>
      </c>
      <c r="B26" s="91"/>
      <c r="C26" s="91"/>
      <c r="D26" s="91">
        <v>18841800</v>
      </c>
      <c r="E26" s="471">
        <v>54702000</v>
      </c>
      <c r="F26" s="91">
        <v>60780000</v>
      </c>
      <c r="G26" s="91"/>
      <c r="H26" s="91"/>
      <c r="I26" s="91"/>
      <c r="J26" s="91"/>
      <c r="K26" s="91"/>
      <c r="L26" s="91"/>
      <c r="M26" s="91"/>
      <c r="N26" s="185">
        <f>SUM(B26:M26)</f>
        <v>134323800</v>
      </c>
      <c r="O26" s="120"/>
    </row>
    <row r="27" spans="1:15" ht="32.1" customHeight="1" x14ac:dyDescent="0.25">
      <c r="A27" s="90" t="s">
        <v>224</v>
      </c>
      <c r="B27" s="91"/>
      <c r="C27" s="91">
        <v>6687800</v>
      </c>
      <c r="D27" s="91"/>
      <c r="E27" s="91"/>
      <c r="F27" s="91"/>
      <c r="G27" s="91"/>
      <c r="H27" s="91"/>
      <c r="I27" s="91"/>
      <c r="J27" s="91"/>
      <c r="K27" s="91"/>
      <c r="L27" s="91"/>
      <c r="M27" s="335"/>
      <c r="N27" s="334">
        <f>SUM(B27:M27)</f>
        <v>6687800</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0</v>
      </c>
      <c r="C29" s="94">
        <v>6687800</v>
      </c>
      <c r="D29" s="94"/>
      <c r="E29" s="94"/>
      <c r="F29" s="94"/>
      <c r="G29" s="94"/>
      <c r="H29" s="94"/>
      <c r="I29" s="94"/>
      <c r="J29" s="94"/>
      <c r="K29" s="94"/>
      <c r="L29" s="94"/>
      <c r="M29" s="94"/>
      <c r="N29" s="94">
        <f>SUM(B29:M29)</f>
        <v>6687800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1" ht="48" customHeight="1" thickBot="1" x14ac:dyDescent="0.3">
      <c r="A33" s="593" t="s">
        <v>227</v>
      </c>
      <c r="B33" s="594"/>
      <c r="C33" s="594"/>
      <c r="D33" s="594"/>
      <c r="E33" s="594"/>
      <c r="F33" s="594"/>
      <c r="G33" s="594"/>
      <c r="H33" s="594"/>
      <c r="I33" s="595"/>
      <c r="J33" s="100"/>
    </row>
    <row r="34" spans="1:11" ht="50.25" customHeight="1" thickBot="1" x14ac:dyDescent="0.3">
      <c r="A34" s="107" t="s">
        <v>228</v>
      </c>
      <c r="B34" s="596" t="str">
        <f>+B11</f>
        <v>Brindar 4.000 atenciones y seguimientos psico-jurídicos a los casos de mujeres víctimas de violencia en el espacio y el transporte público remitidos</v>
      </c>
      <c r="C34" s="597"/>
      <c r="D34" s="597"/>
      <c r="E34" s="597"/>
      <c r="F34" s="597"/>
      <c r="G34" s="597"/>
      <c r="H34" s="597"/>
      <c r="I34" s="598"/>
      <c r="J34" s="98"/>
    </row>
    <row r="35" spans="1:11" ht="18.75" customHeight="1" thickBot="1" x14ac:dyDescent="0.3">
      <c r="A35" s="587" t="s">
        <v>229</v>
      </c>
      <c r="B35" s="153">
        <v>2024</v>
      </c>
      <c r="C35" s="153">
        <v>2025</v>
      </c>
      <c r="D35" s="153">
        <v>2026</v>
      </c>
      <c r="E35" s="153">
        <v>2027</v>
      </c>
      <c r="F35" s="153" t="s">
        <v>230</v>
      </c>
      <c r="G35" s="604" t="s">
        <v>231</v>
      </c>
      <c r="H35" s="604" t="s">
        <v>21</v>
      </c>
      <c r="I35" s="604"/>
      <c r="J35" s="98"/>
    </row>
    <row r="36" spans="1:11" ht="50.25" customHeight="1" thickBot="1" x14ac:dyDescent="0.3">
      <c r="A36" s="588"/>
      <c r="B36" s="270">
        <v>749</v>
      </c>
      <c r="C36" s="270">
        <v>1100</v>
      </c>
      <c r="D36" s="270">
        <v>1051</v>
      </c>
      <c r="E36" s="270">
        <v>1100</v>
      </c>
      <c r="F36" s="282">
        <v>4000</v>
      </c>
      <c r="G36" s="604"/>
      <c r="H36" s="604"/>
      <c r="I36" s="604"/>
      <c r="J36" s="98"/>
    </row>
    <row r="37" spans="1:11" ht="52.5" customHeight="1" thickBot="1" x14ac:dyDescent="0.3">
      <c r="A37" s="108" t="s">
        <v>232</v>
      </c>
      <c r="B37" s="599">
        <v>0.1</v>
      </c>
      <c r="C37" s="600"/>
      <c r="D37" s="601" t="s">
        <v>233</v>
      </c>
      <c r="E37" s="602"/>
      <c r="F37" s="602"/>
      <c r="G37" s="602"/>
      <c r="H37" s="602"/>
      <c r="I37" s="603"/>
      <c r="K37" s="68" t="s">
        <v>278</v>
      </c>
    </row>
    <row r="38" spans="1:11" s="99" customFormat="1" ht="48" customHeight="1" thickBot="1" x14ac:dyDescent="0.3">
      <c r="A38" s="587" t="s">
        <v>234</v>
      </c>
      <c r="B38" s="108" t="s">
        <v>235</v>
      </c>
      <c r="C38" s="107" t="s">
        <v>236</v>
      </c>
      <c r="D38" s="573" t="s">
        <v>237</v>
      </c>
      <c r="E38" s="574"/>
      <c r="F38" s="573" t="s">
        <v>238</v>
      </c>
      <c r="G38" s="574"/>
      <c r="H38" s="109" t="s">
        <v>239</v>
      </c>
      <c r="I38" s="111" t="s">
        <v>240</v>
      </c>
    </row>
    <row r="39" spans="1:11" ht="143.25" thickBot="1" x14ac:dyDescent="0.3">
      <c r="A39" s="588"/>
      <c r="B39" s="406">
        <v>20</v>
      </c>
      <c r="C39" s="104">
        <v>20</v>
      </c>
      <c r="D39" s="696" t="s">
        <v>686</v>
      </c>
      <c r="E39" s="697"/>
      <c r="F39" s="696" t="s">
        <v>686</v>
      </c>
      <c r="G39" s="697"/>
      <c r="H39" s="404" t="s">
        <v>627</v>
      </c>
      <c r="I39" s="396" t="s">
        <v>687</v>
      </c>
    </row>
    <row r="40" spans="1:11" s="99" customFormat="1" ht="54" customHeight="1" thickBot="1" x14ac:dyDescent="0.3">
      <c r="A40" s="587" t="s">
        <v>241</v>
      </c>
      <c r="B40" s="110" t="s">
        <v>235</v>
      </c>
      <c r="C40" s="109" t="s">
        <v>236</v>
      </c>
      <c r="D40" s="573" t="s">
        <v>237</v>
      </c>
      <c r="E40" s="574"/>
      <c r="F40" s="573" t="s">
        <v>238</v>
      </c>
      <c r="G40" s="574"/>
      <c r="H40" s="109" t="s">
        <v>239</v>
      </c>
      <c r="I40" s="111" t="s">
        <v>240</v>
      </c>
    </row>
    <row r="41" spans="1:11" ht="177.75" customHeight="1" thickBot="1" x14ac:dyDescent="0.3">
      <c r="A41" s="588"/>
      <c r="B41" s="406">
        <v>70</v>
      </c>
      <c r="C41" s="104">
        <v>65</v>
      </c>
      <c r="D41" s="696" t="s">
        <v>688</v>
      </c>
      <c r="E41" s="697"/>
      <c r="F41" s="696" t="s">
        <v>689</v>
      </c>
      <c r="G41" s="697"/>
      <c r="H41" s="404" t="s">
        <v>627</v>
      </c>
      <c r="I41" s="396" t="s">
        <v>690</v>
      </c>
    </row>
    <row r="42" spans="1:11" s="99" customFormat="1" ht="35.1" customHeight="1" thickBot="1" x14ac:dyDescent="0.3">
      <c r="A42" s="587" t="s">
        <v>242</v>
      </c>
      <c r="B42" s="110" t="s">
        <v>235</v>
      </c>
      <c r="C42" s="109" t="s">
        <v>236</v>
      </c>
      <c r="D42" s="573" t="s">
        <v>237</v>
      </c>
      <c r="E42" s="574"/>
      <c r="F42" s="573" t="s">
        <v>238</v>
      </c>
      <c r="G42" s="574"/>
      <c r="H42" s="109" t="s">
        <v>239</v>
      </c>
      <c r="I42" s="111" t="s">
        <v>240</v>
      </c>
    </row>
    <row r="43" spans="1:11" ht="219" customHeight="1" thickBot="1" x14ac:dyDescent="0.3">
      <c r="A43" s="588"/>
      <c r="B43" s="406">
        <v>120</v>
      </c>
      <c r="C43" s="104">
        <v>180</v>
      </c>
      <c r="D43" s="696" t="s">
        <v>794</v>
      </c>
      <c r="E43" s="697"/>
      <c r="F43" s="696" t="s">
        <v>795</v>
      </c>
      <c r="G43" s="697"/>
      <c r="H43" s="404" t="s">
        <v>627</v>
      </c>
      <c r="I43" s="396" t="s">
        <v>796</v>
      </c>
    </row>
    <row r="44" spans="1:11" s="99" customFormat="1" ht="35.1" customHeight="1" thickBot="1" x14ac:dyDescent="0.3">
      <c r="A44" s="587" t="s">
        <v>243</v>
      </c>
      <c r="B44" s="110" t="s">
        <v>235</v>
      </c>
      <c r="C44" s="110" t="s">
        <v>236</v>
      </c>
      <c r="D44" s="573" t="s">
        <v>237</v>
      </c>
      <c r="E44" s="574"/>
      <c r="F44" s="573" t="s">
        <v>238</v>
      </c>
      <c r="G44" s="574"/>
      <c r="H44" s="109" t="s">
        <v>239</v>
      </c>
      <c r="I44" s="109" t="s">
        <v>240</v>
      </c>
    </row>
    <row r="45" spans="1:11" ht="315.75" customHeight="1" thickBot="1" x14ac:dyDescent="0.3">
      <c r="A45" s="588"/>
      <c r="B45" s="406">
        <v>120</v>
      </c>
      <c r="C45" s="104">
        <v>182</v>
      </c>
      <c r="D45" s="696" t="s">
        <v>894</v>
      </c>
      <c r="E45" s="697"/>
      <c r="F45" s="696" t="s">
        <v>895</v>
      </c>
      <c r="G45" s="697"/>
      <c r="H45" s="404" t="s">
        <v>627</v>
      </c>
      <c r="I45" s="396" t="s">
        <v>796</v>
      </c>
    </row>
    <row r="46" spans="1:11" s="99" customFormat="1" ht="35.1" customHeight="1" thickBot="1" x14ac:dyDescent="0.3">
      <c r="A46" s="587" t="s">
        <v>244</v>
      </c>
      <c r="B46" s="110" t="s">
        <v>235</v>
      </c>
      <c r="C46" s="109" t="s">
        <v>236</v>
      </c>
      <c r="D46" s="573" t="s">
        <v>237</v>
      </c>
      <c r="E46" s="574"/>
      <c r="F46" s="573" t="s">
        <v>238</v>
      </c>
      <c r="G46" s="574"/>
      <c r="H46" s="109" t="s">
        <v>239</v>
      </c>
      <c r="I46" s="111" t="s">
        <v>240</v>
      </c>
    </row>
    <row r="47" spans="1:11" ht="256.5" customHeight="1" thickBot="1" x14ac:dyDescent="0.3">
      <c r="A47" s="588"/>
      <c r="B47" s="406">
        <v>120</v>
      </c>
      <c r="C47" s="104">
        <v>251</v>
      </c>
      <c r="D47" s="696" t="s">
        <v>972</v>
      </c>
      <c r="E47" s="697"/>
      <c r="F47" s="696" t="s">
        <v>973</v>
      </c>
      <c r="G47" s="697"/>
      <c r="H47" s="404" t="s">
        <v>627</v>
      </c>
      <c r="I47" s="396" t="s">
        <v>796</v>
      </c>
    </row>
    <row r="48" spans="1:11"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5">
        <v>100</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5">
        <v>100</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5">
        <v>100</v>
      </c>
      <c r="C53" s="106"/>
      <c r="D53" s="575"/>
      <c r="E53" s="576"/>
      <c r="F53" s="575"/>
      <c r="G53" s="577"/>
      <c r="H53" s="268"/>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5">
        <v>100</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5">
        <v>100</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5">
        <v>100</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5">
        <v>50</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118.5" customHeight="1" x14ac:dyDescent="0.25">
      <c r="A66" s="112" t="s">
        <v>253</v>
      </c>
      <c r="B66" s="709" t="s">
        <v>290</v>
      </c>
      <c r="C66" s="710"/>
      <c r="D66" s="578" t="s">
        <v>291</v>
      </c>
      <c r="E66" s="579"/>
      <c r="F66" s="664"/>
      <c r="G66" s="665"/>
      <c r="H66" s="664"/>
      <c r="I66" s="665"/>
    </row>
    <row r="67" spans="1:9" ht="40.5" customHeight="1" x14ac:dyDescent="0.25">
      <c r="A67" s="112" t="s">
        <v>257</v>
      </c>
      <c r="B67" s="662">
        <v>0.05</v>
      </c>
      <c r="C67" s="663"/>
      <c r="D67" s="662">
        <v>0.05</v>
      </c>
      <c r="E67" s="663"/>
      <c r="F67" s="666"/>
      <c r="G67" s="667"/>
      <c r="H67" s="666"/>
      <c r="I67" s="667"/>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4">
        <v>0.02</v>
      </c>
      <c r="C69" s="115">
        <v>0.02</v>
      </c>
      <c r="D69" s="114">
        <v>0</v>
      </c>
      <c r="E69" s="115">
        <v>0</v>
      </c>
      <c r="F69" s="119"/>
      <c r="G69" s="115"/>
      <c r="H69" s="119"/>
      <c r="I69" s="115"/>
    </row>
    <row r="70" spans="1:9" ht="282.75" customHeight="1" x14ac:dyDescent="0.25">
      <c r="A70" s="112" t="s">
        <v>258</v>
      </c>
      <c r="B70" s="668" t="s">
        <v>691</v>
      </c>
      <c r="C70" s="669"/>
      <c r="D70" s="718" t="s">
        <v>618</v>
      </c>
      <c r="E70" s="719"/>
      <c r="F70" s="660"/>
      <c r="G70" s="670"/>
      <c r="H70" s="660"/>
      <c r="I70" s="661"/>
    </row>
    <row r="71" spans="1:9" ht="80.25" customHeight="1" x14ac:dyDescent="0.25">
      <c r="A71" s="112" t="s">
        <v>259</v>
      </c>
      <c r="B71" s="708" t="s">
        <v>692</v>
      </c>
      <c r="C71" s="694"/>
      <c r="D71" s="718" t="s">
        <v>618</v>
      </c>
      <c r="E71" s="719"/>
      <c r="F71" s="568"/>
      <c r="G71" s="569"/>
      <c r="H71" s="568"/>
      <c r="I71" s="569"/>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4">
        <v>0.05</v>
      </c>
      <c r="C73" s="115">
        <v>0.05</v>
      </c>
      <c r="D73" s="114">
        <v>0.05</v>
      </c>
      <c r="E73" s="115">
        <v>0.05</v>
      </c>
      <c r="F73" s="119"/>
      <c r="G73" s="116"/>
      <c r="H73" s="119"/>
      <c r="I73" s="116"/>
    </row>
    <row r="74" spans="1:9" ht="409.15" customHeight="1" x14ac:dyDescent="0.25">
      <c r="A74" s="112" t="s">
        <v>258</v>
      </c>
      <c r="B74" s="668" t="s">
        <v>693</v>
      </c>
      <c r="C74" s="669"/>
      <c r="D74" s="706" t="s">
        <v>801</v>
      </c>
      <c r="E74" s="707"/>
      <c r="F74" s="660"/>
      <c r="G74" s="670"/>
      <c r="H74" s="583"/>
      <c r="I74" s="584"/>
    </row>
    <row r="75" spans="1:9" ht="80.25" customHeight="1" x14ac:dyDescent="0.25">
      <c r="A75" s="112" t="s">
        <v>259</v>
      </c>
      <c r="B75" s="692" t="s">
        <v>802</v>
      </c>
      <c r="C75" s="694"/>
      <c r="D75" s="692" t="s">
        <v>803</v>
      </c>
      <c r="E75" s="694"/>
      <c r="F75" s="568"/>
      <c r="G75" s="569"/>
      <c r="H75" s="568"/>
      <c r="I75" s="569"/>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0.1</v>
      </c>
      <c r="C77" s="115">
        <v>0.1</v>
      </c>
      <c r="D77" s="114">
        <v>0.1</v>
      </c>
      <c r="E77" s="115">
        <v>0.1</v>
      </c>
      <c r="F77" s="119"/>
      <c r="G77" s="116"/>
      <c r="H77" s="119"/>
      <c r="I77" s="116"/>
    </row>
    <row r="78" spans="1:9" ht="409.15" customHeight="1" x14ac:dyDescent="0.25">
      <c r="A78" s="112" t="s">
        <v>258</v>
      </c>
      <c r="B78" s="668" t="s">
        <v>797</v>
      </c>
      <c r="C78" s="669"/>
      <c r="D78" s="668" t="s">
        <v>798</v>
      </c>
      <c r="E78" s="669"/>
      <c r="F78" s="660"/>
      <c r="G78" s="670"/>
      <c r="H78" s="568"/>
      <c r="I78" s="569"/>
    </row>
    <row r="79" spans="1:9" ht="80.25" customHeight="1" x14ac:dyDescent="0.25">
      <c r="A79" s="112" t="s">
        <v>259</v>
      </c>
      <c r="B79" s="692" t="s">
        <v>799</v>
      </c>
      <c r="C79" s="694"/>
      <c r="D79" s="580" t="s">
        <v>800</v>
      </c>
      <c r="E79" s="585"/>
      <c r="F79" s="568"/>
      <c r="G79" s="569"/>
      <c r="H79" s="568"/>
      <c r="I79" s="569"/>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0.1</v>
      </c>
      <c r="C81" s="115">
        <v>0.1</v>
      </c>
      <c r="D81" s="114">
        <v>0.1</v>
      </c>
      <c r="E81" s="115">
        <v>0.1</v>
      </c>
      <c r="F81" s="119"/>
      <c r="G81" s="116"/>
      <c r="H81" s="119"/>
      <c r="I81" s="116"/>
    </row>
    <row r="82" spans="1:9" ht="409.6" customHeight="1" x14ac:dyDescent="0.25">
      <c r="A82" s="112" t="s">
        <v>258</v>
      </c>
      <c r="B82" s="668" t="s">
        <v>896</v>
      </c>
      <c r="C82" s="669"/>
      <c r="D82" s="668" t="s">
        <v>897</v>
      </c>
      <c r="E82" s="669"/>
      <c r="F82" s="660"/>
      <c r="G82" s="670"/>
      <c r="H82" s="568"/>
      <c r="I82" s="569"/>
    </row>
    <row r="83" spans="1:9" ht="80.25" customHeight="1" x14ac:dyDescent="0.25">
      <c r="A83" s="112" t="s">
        <v>259</v>
      </c>
      <c r="B83" s="692" t="s">
        <v>898</v>
      </c>
      <c r="C83" s="695"/>
      <c r="D83" s="692" t="s">
        <v>899</v>
      </c>
      <c r="E83" s="695"/>
      <c r="F83" s="568"/>
      <c r="G83" s="569"/>
      <c r="H83" s="568"/>
      <c r="I83" s="569"/>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0.1</v>
      </c>
      <c r="C85" s="115">
        <v>0.1</v>
      </c>
      <c r="D85" s="114">
        <v>0.1</v>
      </c>
      <c r="E85" s="115">
        <v>0.1</v>
      </c>
      <c r="F85" s="119"/>
      <c r="G85" s="116"/>
      <c r="H85" s="119"/>
      <c r="I85" s="116"/>
    </row>
    <row r="86" spans="1:9" ht="408.75" customHeight="1" x14ac:dyDescent="0.25">
      <c r="A86" s="112" t="s">
        <v>258</v>
      </c>
      <c r="B86" s="668" t="s">
        <v>968</v>
      </c>
      <c r="C86" s="669"/>
      <c r="D86" s="668" t="s">
        <v>969</v>
      </c>
      <c r="E86" s="669"/>
      <c r="F86" s="572"/>
      <c r="G86" s="572"/>
      <c r="H86" s="572"/>
      <c r="I86" s="572"/>
    </row>
    <row r="87" spans="1:9" ht="80.25" customHeight="1" x14ac:dyDescent="0.25">
      <c r="A87" s="112" t="s">
        <v>259</v>
      </c>
      <c r="B87" s="692" t="s">
        <v>970</v>
      </c>
      <c r="C87" s="694"/>
      <c r="D87" s="720" t="s">
        <v>971</v>
      </c>
      <c r="E87" s="565"/>
      <c r="F87" s="564"/>
      <c r="G87" s="56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0.1</v>
      </c>
      <c r="C89" s="117"/>
      <c r="D89" s="114">
        <v>0.1</v>
      </c>
      <c r="E89" s="117"/>
      <c r="F89" s="119"/>
      <c r="G89" s="116"/>
      <c r="H89" s="119"/>
      <c r="I89" s="116"/>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0.1</v>
      </c>
      <c r="C93" s="117"/>
      <c r="D93" s="114">
        <v>0.1</v>
      </c>
      <c r="E93" s="117"/>
      <c r="F93" s="119"/>
      <c r="G93" s="116"/>
      <c r="H93" s="119"/>
      <c r="I93" s="116"/>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0.1</v>
      </c>
      <c r="C97" s="117"/>
      <c r="D97" s="114">
        <v>0.1</v>
      </c>
      <c r="E97" s="117"/>
      <c r="F97" s="119"/>
      <c r="G97" s="116"/>
      <c r="H97" s="119"/>
      <c r="I97" s="116"/>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0.1</v>
      </c>
      <c r="C101" s="117"/>
      <c r="D101" s="114">
        <v>0.1</v>
      </c>
      <c r="E101" s="117"/>
      <c r="F101" s="119"/>
      <c r="G101" s="116"/>
      <c r="H101" s="119"/>
      <c r="I101" s="116"/>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0.1</v>
      </c>
      <c r="C105" s="117"/>
      <c r="D105" s="114">
        <v>0.1</v>
      </c>
      <c r="E105" s="117"/>
      <c r="F105" s="119"/>
      <c r="G105" s="116"/>
      <c r="H105" s="119"/>
      <c r="I105" s="116"/>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0.1</v>
      </c>
      <c r="C109" s="117"/>
      <c r="D109" s="114">
        <v>0.1</v>
      </c>
      <c r="E109" s="117"/>
      <c r="F109" s="119"/>
      <c r="G109" s="116"/>
      <c r="H109" s="119"/>
      <c r="I109" s="116"/>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0.03</v>
      </c>
      <c r="C113" s="256"/>
      <c r="D113" s="114">
        <v>0.05</v>
      </c>
      <c r="E113" s="256"/>
      <c r="F113" s="256"/>
      <c r="G113" s="257"/>
      <c r="H113" s="256"/>
      <c r="I113" s="257"/>
    </row>
    <row r="114" spans="1:9" ht="54" customHeight="1" x14ac:dyDescent="0.25">
      <c r="A114" s="112" t="s">
        <v>258</v>
      </c>
      <c r="B114" s="567"/>
      <c r="C114" s="567"/>
      <c r="D114" s="567"/>
      <c r="E114" s="567"/>
      <c r="F114" s="567"/>
      <c r="G114" s="567"/>
      <c r="H114" s="567"/>
      <c r="I114" s="567"/>
    </row>
    <row r="115" spans="1:9" ht="54" customHeight="1" x14ac:dyDescent="0.25">
      <c r="A115" s="112" t="s">
        <v>259</v>
      </c>
      <c r="B115" s="564"/>
      <c r="C115" s="565"/>
      <c r="D115" s="564"/>
      <c r="E115" s="565"/>
      <c r="F115" s="564"/>
      <c r="G115" s="565"/>
      <c r="H115" s="564"/>
      <c r="I115" s="565"/>
    </row>
    <row r="116" spans="1:9" ht="16.5" x14ac:dyDescent="0.25">
      <c r="A116" s="113" t="s">
        <v>260</v>
      </c>
      <c r="B116" s="118">
        <f t="shared" ref="B116:I116" si="0">(B69+B73+B77+B81+B85+B89+B93+B97+B101+B105+B109+B113)</f>
        <v>0.99999999999999989</v>
      </c>
      <c r="C116" s="118">
        <f t="shared" si="0"/>
        <v>0.37</v>
      </c>
      <c r="D116" s="118">
        <f t="shared" si="0"/>
        <v>0.99999999999999989</v>
      </c>
      <c r="E116" s="118">
        <f t="shared" si="0"/>
        <v>0.35</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9" r:id="rId1" xr:uid="{F625290B-4FA9-40B1-936E-1F1E8A0AC920}"/>
    <hyperlink ref="D79" r:id="rId2" xr:uid="{5DAE6312-92A9-41ED-8471-B61E3E421D04}"/>
    <hyperlink ref="B75" r:id="rId3" xr:uid="{012D312E-1F13-40D4-B950-EB7DCB503CDE}"/>
    <hyperlink ref="D75" r:id="rId4" xr:uid="{68E97A51-313A-41B6-8EF3-10897D0A99F4}"/>
    <hyperlink ref="B83" r:id="rId5" xr:uid="{081803F1-C7B5-4F05-B4AA-55FF8D4C8452}"/>
    <hyperlink ref="D83" r:id="rId6" xr:uid="{B8B88881-9E19-4F75-8118-5E19C337C0E6}"/>
    <hyperlink ref="B87" r:id="rId7" xr:uid="{C75EAE85-3043-49EF-A078-C7D9E1EA116A}"/>
    <hyperlink ref="D87" r:id="rId8" xr:uid="{9E6768E1-C19E-45DA-87BA-6501DD9ECBFB}"/>
  </hyperlinks>
  <pageMargins left="0.25" right="0.25" top="0.75" bottom="0.75" header="0.3" footer="0.3"/>
  <pageSetup scale="23" fitToHeight="0" orientation="landscape" r:id="rId9"/>
  <rowBreaks count="2" manualBreakCount="2">
    <brk id="49" max="15" man="1"/>
    <brk id="75" max="15" man="1"/>
  </rowBreaks>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rgb="FF00B050"/>
    <pageSetUpPr fitToPage="1"/>
  </sheetPr>
  <dimension ref="A1:O126"/>
  <sheetViews>
    <sheetView showGridLines="0" topLeftCell="A89" zoomScale="70" zoomScaleNormal="70" zoomScaleSheetLayoutView="30" workbookViewId="0">
      <selection activeCell="D86" sqref="D86:E86"/>
    </sheetView>
  </sheetViews>
  <sheetFormatPr baseColWidth="10" defaultColWidth="10.7109375" defaultRowHeight="14.25" x14ac:dyDescent="0.25"/>
  <cols>
    <col min="1" max="1" width="49.7109375" style="68" customWidth="1"/>
    <col min="2" max="2" width="35.7109375" style="68" customWidth="1"/>
    <col min="3" max="3" width="48.7109375" style="68" customWidth="1"/>
    <col min="4" max="4" width="35.7109375" style="68" customWidth="1"/>
    <col min="5" max="5" width="48.7109375" style="68" customWidth="1"/>
    <col min="6" max="6" width="35.7109375" style="68" customWidth="1"/>
    <col min="7" max="7" width="43.85546875" style="68" customWidth="1"/>
    <col min="8" max="9" width="52.7109375" style="68" customWidth="1"/>
    <col min="10" max="13" width="35.7109375" style="68" customWidth="1"/>
    <col min="14" max="14" width="20.5703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78" t="s">
        <v>292</v>
      </c>
      <c r="C11" s="679"/>
      <c r="D11" s="679"/>
      <c r="E11" s="679"/>
      <c r="F11" s="679"/>
      <c r="G11" s="679"/>
      <c r="H11" s="679"/>
      <c r="I11" s="679"/>
      <c r="J11" s="679"/>
      <c r="K11" s="680"/>
      <c r="L11" s="635" t="s">
        <v>856</v>
      </c>
      <c r="M11" s="646">
        <v>2024110010298</v>
      </c>
      <c r="N11" s="647"/>
      <c r="O11" s="648"/>
    </row>
    <row r="12" spans="1:15" ht="15" customHeight="1" x14ac:dyDescent="0.25">
      <c r="A12" s="633"/>
      <c r="B12" s="681"/>
      <c r="C12" s="682"/>
      <c r="D12" s="682"/>
      <c r="E12" s="682"/>
      <c r="F12" s="682"/>
      <c r="G12" s="682"/>
      <c r="H12" s="682"/>
      <c r="I12" s="682"/>
      <c r="J12" s="682"/>
      <c r="K12" s="683"/>
      <c r="L12" s="636"/>
      <c r="M12" s="649"/>
      <c r="N12" s="650"/>
      <c r="O12" s="651"/>
    </row>
    <row r="13" spans="1:15" ht="15" customHeight="1" thickBot="1" x14ac:dyDescent="0.3">
      <c r="A13" s="634"/>
      <c r="B13" s="684"/>
      <c r="C13" s="685"/>
      <c r="D13" s="685"/>
      <c r="E13" s="685"/>
      <c r="F13" s="685"/>
      <c r="G13" s="685"/>
      <c r="H13" s="685"/>
      <c r="I13" s="685"/>
      <c r="J13" s="685"/>
      <c r="K13" s="686"/>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267</v>
      </c>
      <c r="C15" s="620"/>
      <c r="D15" s="620"/>
      <c r="E15" s="620"/>
      <c r="F15" s="620"/>
      <c r="G15" s="626" t="s">
        <v>209</v>
      </c>
      <c r="H15" s="626"/>
      <c r="I15" s="621" t="s">
        <v>293</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269</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1205012000</v>
      </c>
      <c r="C24" s="91"/>
      <c r="D24" s="91"/>
      <c r="E24" s="91"/>
      <c r="F24" s="91"/>
      <c r="G24" s="91"/>
      <c r="H24" s="88"/>
      <c r="I24" s="88"/>
      <c r="J24" s="88"/>
      <c r="K24" s="88"/>
      <c r="L24" s="88"/>
      <c r="M24" s="88"/>
      <c r="N24" s="91">
        <f>SUM(B24:M24)</f>
        <v>1205012000</v>
      </c>
      <c r="O24" s="89"/>
    </row>
    <row r="25" spans="1:15" ht="32.1" customHeight="1" x14ac:dyDescent="0.25">
      <c r="A25" s="90" t="s">
        <v>222</v>
      </c>
      <c r="B25" s="91">
        <v>235890000</v>
      </c>
      <c r="C25" s="91">
        <v>780410000</v>
      </c>
      <c r="D25" s="91">
        <v>188712000</v>
      </c>
      <c r="E25" s="91"/>
      <c r="F25" s="91"/>
      <c r="G25" s="91"/>
      <c r="H25" s="91"/>
      <c r="I25" s="91"/>
      <c r="J25" s="91"/>
      <c r="K25" s="91"/>
      <c r="L25" s="91"/>
      <c r="M25" s="91"/>
      <c r="N25" s="91">
        <f t="shared" ref="N25:N29" si="0">SUM(B25:M25)</f>
        <v>1205012000</v>
      </c>
      <c r="O25" s="120">
        <f>+(B25+C25+D25+E25+F25+G25+H25+I25+J25+K25+L25+M25)/N24</f>
        <v>1</v>
      </c>
    </row>
    <row r="26" spans="1:15" ht="32.1" customHeight="1" x14ac:dyDescent="0.25">
      <c r="A26" s="90" t="s">
        <v>223</v>
      </c>
      <c r="B26" s="91"/>
      <c r="C26" s="91"/>
      <c r="D26" s="91">
        <v>49124601</v>
      </c>
      <c r="E26" s="471">
        <v>122073799</v>
      </c>
      <c r="F26" s="91">
        <v>133082000</v>
      </c>
      <c r="G26" s="91"/>
      <c r="H26" s="91"/>
      <c r="I26" s="91"/>
      <c r="J26" s="91"/>
      <c r="K26" s="91"/>
      <c r="L26" s="91"/>
      <c r="M26" s="91"/>
      <c r="N26" s="91">
        <f t="shared" si="0"/>
        <v>304280400</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 t="shared" si="0"/>
        <v>0</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Brindar 57.500 atenciones  y seguimientos socio-jurídicos a las mujeres víctimas de violencias que ingresan a las instituciones prestadoras de salud públicas -IPS- y fortalecer las capacidades técnicas del sector salud</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21</v>
      </c>
      <c r="I35" s="604"/>
      <c r="J35" s="98"/>
    </row>
    <row r="36" spans="1:10" ht="50.25" customHeight="1" thickBot="1" x14ac:dyDescent="0.3">
      <c r="A36" s="588"/>
      <c r="B36" s="378">
        <v>10327</v>
      </c>
      <c r="C36" s="378">
        <v>16000</v>
      </c>
      <c r="D36" s="378">
        <v>15173</v>
      </c>
      <c r="E36" s="378">
        <v>16000</v>
      </c>
      <c r="F36" s="379">
        <v>57500</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120.75" customHeight="1" thickBot="1" x14ac:dyDescent="0.3">
      <c r="A39" s="588"/>
      <c r="B39" s="103">
        <v>0</v>
      </c>
      <c r="C39" s="104">
        <v>0</v>
      </c>
      <c r="D39" s="721" t="s">
        <v>618</v>
      </c>
      <c r="E39" s="703"/>
      <c r="F39" s="702" t="s">
        <v>618</v>
      </c>
      <c r="G39" s="703"/>
      <c r="H39" s="156" t="s">
        <v>618</v>
      </c>
      <c r="I39" s="235" t="s">
        <v>618</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246" customHeight="1" thickBot="1" x14ac:dyDescent="0.3">
      <c r="A41" s="588"/>
      <c r="B41" s="103">
        <v>1000</v>
      </c>
      <c r="C41" s="104">
        <v>505</v>
      </c>
      <c r="D41" s="696" t="s">
        <v>694</v>
      </c>
      <c r="E41" s="697"/>
      <c r="F41" s="696" t="s">
        <v>695</v>
      </c>
      <c r="G41" s="697"/>
      <c r="H41" s="404" t="s">
        <v>627</v>
      </c>
      <c r="I41" s="405" t="s">
        <v>696</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301.5" customHeight="1" thickBot="1" x14ac:dyDescent="0.3">
      <c r="A43" s="588"/>
      <c r="B43" s="105">
        <v>1640</v>
      </c>
      <c r="C43" s="104">
        <v>1909</v>
      </c>
      <c r="D43" s="702" t="s">
        <v>756</v>
      </c>
      <c r="E43" s="703"/>
      <c r="F43" s="702" t="s">
        <v>757</v>
      </c>
      <c r="G43" s="703"/>
      <c r="H43" s="404" t="s">
        <v>627</v>
      </c>
      <c r="I43" s="235" t="s">
        <v>696</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387" customHeight="1" thickBot="1" x14ac:dyDescent="0.3">
      <c r="A45" s="588"/>
      <c r="B45" s="103">
        <v>1640</v>
      </c>
      <c r="C45" s="461">
        <v>2330</v>
      </c>
      <c r="D45" s="722" t="s">
        <v>872</v>
      </c>
      <c r="E45" s="723"/>
      <c r="F45" s="722" t="s">
        <v>873</v>
      </c>
      <c r="G45" s="723"/>
      <c r="H45" s="462" t="s">
        <v>627</v>
      </c>
      <c r="I45" s="463" t="s">
        <v>874</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317.25" customHeight="1" thickBot="1" x14ac:dyDescent="0.3">
      <c r="A47" s="588"/>
      <c r="B47" s="103">
        <v>1640</v>
      </c>
      <c r="C47" s="104">
        <v>2655</v>
      </c>
      <c r="D47" s="724" t="s">
        <v>943</v>
      </c>
      <c r="E47" s="725"/>
      <c r="F47" s="724" t="s">
        <v>944</v>
      </c>
      <c r="G47" s="577"/>
      <c r="H47" s="462" t="s">
        <v>627</v>
      </c>
      <c r="I47" s="463" t="s">
        <v>874</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3">
        <v>1640</v>
      </c>
      <c r="C49" s="106"/>
      <c r="D49" s="575"/>
      <c r="E49" s="577"/>
      <c r="F49" s="575"/>
      <c r="G49" s="577"/>
      <c r="H49" s="101"/>
      <c r="I49" s="102"/>
    </row>
    <row r="50" spans="1:9" ht="35.1" customHeight="1" thickBot="1" x14ac:dyDescent="0.3">
      <c r="A50" s="587" t="s">
        <v>246</v>
      </c>
      <c r="B50" s="110" t="s">
        <v>235</v>
      </c>
      <c r="C50" s="107" t="s">
        <v>236</v>
      </c>
      <c r="D50" s="573" t="s">
        <v>237</v>
      </c>
      <c r="E50" s="574"/>
      <c r="F50" s="573" t="s">
        <v>238</v>
      </c>
      <c r="G50" s="574"/>
      <c r="H50" s="109" t="s">
        <v>239</v>
      </c>
      <c r="I50" s="111" t="s">
        <v>240</v>
      </c>
    </row>
    <row r="51" spans="1:9" ht="120.75" customHeight="1" thickBot="1" x14ac:dyDescent="0.3">
      <c r="A51" s="588"/>
      <c r="B51" s="101">
        <v>1640</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1">
        <v>1640</v>
      </c>
      <c r="C53" s="106"/>
      <c r="D53" s="575"/>
      <c r="E53" s="576"/>
      <c r="F53" s="575"/>
      <c r="G53" s="577"/>
      <c r="H53" s="268"/>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1">
        <v>1640</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1">
        <v>1640</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1">
        <v>1630</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1">
        <v>250</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736" t="s">
        <v>252</v>
      </c>
      <c r="B65" s="737"/>
      <c r="C65" s="737"/>
      <c r="D65" s="737"/>
      <c r="E65" s="737"/>
      <c r="F65" s="737"/>
      <c r="G65" s="737"/>
      <c r="H65" s="737"/>
      <c r="I65" s="737"/>
    </row>
    <row r="66" spans="1:9" ht="112.5" customHeight="1" x14ac:dyDescent="0.25">
      <c r="A66" s="112" t="s">
        <v>253</v>
      </c>
      <c r="B66" s="709" t="s">
        <v>294</v>
      </c>
      <c r="C66" s="710"/>
      <c r="D66" s="578" t="s">
        <v>295</v>
      </c>
      <c r="E66" s="579"/>
      <c r="F66" s="578"/>
      <c r="G66" s="579"/>
      <c r="H66" s="578"/>
      <c r="I66" s="579"/>
    </row>
    <row r="67" spans="1:9" ht="40.5" customHeight="1" x14ac:dyDescent="0.25">
      <c r="A67" s="112" t="s">
        <v>257</v>
      </c>
      <c r="B67" s="726">
        <v>0.05</v>
      </c>
      <c r="C67" s="667"/>
      <c r="D67" s="726">
        <v>0.05</v>
      </c>
      <c r="E67" s="667"/>
      <c r="F67" s="662"/>
      <c r="G67" s="663"/>
      <c r="H67" s="662"/>
      <c r="I67" s="663"/>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4">
        <v>0</v>
      </c>
      <c r="C69" s="114">
        <v>0</v>
      </c>
      <c r="D69" s="114">
        <v>0</v>
      </c>
      <c r="E69" s="114">
        <v>0</v>
      </c>
      <c r="F69" s="114"/>
      <c r="G69" s="115"/>
      <c r="H69" s="114"/>
      <c r="I69" s="115"/>
    </row>
    <row r="70" spans="1:9" ht="80.25" customHeight="1" x14ac:dyDescent="0.25">
      <c r="A70" s="112" t="s">
        <v>258</v>
      </c>
      <c r="B70" s="704" t="s">
        <v>618</v>
      </c>
      <c r="C70" s="705"/>
      <c r="D70" s="704" t="s">
        <v>618</v>
      </c>
      <c r="E70" s="705"/>
      <c r="F70" s="730"/>
      <c r="G70" s="731"/>
      <c r="H70" s="730"/>
      <c r="I70" s="731"/>
    </row>
    <row r="71" spans="1:9" ht="80.25" customHeight="1" x14ac:dyDescent="0.25">
      <c r="A71" s="112" t="s">
        <v>259</v>
      </c>
      <c r="B71" s="704" t="s">
        <v>618</v>
      </c>
      <c r="C71" s="705"/>
      <c r="D71" s="704" t="s">
        <v>618</v>
      </c>
      <c r="E71" s="705"/>
      <c r="F71" s="732"/>
      <c r="G71" s="694"/>
      <c r="H71" s="732"/>
      <c r="I71" s="694"/>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4">
        <v>7.0000000000000007E-2</v>
      </c>
      <c r="C73" s="115">
        <v>7.0000000000000007E-2</v>
      </c>
      <c r="D73" s="114">
        <v>7.0000000000000007E-2</v>
      </c>
      <c r="E73" s="115">
        <v>7.0000000000000007E-2</v>
      </c>
      <c r="F73" s="114"/>
      <c r="G73" s="115"/>
      <c r="H73" s="114"/>
      <c r="I73" s="115"/>
    </row>
    <row r="74" spans="1:9" ht="409.6" customHeight="1" x14ac:dyDescent="0.25">
      <c r="A74" s="112" t="s">
        <v>258</v>
      </c>
      <c r="B74" s="570" t="s">
        <v>697</v>
      </c>
      <c r="C74" s="571"/>
      <c r="D74" s="570" t="s">
        <v>698</v>
      </c>
      <c r="E74" s="571"/>
      <c r="F74" s="730"/>
      <c r="G74" s="731"/>
      <c r="H74" s="730"/>
      <c r="I74" s="731"/>
    </row>
    <row r="75" spans="1:9" ht="80.25" customHeight="1" x14ac:dyDescent="0.25">
      <c r="A75" s="112" t="s">
        <v>259</v>
      </c>
      <c r="B75" s="692" t="s">
        <v>699</v>
      </c>
      <c r="C75" s="694"/>
      <c r="D75" s="692" t="s">
        <v>700</v>
      </c>
      <c r="E75" s="694"/>
      <c r="F75" s="732"/>
      <c r="G75" s="694"/>
      <c r="H75" s="732"/>
      <c r="I75" s="694"/>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0.1</v>
      </c>
      <c r="C77" s="115">
        <v>0.1</v>
      </c>
      <c r="D77" s="114">
        <v>0.1</v>
      </c>
      <c r="E77" s="115">
        <v>0.1</v>
      </c>
      <c r="F77" s="114"/>
      <c r="G77" s="115"/>
      <c r="H77" s="114"/>
      <c r="I77" s="115"/>
    </row>
    <row r="78" spans="1:9" ht="369" customHeight="1" x14ac:dyDescent="0.25">
      <c r="A78" s="112" t="s">
        <v>258</v>
      </c>
      <c r="B78" s="706" t="s">
        <v>762</v>
      </c>
      <c r="C78" s="707"/>
      <c r="D78" s="706" t="s">
        <v>758</v>
      </c>
      <c r="E78" s="707"/>
      <c r="F78" s="730"/>
      <c r="G78" s="731"/>
      <c r="H78" s="730"/>
      <c r="I78" s="731"/>
    </row>
    <row r="79" spans="1:9" ht="80.25" customHeight="1" x14ac:dyDescent="0.25">
      <c r="A79" s="112" t="s">
        <v>259</v>
      </c>
      <c r="B79" s="692" t="s">
        <v>760</v>
      </c>
      <c r="C79" s="694"/>
      <c r="D79" s="692" t="s">
        <v>759</v>
      </c>
      <c r="E79" s="694"/>
      <c r="F79" s="732"/>
      <c r="G79" s="694"/>
      <c r="H79" s="732"/>
      <c r="I79" s="694"/>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0.1</v>
      </c>
      <c r="C81" s="115">
        <v>0.1</v>
      </c>
      <c r="D81" s="114">
        <v>0.1</v>
      </c>
      <c r="E81" s="115">
        <v>0.1</v>
      </c>
      <c r="F81" s="114"/>
      <c r="G81" s="115"/>
      <c r="H81" s="114"/>
      <c r="I81" s="115"/>
    </row>
    <row r="82" spans="1:9" ht="280.5" customHeight="1" x14ac:dyDescent="0.25">
      <c r="A82" s="112" t="s">
        <v>258</v>
      </c>
      <c r="B82" s="727" t="s">
        <v>877</v>
      </c>
      <c r="C82" s="728"/>
      <c r="D82" s="727" t="s">
        <v>939</v>
      </c>
      <c r="E82" s="728"/>
      <c r="F82" s="733"/>
      <c r="G82" s="734"/>
      <c r="H82" s="733"/>
      <c r="I82" s="734"/>
    </row>
    <row r="83" spans="1:9" ht="80.25" customHeight="1" x14ac:dyDescent="0.25">
      <c r="A83" s="112" t="s">
        <v>259</v>
      </c>
      <c r="B83" s="692" t="s">
        <v>875</v>
      </c>
      <c r="C83" s="695"/>
      <c r="D83" s="692" t="s">
        <v>876</v>
      </c>
      <c r="E83" s="695"/>
      <c r="F83" s="735"/>
      <c r="G83" s="695"/>
      <c r="H83" s="735"/>
      <c r="I83" s="695"/>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0.1</v>
      </c>
      <c r="C85" s="115">
        <v>0.1</v>
      </c>
      <c r="D85" s="114">
        <v>0.1</v>
      </c>
      <c r="E85" s="115">
        <v>0.1</v>
      </c>
      <c r="F85" s="114"/>
      <c r="G85" s="115"/>
      <c r="H85" s="114"/>
      <c r="I85" s="115"/>
    </row>
    <row r="86" spans="1:9" ht="384.75" customHeight="1" x14ac:dyDescent="0.25">
      <c r="A86" s="112" t="s">
        <v>258</v>
      </c>
      <c r="B86" s="729" t="s">
        <v>945</v>
      </c>
      <c r="C86" s="572"/>
      <c r="D86" s="729" t="s">
        <v>950</v>
      </c>
      <c r="E86" s="572"/>
      <c r="F86" s="572"/>
      <c r="G86" s="572"/>
      <c r="H86" s="572"/>
      <c r="I86" s="572"/>
    </row>
    <row r="87" spans="1:9" ht="80.25" customHeight="1" x14ac:dyDescent="0.25">
      <c r="A87" s="112" t="s">
        <v>259</v>
      </c>
      <c r="B87" s="692" t="s">
        <v>946</v>
      </c>
      <c r="C87" s="694"/>
      <c r="D87" s="692" t="s">
        <v>947</v>
      </c>
      <c r="E87" s="694"/>
      <c r="F87" s="564"/>
      <c r="G87" s="56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0.1</v>
      </c>
      <c r="C89" s="117"/>
      <c r="D89" s="114">
        <v>0.1</v>
      </c>
      <c r="E89" s="117"/>
      <c r="F89" s="114"/>
      <c r="G89" s="117"/>
      <c r="H89" s="114"/>
      <c r="I89" s="117"/>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0.1</v>
      </c>
      <c r="C93" s="117"/>
      <c r="D93" s="114">
        <v>0.1</v>
      </c>
      <c r="E93" s="117"/>
      <c r="F93" s="114"/>
      <c r="G93" s="117"/>
      <c r="H93" s="114"/>
      <c r="I93" s="117"/>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0.1</v>
      </c>
      <c r="C97" s="117"/>
      <c r="D97" s="114">
        <v>0.1</v>
      </c>
      <c r="E97" s="117"/>
      <c r="F97" s="114"/>
      <c r="G97" s="117"/>
      <c r="H97" s="114"/>
      <c r="I97" s="117"/>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0.1</v>
      </c>
      <c r="C101" s="117"/>
      <c r="D101" s="114">
        <v>0.1</v>
      </c>
      <c r="E101" s="117"/>
      <c r="F101" s="114"/>
      <c r="G101" s="117"/>
      <c r="H101" s="114"/>
      <c r="I101" s="117"/>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0.1</v>
      </c>
      <c r="C105" s="117"/>
      <c r="D105" s="114">
        <v>0.1</v>
      </c>
      <c r="E105" s="117"/>
      <c r="F105" s="114"/>
      <c r="G105" s="117"/>
      <c r="H105" s="114"/>
      <c r="I105" s="117"/>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0.1</v>
      </c>
      <c r="C109" s="117"/>
      <c r="D109" s="114">
        <v>0.1</v>
      </c>
      <c r="E109" s="117"/>
      <c r="F109" s="114"/>
      <c r="G109" s="117"/>
      <c r="H109" s="114"/>
      <c r="I109" s="117"/>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0.03</v>
      </c>
      <c r="C113" s="256"/>
      <c r="D113" s="114">
        <v>0.03</v>
      </c>
      <c r="E113" s="256"/>
      <c r="F113" s="114"/>
      <c r="G113" s="256"/>
      <c r="H113" s="114"/>
      <c r="I113" s="256"/>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118">
        <f t="shared" ref="B116:I116" si="1">(B69+B73+B77+B81+B85+B89+B93+B97+B101+B105+B109+B113)</f>
        <v>0.99999999999999989</v>
      </c>
      <c r="C116" s="118">
        <f t="shared" si="1"/>
        <v>0.37</v>
      </c>
      <c r="D116" s="118">
        <f t="shared" si="1"/>
        <v>0.99999999999999989</v>
      </c>
      <c r="E116" s="118">
        <f t="shared" si="1"/>
        <v>0.37</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113ED115-2CD9-4B6A-9B16-A99F82E9EF4C}"/>
    <hyperlink ref="D75" r:id="rId2" xr:uid="{5388393D-5963-4E93-BEB1-947C6DF5A8BB}"/>
    <hyperlink ref="D79" r:id="rId3" xr:uid="{AFF7F814-1809-4C2F-91BF-402CD82134EA}"/>
    <hyperlink ref="B79" r:id="rId4" xr:uid="{A94D427D-9320-4EA9-8459-B87A0C27BAE2}"/>
    <hyperlink ref="D83" r:id="rId5" xr:uid="{BC52A11C-A836-4190-907D-F798FE47D7E9}"/>
    <hyperlink ref="B83" r:id="rId6" xr:uid="{CF1FB37B-5650-4A9E-AC13-9247EDFD2B88}"/>
    <hyperlink ref="B87" r:id="rId7" xr:uid="{767D7375-4D7B-4CD8-B383-D16EEC38F12C}"/>
    <hyperlink ref="D87" r:id="rId8" xr:uid="{893BE68C-A520-4E42-A845-FDBA8630EFDC}"/>
  </hyperlinks>
  <pageMargins left="0.25" right="0.25" top="0.75" bottom="0.75" header="0.3" footer="0.3"/>
  <pageSetup scale="24" fitToHeight="0" orientation="landscape" r:id="rId9"/>
  <rowBreaks count="2" manualBreakCount="2">
    <brk id="49" max="15" man="1"/>
    <brk id="79" max="15" man="1"/>
  </rowBreaks>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rgb="FF00B050"/>
    <pageSetUpPr fitToPage="1"/>
  </sheetPr>
  <dimension ref="A1:O126"/>
  <sheetViews>
    <sheetView showGridLines="0" topLeftCell="A46" zoomScale="70" zoomScaleNormal="70" zoomScaleSheetLayoutView="20" workbookViewId="0">
      <selection activeCell="D86" sqref="D86:E86"/>
    </sheetView>
  </sheetViews>
  <sheetFormatPr baseColWidth="10" defaultColWidth="10.7109375" defaultRowHeight="14.25" x14ac:dyDescent="0.25"/>
  <cols>
    <col min="1" max="1" width="49.7109375" style="68" customWidth="1"/>
    <col min="2" max="2" width="35.7109375" style="68" customWidth="1"/>
    <col min="3" max="3" width="51.42578125" style="68" customWidth="1"/>
    <col min="4" max="4" width="35.7109375" style="68" customWidth="1"/>
    <col min="5" max="5" width="141.7109375" style="68" customWidth="1"/>
    <col min="6" max="6" width="35.7109375" style="68" customWidth="1"/>
    <col min="7" max="7" width="198.28515625" style="68" customWidth="1"/>
    <col min="8" max="8" width="48.5703125" style="68" customWidth="1"/>
    <col min="9" max="9" width="99.710937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78" t="s">
        <v>296</v>
      </c>
      <c r="C11" s="679"/>
      <c r="D11" s="679"/>
      <c r="E11" s="679"/>
      <c r="F11" s="679"/>
      <c r="G11" s="679"/>
      <c r="H11" s="679"/>
      <c r="I11" s="679"/>
      <c r="J11" s="679"/>
      <c r="K11" s="680"/>
      <c r="L11" s="635" t="s">
        <v>856</v>
      </c>
      <c r="M11" s="646">
        <v>2024110010298</v>
      </c>
      <c r="N11" s="647"/>
      <c r="O11" s="648"/>
    </row>
    <row r="12" spans="1:15" ht="15" customHeight="1" x14ac:dyDescent="0.25">
      <c r="A12" s="633"/>
      <c r="B12" s="681"/>
      <c r="C12" s="682"/>
      <c r="D12" s="682"/>
      <c r="E12" s="682"/>
      <c r="F12" s="682"/>
      <c r="G12" s="682"/>
      <c r="H12" s="682"/>
      <c r="I12" s="682"/>
      <c r="J12" s="682"/>
      <c r="K12" s="683"/>
      <c r="L12" s="636"/>
      <c r="M12" s="649"/>
      <c r="N12" s="650"/>
      <c r="O12" s="651"/>
    </row>
    <row r="13" spans="1:15" ht="15" customHeight="1" thickBot="1" x14ac:dyDescent="0.3">
      <c r="A13" s="634"/>
      <c r="B13" s="684"/>
      <c r="C13" s="685"/>
      <c r="D13" s="685"/>
      <c r="E13" s="685"/>
      <c r="F13" s="685"/>
      <c r="G13" s="685"/>
      <c r="H13" s="685"/>
      <c r="I13" s="685"/>
      <c r="J13" s="685"/>
      <c r="K13" s="686"/>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297</v>
      </c>
      <c r="C15" s="620"/>
      <c r="D15" s="620"/>
      <c r="E15" s="620"/>
      <c r="F15" s="620"/>
      <c r="G15" s="626" t="s">
        <v>209</v>
      </c>
      <c r="H15" s="626"/>
      <c r="I15" s="621" t="s">
        <v>605</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298</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1439949000</v>
      </c>
      <c r="C24" s="91">
        <v>45553000</v>
      </c>
      <c r="D24" s="91"/>
      <c r="E24" s="407">
        <v>706073000</v>
      </c>
      <c r="F24" s="91">
        <v>246345000</v>
      </c>
      <c r="G24" s="91"/>
      <c r="H24" s="88"/>
      <c r="I24" s="88"/>
      <c r="J24" s="88"/>
      <c r="K24" s="88"/>
      <c r="L24" s="88"/>
      <c r="M24" s="88"/>
      <c r="N24" s="91">
        <f>SUM(B24:M24)</f>
        <v>2437920000</v>
      </c>
      <c r="O24" s="89"/>
    </row>
    <row r="25" spans="1:15" ht="32.1" customHeight="1" x14ac:dyDescent="0.25">
      <c r="A25" s="90" t="s">
        <v>222</v>
      </c>
      <c r="B25" s="91">
        <v>492072000</v>
      </c>
      <c r="C25" s="91">
        <v>650836000</v>
      </c>
      <c r="D25" s="91">
        <v>196991459</v>
      </c>
      <c r="E25" s="91">
        <v>49050000</v>
      </c>
      <c r="F25" s="91">
        <v>633517216</v>
      </c>
      <c r="G25" s="91"/>
      <c r="H25" s="91"/>
      <c r="I25" s="91"/>
      <c r="J25" s="91"/>
      <c r="K25" s="91"/>
      <c r="L25" s="91"/>
      <c r="M25" s="91"/>
      <c r="N25" s="91">
        <f>SUM(B25:M25)</f>
        <v>2022466675</v>
      </c>
      <c r="O25" s="120">
        <f>+(B25+C25+D25+E25+F25+G25+H25+I25+J25+K25+L25+M25)/N24</f>
        <v>0.82958697373170576</v>
      </c>
    </row>
    <row r="26" spans="1:15" ht="32.1" customHeight="1" x14ac:dyDescent="0.25">
      <c r="A26" s="90" t="s">
        <v>223</v>
      </c>
      <c r="B26" s="91"/>
      <c r="C26" s="91">
        <v>7195133</v>
      </c>
      <c r="D26" s="91">
        <v>111170874</v>
      </c>
      <c r="E26" s="471">
        <v>127214533</v>
      </c>
      <c r="F26" s="91">
        <v>160841619</v>
      </c>
      <c r="G26" s="91"/>
      <c r="H26" s="91"/>
      <c r="I26" s="91"/>
      <c r="J26" s="91"/>
      <c r="K26" s="91"/>
      <c r="L26" s="91"/>
      <c r="M26" s="91"/>
      <c r="N26" s="451">
        <f t="shared" ref="N26:N29" si="0">SUM(B26:M26)</f>
        <v>406422159</v>
      </c>
      <c r="O26" s="120"/>
    </row>
    <row r="27" spans="1:15" ht="32.1" customHeight="1" x14ac:dyDescent="0.25">
      <c r="A27" s="90" t="s">
        <v>224</v>
      </c>
      <c r="B27" s="91"/>
      <c r="C27" s="91">
        <v>51383733</v>
      </c>
      <c r="D27" s="91"/>
      <c r="E27" s="91"/>
      <c r="F27" s="91"/>
      <c r="G27" s="91"/>
      <c r="H27" s="91"/>
      <c r="I27" s="91"/>
      <c r="J27" s="91"/>
      <c r="K27" s="91"/>
      <c r="L27" s="91"/>
      <c r="M27" s="335">
        <v>3639133</v>
      </c>
      <c r="N27" s="91">
        <f t="shared" si="0"/>
        <v>55022866</v>
      </c>
      <c r="O27" s="336"/>
    </row>
    <row r="28" spans="1:15" ht="32.1" customHeight="1" x14ac:dyDescent="0.25">
      <c r="A28" s="90" t="s">
        <v>225</v>
      </c>
      <c r="B28" s="91">
        <v>0</v>
      </c>
      <c r="C28" s="91"/>
      <c r="D28" s="91"/>
      <c r="E28" s="91"/>
      <c r="F28" s="91">
        <v>3639133</v>
      </c>
      <c r="G28" s="91"/>
      <c r="H28" s="91"/>
      <c r="I28" s="91"/>
      <c r="J28" s="91"/>
      <c r="K28" s="91"/>
      <c r="L28" s="91"/>
      <c r="M28" s="91"/>
      <c r="N28" s="91">
        <f t="shared" si="0"/>
        <v>3639133</v>
      </c>
      <c r="O28" s="92"/>
    </row>
    <row r="29" spans="1:15" ht="32.1" customHeight="1" thickBot="1" x14ac:dyDescent="0.3">
      <c r="A29" s="93" t="s">
        <v>226</v>
      </c>
      <c r="B29" s="94">
        <v>0</v>
      </c>
      <c r="C29" s="94">
        <v>51383733</v>
      </c>
      <c r="D29" s="94"/>
      <c r="E29" s="94"/>
      <c r="F29" s="94"/>
      <c r="G29" s="94"/>
      <c r="H29" s="94"/>
      <c r="I29" s="94"/>
      <c r="J29" s="94"/>
      <c r="K29" s="94"/>
      <c r="L29" s="94"/>
      <c r="M29" s="94"/>
      <c r="N29" s="94">
        <f t="shared" si="0"/>
        <v>51383733</v>
      </c>
      <c r="O29" s="399">
        <f>+(B29+C29+D29+E29+F29+G29+H29+I29+J29+K29+L29+M29)/N27</f>
        <v>0.93386144225929635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Fortalecer y transversalizar los 4 componentes del Sistema SOFIA con la implementación y coordinación de acciones en el ámbito distrital</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23</v>
      </c>
      <c r="I35" s="604"/>
      <c r="J35" s="98"/>
    </row>
    <row r="36" spans="1:10" ht="50.25" customHeight="1" thickBot="1" x14ac:dyDescent="0.3">
      <c r="A36" s="588"/>
      <c r="B36" s="269">
        <v>4</v>
      </c>
      <c r="C36" s="269">
        <v>4</v>
      </c>
      <c r="D36" s="269">
        <v>4</v>
      </c>
      <c r="E36" s="269">
        <v>4</v>
      </c>
      <c r="F36" s="271">
        <v>4</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171.75" thickBot="1" x14ac:dyDescent="0.3">
      <c r="A39" s="588"/>
      <c r="B39" s="406">
        <v>4</v>
      </c>
      <c r="C39" s="104">
        <v>4</v>
      </c>
      <c r="D39" s="738" t="s">
        <v>701</v>
      </c>
      <c r="E39" s="739"/>
      <c r="F39" s="738" t="s">
        <v>702</v>
      </c>
      <c r="G39" s="739"/>
      <c r="H39" s="408" t="s">
        <v>627</v>
      </c>
      <c r="I39" s="409" t="s">
        <v>703</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171.75" thickBot="1" x14ac:dyDescent="0.3">
      <c r="A41" s="588"/>
      <c r="B41" s="103">
        <v>4</v>
      </c>
      <c r="C41" s="104">
        <v>4</v>
      </c>
      <c r="D41" s="738" t="s">
        <v>704</v>
      </c>
      <c r="E41" s="739"/>
      <c r="F41" s="738" t="s">
        <v>705</v>
      </c>
      <c r="G41" s="739"/>
      <c r="H41" s="408" t="s">
        <v>627</v>
      </c>
      <c r="I41" s="410" t="s">
        <v>703</v>
      </c>
      <c r="J41" s="411"/>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271.14999999999998" customHeight="1" thickBot="1" x14ac:dyDescent="0.3">
      <c r="A43" s="588"/>
      <c r="B43" s="103">
        <v>4</v>
      </c>
      <c r="C43" s="104">
        <v>4</v>
      </c>
      <c r="D43" s="738" t="s">
        <v>804</v>
      </c>
      <c r="E43" s="739"/>
      <c r="F43" s="738" t="s">
        <v>805</v>
      </c>
      <c r="G43" s="739"/>
      <c r="H43" s="408" t="s">
        <v>627</v>
      </c>
      <c r="I43" s="410" t="s">
        <v>703</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173.25" customHeight="1" thickBot="1" x14ac:dyDescent="0.3">
      <c r="A45" s="588"/>
      <c r="B45" s="103">
        <v>4</v>
      </c>
      <c r="C45" s="103">
        <v>4</v>
      </c>
      <c r="D45" s="738" t="s">
        <v>900</v>
      </c>
      <c r="E45" s="739"/>
      <c r="F45" s="738" t="s">
        <v>901</v>
      </c>
      <c r="G45" s="739"/>
      <c r="H45" s="408" t="s">
        <v>627</v>
      </c>
      <c r="I45" s="410" t="s">
        <v>703</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173.25" customHeight="1" thickBot="1" x14ac:dyDescent="0.3">
      <c r="A47" s="588"/>
      <c r="B47" s="103">
        <v>4</v>
      </c>
      <c r="C47" s="104">
        <v>4</v>
      </c>
      <c r="D47" s="738" t="s">
        <v>962</v>
      </c>
      <c r="E47" s="739"/>
      <c r="F47" s="738" t="s">
        <v>963</v>
      </c>
      <c r="G47" s="739"/>
      <c r="H47" s="408" t="s">
        <v>627</v>
      </c>
      <c r="I47" s="410" t="s">
        <v>703</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5">
        <v>4</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5">
        <v>4</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5">
        <v>4</v>
      </c>
      <c r="C53" s="106"/>
      <c r="D53" s="575"/>
      <c r="E53" s="576"/>
      <c r="F53" s="575"/>
      <c r="G53" s="577"/>
      <c r="H53" s="268"/>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5">
        <v>4</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5">
        <v>4</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5">
        <v>4</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5">
        <v>0</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125.25" customHeight="1" x14ac:dyDescent="0.25">
      <c r="A66" s="112" t="s">
        <v>253</v>
      </c>
      <c r="B66" s="578" t="s">
        <v>299</v>
      </c>
      <c r="C66" s="579"/>
      <c r="D66" s="578" t="s">
        <v>300</v>
      </c>
      <c r="E66" s="579"/>
      <c r="F66" s="578" t="s">
        <v>301</v>
      </c>
      <c r="G66" s="579"/>
      <c r="H66" s="578"/>
      <c r="I66" s="579"/>
    </row>
    <row r="67" spans="1:9" ht="40.5" customHeight="1" x14ac:dyDescent="0.25">
      <c r="A67" s="112" t="s">
        <v>257</v>
      </c>
      <c r="B67" s="662">
        <v>0.03</v>
      </c>
      <c r="C67" s="663"/>
      <c r="D67" s="662">
        <v>0.03</v>
      </c>
      <c r="E67" s="663"/>
      <c r="F67" s="662">
        <v>0.04</v>
      </c>
      <c r="G67" s="663"/>
      <c r="H67" s="662"/>
      <c r="I67" s="663"/>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5">
        <v>0.05</v>
      </c>
      <c r="C69" s="115">
        <v>0.05</v>
      </c>
      <c r="D69" s="114">
        <v>0</v>
      </c>
      <c r="E69" s="115">
        <v>0</v>
      </c>
      <c r="F69" s="115">
        <v>0.05</v>
      </c>
      <c r="G69" s="115">
        <v>0.05</v>
      </c>
      <c r="H69" s="114"/>
      <c r="I69" s="115"/>
    </row>
    <row r="70" spans="1:9" ht="256.5" customHeight="1" x14ac:dyDescent="0.25">
      <c r="A70" s="112" t="s">
        <v>258</v>
      </c>
      <c r="B70" s="740" t="s">
        <v>706</v>
      </c>
      <c r="C70" s="741"/>
      <c r="D70" s="704" t="s">
        <v>618</v>
      </c>
      <c r="E70" s="705"/>
      <c r="F70" s="740" t="s">
        <v>707</v>
      </c>
      <c r="G70" s="741"/>
      <c r="H70" s="730"/>
      <c r="I70" s="731"/>
    </row>
    <row r="71" spans="1:9" ht="80.25" customHeight="1" x14ac:dyDescent="0.25">
      <c r="A71" s="112" t="s">
        <v>259</v>
      </c>
      <c r="B71" s="692" t="s">
        <v>708</v>
      </c>
      <c r="C71" s="694"/>
      <c r="D71" s="704" t="s">
        <v>618</v>
      </c>
      <c r="E71" s="705"/>
      <c r="F71" s="692" t="s">
        <v>709</v>
      </c>
      <c r="G71" s="694"/>
      <c r="H71" s="732"/>
      <c r="I71" s="694"/>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5">
        <v>0.05</v>
      </c>
      <c r="C73" s="115">
        <v>0.05</v>
      </c>
      <c r="D73" s="114">
        <v>0.1</v>
      </c>
      <c r="E73" s="115">
        <v>0.1</v>
      </c>
      <c r="F73" s="115">
        <v>0.05</v>
      </c>
      <c r="G73" s="115">
        <v>0.05</v>
      </c>
      <c r="H73" s="114"/>
      <c r="I73" s="115"/>
    </row>
    <row r="74" spans="1:9" ht="409.5" customHeight="1" x14ac:dyDescent="0.25">
      <c r="A74" s="112" t="s">
        <v>258</v>
      </c>
      <c r="B74" s="740" t="s">
        <v>710</v>
      </c>
      <c r="C74" s="741"/>
      <c r="D74" s="740" t="s">
        <v>711</v>
      </c>
      <c r="E74" s="741"/>
      <c r="F74" s="740" t="s">
        <v>712</v>
      </c>
      <c r="G74" s="741"/>
      <c r="H74" s="730"/>
      <c r="I74" s="731"/>
    </row>
    <row r="75" spans="1:9" ht="80.25" customHeight="1" x14ac:dyDescent="0.25">
      <c r="A75" s="112" t="s">
        <v>259</v>
      </c>
      <c r="B75" s="692" t="s">
        <v>713</v>
      </c>
      <c r="C75" s="694"/>
      <c r="D75" s="692" t="s">
        <v>714</v>
      </c>
      <c r="E75" s="694"/>
      <c r="F75" s="692" t="s">
        <v>715</v>
      </c>
      <c r="G75" s="694"/>
      <c r="H75" s="732"/>
      <c r="I75" s="694"/>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0.1</v>
      </c>
      <c r="C77" s="115">
        <v>0.1</v>
      </c>
      <c r="D77" s="114">
        <v>0.1</v>
      </c>
      <c r="E77" s="115">
        <v>0.1</v>
      </c>
      <c r="F77" s="114">
        <v>0.1</v>
      </c>
      <c r="G77" s="115">
        <v>0.1</v>
      </c>
      <c r="H77" s="114"/>
      <c r="I77" s="115"/>
    </row>
    <row r="78" spans="1:9" ht="409.15" customHeight="1" x14ac:dyDescent="0.25">
      <c r="A78" s="112" t="s">
        <v>258</v>
      </c>
      <c r="B78" s="742" t="s">
        <v>806</v>
      </c>
      <c r="C78" s="743"/>
      <c r="D78" s="742" t="s">
        <v>807</v>
      </c>
      <c r="E78" s="743"/>
      <c r="F78" s="742" t="s">
        <v>808</v>
      </c>
      <c r="G78" s="743"/>
      <c r="H78" s="730"/>
      <c r="I78" s="731"/>
    </row>
    <row r="79" spans="1:9" ht="80.25" customHeight="1" x14ac:dyDescent="0.25">
      <c r="A79" s="112" t="s">
        <v>259</v>
      </c>
      <c r="B79" s="692" t="s">
        <v>809</v>
      </c>
      <c r="C79" s="694"/>
      <c r="D79" s="692" t="s">
        <v>810</v>
      </c>
      <c r="E79" s="694"/>
      <c r="F79" s="692" t="s">
        <v>811</v>
      </c>
      <c r="G79" s="694"/>
      <c r="H79" s="732"/>
      <c r="I79" s="694"/>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0.1</v>
      </c>
      <c r="C81" s="115">
        <v>0.1</v>
      </c>
      <c r="D81" s="114">
        <v>0.1</v>
      </c>
      <c r="E81" s="115">
        <v>0.1</v>
      </c>
      <c r="F81" s="114">
        <v>0.1</v>
      </c>
      <c r="G81" s="115">
        <v>0.1</v>
      </c>
      <c r="H81" s="114"/>
      <c r="I81" s="115"/>
    </row>
    <row r="82" spans="1:9" ht="409.6" customHeight="1" x14ac:dyDescent="0.25">
      <c r="A82" s="112" t="s">
        <v>258</v>
      </c>
      <c r="B82" s="742" t="s">
        <v>942</v>
      </c>
      <c r="C82" s="743"/>
      <c r="D82" s="742" t="s">
        <v>902</v>
      </c>
      <c r="E82" s="743"/>
      <c r="F82" s="742" t="s">
        <v>903</v>
      </c>
      <c r="G82" s="743"/>
      <c r="H82" s="733"/>
      <c r="I82" s="734"/>
    </row>
    <row r="83" spans="1:9" ht="80.25" customHeight="1" x14ac:dyDescent="0.25">
      <c r="A83" s="112" t="s">
        <v>259</v>
      </c>
      <c r="B83" s="692" t="s">
        <v>904</v>
      </c>
      <c r="C83" s="694"/>
      <c r="D83" s="692" t="s">
        <v>905</v>
      </c>
      <c r="E83" s="694"/>
      <c r="F83" s="692" t="s">
        <v>906</v>
      </c>
      <c r="G83" s="694"/>
      <c r="H83" s="735"/>
      <c r="I83" s="695"/>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0.1</v>
      </c>
      <c r="C85" s="115">
        <v>0.1</v>
      </c>
      <c r="D85" s="114">
        <v>0.1</v>
      </c>
      <c r="E85" s="115">
        <v>0.1</v>
      </c>
      <c r="F85" s="114">
        <v>0.1</v>
      </c>
      <c r="G85" s="115">
        <v>0.1</v>
      </c>
      <c r="H85" s="114"/>
      <c r="I85" s="115"/>
    </row>
    <row r="86" spans="1:9" ht="349.5" customHeight="1" x14ac:dyDescent="0.25">
      <c r="A86" s="112" t="s">
        <v>258</v>
      </c>
      <c r="B86" s="742" t="s">
        <v>964</v>
      </c>
      <c r="C86" s="743"/>
      <c r="D86" s="742" t="s">
        <v>957</v>
      </c>
      <c r="E86" s="743"/>
      <c r="F86" s="742" t="s">
        <v>958</v>
      </c>
      <c r="G86" s="743"/>
      <c r="H86" s="572"/>
      <c r="I86" s="572"/>
    </row>
    <row r="87" spans="1:9" ht="80.25" customHeight="1" x14ac:dyDescent="0.25">
      <c r="A87" s="112" t="s">
        <v>259</v>
      </c>
      <c r="B87" s="692" t="s">
        <v>959</v>
      </c>
      <c r="C87" s="694"/>
      <c r="D87" s="720" t="s">
        <v>960</v>
      </c>
      <c r="E87" s="565"/>
      <c r="F87" s="720" t="s">
        <v>961</v>
      </c>
      <c r="G87" s="56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0.1</v>
      </c>
      <c r="C89" s="115"/>
      <c r="D89" s="114">
        <v>0.1</v>
      </c>
      <c r="E89" s="115"/>
      <c r="F89" s="114">
        <v>0.1</v>
      </c>
      <c r="G89" s="115"/>
      <c r="H89" s="114"/>
      <c r="I89" s="117"/>
    </row>
    <row r="90" spans="1:9" ht="80.25" customHeight="1" x14ac:dyDescent="0.25">
      <c r="A90" s="112" t="s">
        <v>258</v>
      </c>
      <c r="B90" s="730"/>
      <c r="C90" s="731"/>
      <c r="D90" s="730"/>
      <c r="E90" s="731"/>
      <c r="F90" s="730"/>
      <c r="G90" s="731"/>
      <c r="H90" s="566"/>
      <c r="I90" s="566"/>
    </row>
    <row r="91" spans="1:9" ht="80.25" customHeight="1" x14ac:dyDescent="0.25">
      <c r="A91" s="112" t="s">
        <v>259</v>
      </c>
      <c r="B91" s="732"/>
      <c r="C91" s="694"/>
      <c r="D91" s="732"/>
      <c r="E91" s="694"/>
      <c r="F91" s="732"/>
      <c r="G91" s="694"/>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0.1</v>
      </c>
      <c r="C93" s="115"/>
      <c r="D93" s="114">
        <v>0.1</v>
      </c>
      <c r="E93" s="115"/>
      <c r="F93" s="114">
        <v>0.1</v>
      </c>
      <c r="G93" s="115"/>
      <c r="H93" s="114"/>
      <c r="I93" s="117"/>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0.1</v>
      </c>
      <c r="C97" s="115"/>
      <c r="D97" s="114">
        <v>0.1</v>
      </c>
      <c r="E97" s="115"/>
      <c r="F97" s="114">
        <v>0.1</v>
      </c>
      <c r="G97" s="115"/>
      <c r="H97" s="114"/>
      <c r="I97" s="117"/>
    </row>
    <row r="98" spans="1:9" ht="80.25" customHeight="1" x14ac:dyDescent="0.25">
      <c r="A98" s="112" t="s">
        <v>258</v>
      </c>
      <c r="B98" s="730"/>
      <c r="C98" s="731"/>
      <c r="D98" s="730"/>
      <c r="E98" s="731"/>
      <c r="F98" s="730"/>
      <c r="G98" s="731"/>
      <c r="H98" s="566"/>
      <c r="I98" s="566"/>
    </row>
    <row r="99" spans="1:9" ht="80.25" customHeight="1" x14ac:dyDescent="0.25">
      <c r="A99" s="112" t="s">
        <v>259</v>
      </c>
      <c r="B99" s="732"/>
      <c r="C99" s="694"/>
      <c r="D99" s="732"/>
      <c r="E99" s="694"/>
      <c r="F99" s="732"/>
      <c r="G99" s="694"/>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0.1</v>
      </c>
      <c r="C101" s="115"/>
      <c r="D101" s="114">
        <v>0.1</v>
      </c>
      <c r="E101" s="115"/>
      <c r="F101" s="114">
        <v>0.1</v>
      </c>
      <c r="G101" s="115"/>
      <c r="H101" s="114"/>
      <c r="I101" s="117"/>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0.1</v>
      </c>
      <c r="C105" s="115"/>
      <c r="D105" s="114">
        <v>0.1</v>
      </c>
      <c r="E105" s="115"/>
      <c r="F105" s="114">
        <v>0.1</v>
      </c>
      <c r="G105" s="115"/>
      <c r="H105" s="114"/>
      <c r="I105" s="117"/>
    </row>
    <row r="106" spans="1:9" ht="80.25" customHeight="1" x14ac:dyDescent="0.25">
      <c r="A106" s="112" t="s">
        <v>258</v>
      </c>
      <c r="B106" s="730"/>
      <c r="C106" s="731"/>
      <c r="D106" s="730"/>
      <c r="E106" s="731"/>
      <c r="F106" s="730"/>
      <c r="G106" s="731"/>
      <c r="H106" s="566"/>
      <c r="I106" s="566"/>
    </row>
    <row r="107" spans="1:9" ht="80.25" customHeight="1" x14ac:dyDescent="0.25">
      <c r="A107" s="112" t="s">
        <v>259</v>
      </c>
      <c r="B107" s="732"/>
      <c r="C107" s="694"/>
      <c r="D107" s="732"/>
      <c r="E107" s="694"/>
      <c r="F107" s="732"/>
      <c r="G107" s="694"/>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0.1</v>
      </c>
      <c r="C109" s="115"/>
      <c r="D109" s="114">
        <v>0.1</v>
      </c>
      <c r="E109" s="115"/>
      <c r="F109" s="114">
        <v>0.1</v>
      </c>
      <c r="G109" s="115"/>
      <c r="H109" s="114"/>
      <c r="I109" s="117"/>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0</v>
      </c>
      <c r="C113" s="256"/>
      <c r="D113" s="114">
        <v>0</v>
      </c>
      <c r="E113" s="256"/>
      <c r="F113" s="114">
        <v>0</v>
      </c>
      <c r="G113" s="256"/>
      <c r="H113" s="114"/>
      <c r="I113" s="256"/>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118">
        <f t="shared" ref="B116:I116" si="1">(B69+B73+B77+B81+B85+B89+B93+B97+B101+B105+B109+B113)</f>
        <v>0.99999999999999989</v>
      </c>
      <c r="C116" s="118">
        <f t="shared" si="1"/>
        <v>0.4</v>
      </c>
      <c r="D116" s="118">
        <f t="shared" si="1"/>
        <v>0.99999999999999989</v>
      </c>
      <c r="E116" s="118">
        <f t="shared" si="1"/>
        <v>0.4</v>
      </c>
      <c r="F116" s="118">
        <f t="shared" si="1"/>
        <v>0.99999999999999989</v>
      </c>
      <c r="G116" s="118">
        <f t="shared" si="1"/>
        <v>0.4</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D75" r:id="rId1" xr:uid="{6D72B6D0-ED34-48A0-A89C-8B62CA24354E}"/>
    <hyperlink ref="F75" r:id="rId2" xr:uid="{14A407B2-CF52-42E4-BA9F-7C0CE4BDCF03}"/>
    <hyperlink ref="B75" r:id="rId3" xr:uid="{DB7BDBA8-CBDB-4AEC-A8A4-FDE2B9EFDEFC}"/>
    <hyperlink ref="B71" r:id="rId4" xr:uid="{14F5D00C-922F-4353-8D89-D98D2AA64EDA}"/>
    <hyperlink ref="F71" r:id="rId5" xr:uid="{E87AC45D-7160-4FD7-B138-FD8333F8201F}"/>
    <hyperlink ref="B79" r:id="rId6" xr:uid="{513408C6-26C0-4197-8DD9-FD035683733C}"/>
    <hyperlink ref="D79" r:id="rId7" xr:uid="{EE22A090-6333-42E8-94D6-8183F2C4FC16}"/>
    <hyperlink ref="F79" r:id="rId8" xr:uid="{2A968761-7030-4751-B2AB-524CC4C487FB}"/>
    <hyperlink ref="B83" r:id="rId9" xr:uid="{9F9EC8CA-2553-42AE-8E26-D02CA7CD22E7}"/>
    <hyperlink ref="D83" r:id="rId10" xr:uid="{E4CBD24A-3235-4388-8201-105D63B07027}"/>
    <hyperlink ref="F83" r:id="rId11" xr:uid="{6958E06B-CA11-4ACA-A686-C28C24E5F6B7}"/>
    <hyperlink ref="B87" r:id="rId12" xr:uid="{C93660CA-9CEC-4783-94C1-298EF5F983A7}"/>
    <hyperlink ref="D87" r:id="rId13" xr:uid="{0946B0D7-79FB-4B3C-9022-5038A2779F4C}"/>
    <hyperlink ref="F87" r:id="rId14" xr:uid="{115C585A-0F98-40E6-9FA9-2A0FBBDAD6BA}"/>
  </hyperlinks>
  <pageMargins left="0.25" right="0.25" top="0.75" bottom="0.75" header="0.3" footer="0.3"/>
  <pageSetup scale="15" fitToHeight="0" orientation="landscape" r:id="rId15"/>
  <rowBreaks count="2" manualBreakCount="2">
    <brk id="49" max="15" man="1"/>
    <brk id="79" max="15" man="1"/>
  </rowBreaks>
  <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rgb="FF00B050"/>
    <pageSetUpPr fitToPage="1"/>
  </sheetPr>
  <dimension ref="A1:O126"/>
  <sheetViews>
    <sheetView showGridLines="0" topLeftCell="A83" zoomScale="60" zoomScaleNormal="60" zoomScaleSheetLayoutView="20" workbookViewId="0">
      <selection activeCell="H86" sqref="H86:I86"/>
    </sheetView>
  </sheetViews>
  <sheetFormatPr baseColWidth="10" defaultColWidth="10.7109375" defaultRowHeight="14.25" x14ac:dyDescent="0.25"/>
  <cols>
    <col min="1" max="1" width="49.7109375" style="68" customWidth="1"/>
    <col min="2" max="4" width="35.7109375" style="68" customWidth="1"/>
    <col min="5" max="5" width="56.7109375" style="68" customWidth="1"/>
    <col min="6" max="6" width="35.7109375" style="68" customWidth="1"/>
    <col min="7" max="7" width="50.28515625" style="68" customWidth="1"/>
    <col min="8" max="13" width="35.7109375" style="68" customWidth="1"/>
    <col min="14" max="14" width="27.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78" t="s">
        <v>864</v>
      </c>
      <c r="C11" s="679"/>
      <c r="D11" s="679"/>
      <c r="E11" s="679"/>
      <c r="F11" s="679"/>
      <c r="G11" s="679"/>
      <c r="H11" s="679"/>
      <c r="I11" s="679"/>
      <c r="J11" s="679"/>
      <c r="K11" s="680"/>
      <c r="L11" s="635" t="s">
        <v>856</v>
      </c>
      <c r="M11" s="646">
        <v>2024110010298</v>
      </c>
      <c r="N11" s="647"/>
      <c r="O11" s="648"/>
    </row>
    <row r="12" spans="1:15" ht="15" customHeight="1" x14ac:dyDescent="0.25">
      <c r="A12" s="633"/>
      <c r="B12" s="681"/>
      <c r="C12" s="682"/>
      <c r="D12" s="682"/>
      <c r="E12" s="682"/>
      <c r="F12" s="682"/>
      <c r="G12" s="682"/>
      <c r="H12" s="682"/>
      <c r="I12" s="682"/>
      <c r="J12" s="682"/>
      <c r="K12" s="683"/>
      <c r="L12" s="636"/>
      <c r="M12" s="649"/>
      <c r="N12" s="650"/>
      <c r="O12" s="651"/>
    </row>
    <row r="13" spans="1:15" ht="15" customHeight="1" thickBot="1" x14ac:dyDescent="0.3">
      <c r="A13" s="634"/>
      <c r="B13" s="684"/>
      <c r="C13" s="685"/>
      <c r="D13" s="685"/>
      <c r="E13" s="685"/>
      <c r="F13" s="685"/>
      <c r="G13" s="685"/>
      <c r="H13" s="685"/>
      <c r="I13" s="685"/>
      <c r="J13" s="685"/>
      <c r="K13" s="686"/>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297</v>
      </c>
      <c r="C15" s="620"/>
      <c r="D15" s="620"/>
      <c r="E15" s="620"/>
      <c r="F15" s="620"/>
      <c r="G15" s="626" t="s">
        <v>209</v>
      </c>
      <c r="H15" s="626"/>
      <c r="I15" s="621" t="s">
        <v>604</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298</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1303540000</v>
      </c>
      <c r="C24" s="91"/>
      <c r="D24" s="91"/>
      <c r="E24" s="91"/>
      <c r="F24" s="91"/>
      <c r="G24" s="91"/>
      <c r="H24" s="88"/>
      <c r="I24" s="88"/>
      <c r="J24" s="88"/>
      <c r="K24" s="88"/>
      <c r="L24" s="88"/>
      <c r="M24" s="88"/>
      <c r="N24" s="88">
        <f>SUM(B24:M24)</f>
        <v>1303540000</v>
      </c>
      <c r="O24" s="89"/>
    </row>
    <row r="25" spans="1:15" ht="32.1" customHeight="1" x14ac:dyDescent="0.25">
      <c r="A25" s="90" t="s">
        <v>222</v>
      </c>
      <c r="B25" s="91">
        <v>380440000</v>
      </c>
      <c r="C25" s="91">
        <v>923100000</v>
      </c>
      <c r="D25" s="91"/>
      <c r="E25" s="91"/>
      <c r="F25" s="91">
        <v>-410267</v>
      </c>
      <c r="G25" s="91"/>
      <c r="H25" s="91"/>
      <c r="I25" s="91"/>
      <c r="J25" s="91"/>
      <c r="K25" s="91"/>
      <c r="L25" s="91"/>
      <c r="M25" s="91"/>
      <c r="N25" s="91">
        <f>SUM(B25:M25)</f>
        <v>1303129733</v>
      </c>
      <c r="O25" s="120">
        <f>+(B25+C25+D25+E25+F25+G25+H25+I25+J25+K25+L25+M25)/N24</f>
        <v>0.99968526704205474</v>
      </c>
    </row>
    <row r="26" spans="1:15" ht="32.1" customHeight="1" thickBot="1" x14ac:dyDescent="0.3">
      <c r="A26" s="90" t="s">
        <v>223</v>
      </c>
      <c r="B26" s="91"/>
      <c r="C26" s="91">
        <v>3618134</v>
      </c>
      <c r="D26" s="91">
        <v>59788135</v>
      </c>
      <c r="E26" s="473">
        <v>131379667</v>
      </c>
      <c r="F26" s="91">
        <v>118046000</v>
      </c>
      <c r="G26" s="91"/>
      <c r="H26" s="91"/>
      <c r="I26" s="91"/>
      <c r="J26" s="91"/>
      <c r="K26" s="91"/>
      <c r="L26" s="91"/>
      <c r="M26" s="91"/>
      <c r="N26" s="451">
        <f>SUM(B26:M26)</f>
        <v>312831936</v>
      </c>
      <c r="O26" s="120"/>
    </row>
    <row r="27" spans="1:15" ht="32.1" customHeight="1" x14ac:dyDescent="0.25">
      <c r="A27" s="90" t="s">
        <v>224</v>
      </c>
      <c r="B27" s="91">
        <v>5975000</v>
      </c>
      <c r="C27" s="91"/>
      <c r="D27" s="91"/>
      <c r="E27" s="91"/>
      <c r="F27" s="91"/>
      <c r="G27" s="91"/>
      <c r="H27" s="91"/>
      <c r="I27" s="91"/>
      <c r="J27" s="91"/>
      <c r="K27" s="91"/>
      <c r="L27" s="91"/>
      <c r="M27" s="335">
        <v>1195000</v>
      </c>
      <c r="N27" s="91">
        <f t="shared" ref="N27:N29" si="0">SUM(B27:M27)</f>
        <v>7170000</v>
      </c>
      <c r="O27" s="336"/>
    </row>
    <row r="28" spans="1:15" ht="32.1" customHeight="1" x14ac:dyDescent="0.25">
      <c r="A28" s="90" t="s">
        <v>225</v>
      </c>
      <c r="B28" s="91">
        <v>0</v>
      </c>
      <c r="C28" s="91"/>
      <c r="D28" s="91"/>
      <c r="E28" s="91"/>
      <c r="F28" s="91">
        <v>1195000</v>
      </c>
      <c r="G28" s="91"/>
      <c r="H28" s="91"/>
      <c r="I28" s="91"/>
      <c r="J28" s="91"/>
      <c r="K28" s="91"/>
      <c r="L28" s="91"/>
      <c r="M28" s="91"/>
      <c r="N28" s="91">
        <f t="shared" si="0"/>
        <v>1195000</v>
      </c>
      <c r="O28" s="92"/>
    </row>
    <row r="29" spans="1:15" ht="32.1" customHeight="1" thickBot="1" x14ac:dyDescent="0.3">
      <c r="A29" s="93" t="s">
        <v>226</v>
      </c>
      <c r="B29" s="94">
        <v>5975000</v>
      </c>
      <c r="C29" s="94"/>
      <c r="D29" s="94"/>
      <c r="E29" s="94"/>
      <c r="F29" s="94"/>
      <c r="G29" s="94"/>
      <c r="H29" s="94"/>
      <c r="I29" s="94"/>
      <c r="J29" s="94"/>
      <c r="K29" s="94"/>
      <c r="L29" s="94"/>
      <c r="M29" s="94"/>
      <c r="N29" s="94">
        <f t="shared" si="0"/>
        <v>5975000</v>
      </c>
      <c r="O29" s="399">
        <f>+(B29+C29+D29+E29+F29+G29+H29+I29+J29+K29+L29+M29)/N27</f>
        <v>0.83333333333333337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Dinamizar 20 Consejos y Planes Locales de seguridad para las Mujeres en las 20 localidades de Bogotá</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23</v>
      </c>
      <c r="I35" s="604"/>
      <c r="J35" s="98"/>
    </row>
    <row r="36" spans="1:10" ht="50.25" customHeight="1" thickBot="1" x14ac:dyDescent="0.3">
      <c r="A36" s="588"/>
      <c r="B36" s="270">
        <v>20</v>
      </c>
      <c r="C36" s="270">
        <v>20</v>
      </c>
      <c r="D36" s="270">
        <v>20</v>
      </c>
      <c r="E36" s="270">
        <v>20</v>
      </c>
      <c r="F36" s="282">
        <v>20</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120.75" customHeight="1" thickBot="1" x14ac:dyDescent="0.3">
      <c r="A39" s="588"/>
      <c r="B39" s="412">
        <v>0</v>
      </c>
      <c r="C39" s="157">
        <v>0</v>
      </c>
      <c r="D39" s="702" t="s">
        <v>618</v>
      </c>
      <c r="E39" s="703"/>
      <c r="F39" s="702" t="s">
        <v>618</v>
      </c>
      <c r="G39" s="703"/>
      <c r="H39" s="156" t="s">
        <v>618</v>
      </c>
      <c r="I39" s="235" t="s">
        <v>618</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245.25" customHeight="1" thickBot="1" x14ac:dyDescent="0.3">
      <c r="A41" s="588"/>
      <c r="B41" s="103">
        <v>20</v>
      </c>
      <c r="C41" s="104">
        <v>20</v>
      </c>
      <c r="D41" s="696" t="s">
        <v>716</v>
      </c>
      <c r="E41" s="697"/>
      <c r="F41" s="696" t="s">
        <v>717</v>
      </c>
      <c r="G41" s="697"/>
      <c r="H41" s="405" t="s">
        <v>627</v>
      </c>
      <c r="I41" s="405" t="s">
        <v>718</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163.15" customHeight="1" thickBot="1" x14ac:dyDescent="0.3">
      <c r="A43" s="588"/>
      <c r="B43" s="103">
        <v>20</v>
      </c>
      <c r="C43" s="104">
        <v>20</v>
      </c>
      <c r="D43" s="696" t="s">
        <v>815</v>
      </c>
      <c r="E43" s="697"/>
      <c r="F43" s="696" t="s">
        <v>816</v>
      </c>
      <c r="G43" s="697"/>
      <c r="H43" s="405" t="s">
        <v>627</v>
      </c>
      <c r="I43" s="405" t="s">
        <v>718</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223.5" customHeight="1" thickBot="1" x14ac:dyDescent="0.3">
      <c r="A45" s="588"/>
      <c r="B45" s="103">
        <v>20</v>
      </c>
      <c r="C45" s="104">
        <v>20</v>
      </c>
      <c r="D45" s="696" t="s">
        <v>915</v>
      </c>
      <c r="E45" s="697"/>
      <c r="F45" s="696" t="s">
        <v>916</v>
      </c>
      <c r="G45" s="697"/>
      <c r="H45" s="405" t="s">
        <v>627</v>
      </c>
      <c r="I45" s="405" t="s">
        <v>718</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186" customHeight="1" thickBot="1" x14ac:dyDescent="0.3">
      <c r="A47" s="588"/>
      <c r="B47" s="103">
        <v>20</v>
      </c>
      <c r="C47" s="104">
        <v>20</v>
      </c>
      <c r="D47" s="696" t="s">
        <v>999</v>
      </c>
      <c r="E47" s="697"/>
      <c r="F47" s="696" t="s">
        <v>1000</v>
      </c>
      <c r="G47" s="697"/>
      <c r="H47" s="405" t="s">
        <v>627</v>
      </c>
      <c r="I47" s="405" t="s">
        <v>718</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5">
        <v>20</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5">
        <v>20</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5">
        <v>20</v>
      </c>
      <c r="C53" s="106"/>
      <c r="D53" s="575"/>
      <c r="E53" s="576"/>
      <c r="F53" s="575"/>
      <c r="G53" s="577"/>
      <c r="H53" s="268"/>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5">
        <v>20</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5">
        <v>20</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5">
        <v>20</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5">
        <v>20</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131.25" customHeight="1" x14ac:dyDescent="0.25">
      <c r="A66" s="112" t="s">
        <v>253</v>
      </c>
      <c r="B66" s="578" t="s">
        <v>303</v>
      </c>
      <c r="C66" s="579"/>
      <c r="D66" s="578" t="s">
        <v>304</v>
      </c>
      <c r="E66" s="579"/>
      <c r="F66" s="578" t="s">
        <v>719</v>
      </c>
      <c r="G66" s="579"/>
      <c r="H66" s="578" t="s">
        <v>720</v>
      </c>
      <c r="I66" s="579"/>
    </row>
    <row r="67" spans="1:9" ht="40.5" customHeight="1" x14ac:dyDescent="0.25">
      <c r="A67" s="112" t="s">
        <v>257</v>
      </c>
      <c r="B67" s="662">
        <v>0.03</v>
      </c>
      <c r="C67" s="663"/>
      <c r="D67" s="662">
        <v>0.03</v>
      </c>
      <c r="E67" s="663"/>
      <c r="F67" s="662">
        <v>0.02</v>
      </c>
      <c r="G67" s="663"/>
      <c r="H67" s="662">
        <v>0.02</v>
      </c>
      <c r="I67" s="663"/>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4">
        <v>0</v>
      </c>
      <c r="C69" s="115">
        <v>0</v>
      </c>
      <c r="D69" s="114">
        <v>0</v>
      </c>
      <c r="E69" s="115">
        <v>0</v>
      </c>
      <c r="F69" s="114">
        <v>0</v>
      </c>
      <c r="G69" s="115">
        <v>0</v>
      </c>
      <c r="H69" s="114">
        <v>0</v>
      </c>
      <c r="I69" s="115">
        <v>0</v>
      </c>
    </row>
    <row r="70" spans="1:9" ht="80.25" customHeight="1" x14ac:dyDescent="0.25">
      <c r="A70" s="112" t="s">
        <v>258</v>
      </c>
      <c r="B70" s="704" t="s">
        <v>618</v>
      </c>
      <c r="C70" s="705"/>
      <c r="D70" s="704" t="s">
        <v>618</v>
      </c>
      <c r="E70" s="705"/>
      <c r="F70" s="704" t="s">
        <v>618</v>
      </c>
      <c r="G70" s="705"/>
      <c r="H70" s="704" t="s">
        <v>618</v>
      </c>
      <c r="I70" s="705"/>
    </row>
    <row r="71" spans="1:9" ht="80.25" customHeight="1" x14ac:dyDescent="0.25">
      <c r="A71" s="112" t="s">
        <v>259</v>
      </c>
      <c r="B71" s="704" t="s">
        <v>618</v>
      </c>
      <c r="C71" s="705"/>
      <c r="D71" s="704" t="s">
        <v>618</v>
      </c>
      <c r="E71" s="705"/>
      <c r="F71" s="704" t="s">
        <v>618</v>
      </c>
      <c r="G71" s="705"/>
      <c r="H71" s="704" t="s">
        <v>618</v>
      </c>
      <c r="I71" s="705"/>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4">
        <v>0.09</v>
      </c>
      <c r="C73" s="115">
        <v>0.09</v>
      </c>
      <c r="D73" s="114">
        <v>0.09</v>
      </c>
      <c r="E73" s="115">
        <v>0.09</v>
      </c>
      <c r="F73" s="114">
        <v>0.09</v>
      </c>
      <c r="G73" s="115">
        <v>0.09</v>
      </c>
      <c r="H73" s="114">
        <v>0.09</v>
      </c>
      <c r="I73" s="115">
        <v>0.09</v>
      </c>
    </row>
    <row r="74" spans="1:9" ht="207.75" customHeight="1" x14ac:dyDescent="0.25">
      <c r="A74" s="112" t="s">
        <v>258</v>
      </c>
      <c r="B74" s="706" t="s">
        <v>721</v>
      </c>
      <c r="C74" s="707"/>
      <c r="D74" s="706" t="s">
        <v>722</v>
      </c>
      <c r="E74" s="707"/>
      <c r="F74" s="706" t="s">
        <v>723</v>
      </c>
      <c r="G74" s="707"/>
      <c r="H74" s="706" t="s">
        <v>724</v>
      </c>
      <c r="I74" s="707"/>
    </row>
    <row r="75" spans="1:9" ht="80.25" customHeight="1" x14ac:dyDescent="0.25">
      <c r="A75" s="112" t="s">
        <v>259</v>
      </c>
      <c r="B75" s="708" t="s">
        <v>725</v>
      </c>
      <c r="C75" s="694"/>
      <c r="D75" s="708" t="s">
        <v>726</v>
      </c>
      <c r="E75" s="694"/>
      <c r="F75" s="708" t="s">
        <v>727</v>
      </c>
      <c r="G75" s="694"/>
      <c r="H75" s="708" t="s">
        <v>728</v>
      </c>
      <c r="I75" s="694"/>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0.09</v>
      </c>
      <c r="C77" s="115">
        <v>0.09</v>
      </c>
      <c r="D77" s="114">
        <v>0.09</v>
      </c>
      <c r="E77" s="115">
        <v>0.09</v>
      </c>
      <c r="F77" s="114">
        <v>0.09</v>
      </c>
      <c r="G77" s="115">
        <v>0.09</v>
      </c>
      <c r="H77" s="114">
        <v>0.09</v>
      </c>
      <c r="I77" s="115">
        <v>0.09</v>
      </c>
    </row>
    <row r="78" spans="1:9" ht="226.15" customHeight="1" x14ac:dyDescent="0.25">
      <c r="A78" s="112" t="s">
        <v>258</v>
      </c>
      <c r="B78" s="706" t="s">
        <v>817</v>
      </c>
      <c r="C78" s="707"/>
      <c r="D78" s="706" t="s">
        <v>818</v>
      </c>
      <c r="E78" s="707"/>
      <c r="F78" s="706" t="s">
        <v>819</v>
      </c>
      <c r="G78" s="707"/>
      <c r="H78" s="706" t="s">
        <v>820</v>
      </c>
      <c r="I78" s="707"/>
    </row>
    <row r="79" spans="1:9" ht="80.25" customHeight="1" x14ac:dyDescent="0.25">
      <c r="A79" s="112" t="s">
        <v>259</v>
      </c>
      <c r="B79" s="692" t="s">
        <v>821</v>
      </c>
      <c r="C79" s="694"/>
      <c r="D79" s="692" t="s">
        <v>822</v>
      </c>
      <c r="E79" s="694"/>
      <c r="F79" s="692" t="s">
        <v>823</v>
      </c>
      <c r="G79" s="694"/>
      <c r="H79" s="692" t="s">
        <v>824</v>
      </c>
      <c r="I79" s="694"/>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0.09</v>
      </c>
      <c r="C81" s="115">
        <v>0.09</v>
      </c>
      <c r="D81" s="114">
        <v>0.09</v>
      </c>
      <c r="E81" s="115">
        <v>0.09</v>
      </c>
      <c r="F81" s="114">
        <v>0.09</v>
      </c>
      <c r="G81" s="115">
        <v>0.09</v>
      </c>
      <c r="H81" s="114">
        <v>0.09</v>
      </c>
      <c r="I81" s="115">
        <v>0.09</v>
      </c>
    </row>
    <row r="82" spans="1:9" ht="286.5" customHeight="1" x14ac:dyDescent="0.25">
      <c r="A82" s="112" t="s">
        <v>258</v>
      </c>
      <c r="B82" s="706" t="s">
        <v>907</v>
      </c>
      <c r="C82" s="707"/>
      <c r="D82" s="706" t="s">
        <v>908</v>
      </c>
      <c r="E82" s="707"/>
      <c r="F82" s="706" t="s">
        <v>909</v>
      </c>
      <c r="G82" s="707"/>
      <c r="H82" s="706" t="s">
        <v>910</v>
      </c>
      <c r="I82" s="707"/>
    </row>
    <row r="83" spans="1:9" ht="80.25" customHeight="1" x14ac:dyDescent="0.25">
      <c r="A83" s="112" t="s">
        <v>259</v>
      </c>
      <c r="B83" s="692" t="s">
        <v>911</v>
      </c>
      <c r="C83" s="694"/>
      <c r="D83" s="692" t="s">
        <v>912</v>
      </c>
      <c r="E83" s="694"/>
      <c r="F83" s="692" t="s">
        <v>913</v>
      </c>
      <c r="G83" s="694"/>
      <c r="H83" s="692" t="s">
        <v>914</v>
      </c>
      <c r="I83" s="694"/>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0.09</v>
      </c>
      <c r="C85" s="114">
        <v>0.09</v>
      </c>
      <c r="D85" s="114">
        <v>0.09</v>
      </c>
      <c r="E85" s="114">
        <v>0.09</v>
      </c>
      <c r="F85" s="114">
        <v>0.09</v>
      </c>
      <c r="G85" s="114">
        <v>0.09</v>
      </c>
      <c r="H85" s="114">
        <v>0.09</v>
      </c>
      <c r="I85" s="114">
        <v>0.09</v>
      </c>
    </row>
    <row r="86" spans="1:9" ht="230.25" customHeight="1" x14ac:dyDescent="0.25">
      <c r="A86" s="112" t="s">
        <v>258</v>
      </c>
      <c r="B86" s="706" t="s">
        <v>1001</v>
      </c>
      <c r="C86" s="707"/>
      <c r="D86" s="706" t="s">
        <v>1002</v>
      </c>
      <c r="E86" s="707"/>
      <c r="F86" s="706" t="s">
        <v>1003</v>
      </c>
      <c r="G86" s="707"/>
      <c r="H86" s="706" t="s">
        <v>1004</v>
      </c>
      <c r="I86" s="707"/>
    </row>
    <row r="87" spans="1:9" ht="80.25" customHeight="1" x14ac:dyDescent="0.25">
      <c r="A87" s="112" t="s">
        <v>259</v>
      </c>
      <c r="B87" s="692" t="s">
        <v>1005</v>
      </c>
      <c r="C87" s="694"/>
      <c r="D87" s="692" t="s">
        <v>1006</v>
      </c>
      <c r="E87" s="694"/>
      <c r="F87" s="692" t="s">
        <v>1007</v>
      </c>
      <c r="G87" s="694"/>
      <c r="H87" s="692" t="s">
        <v>1016</v>
      </c>
      <c r="I87" s="694"/>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0.09</v>
      </c>
      <c r="C89" s="115"/>
      <c r="D89" s="114">
        <v>0.09</v>
      </c>
      <c r="E89" s="115"/>
      <c r="F89" s="114">
        <v>0.09</v>
      </c>
      <c r="G89" s="115"/>
      <c r="H89" s="114">
        <v>0.09</v>
      </c>
      <c r="I89" s="115"/>
    </row>
    <row r="90" spans="1:9" ht="80.25" customHeight="1" x14ac:dyDescent="0.25">
      <c r="A90" s="112" t="s">
        <v>258</v>
      </c>
      <c r="B90" s="730"/>
      <c r="C90" s="731"/>
      <c r="D90" s="730"/>
      <c r="E90" s="731"/>
      <c r="F90" s="730"/>
      <c r="G90" s="731"/>
      <c r="H90" s="730"/>
      <c r="I90" s="731"/>
    </row>
    <row r="91" spans="1:9" ht="80.25" customHeight="1" x14ac:dyDescent="0.25">
      <c r="A91" s="112" t="s">
        <v>259</v>
      </c>
      <c r="B91" s="732"/>
      <c r="C91" s="694"/>
      <c r="D91" s="732"/>
      <c r="E91" s="694"/>
      <c r="F91" s="732"/>
      <c r="G91" s="694"/>
      <c r="H91" s="732"/>
      <c r="I91" s="694"/>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0.09</v>
      </c>
      <c r="C93" s="115"/>
      <c r="D93" s="114">
        <v>0.09</v>
      </c>
      <c r="E93" s="115"/>
      <c r="F93" s="114">
        <v>0.09</v>
      </c>
      <c r="G93" s="115"/>
      <c r="H93" s="114">
        <v>0.09</v>
      </c>
      <c r="I93" s="115"/>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0.09</v>
      </c>
      <c r="C97" s="115"/>
      <c r="D97" s="114">
        <v>0.09</v>
      </c>
      <c r="E97" s="115"/>
      <c r="F97" s="114">
        <v>0.09</v>
      </c>
      <c r="G97" s="115"/>
      <c r="H97" s="114">
        <v>0.09</v>
      </c>
      <c r="I97" s="115"/>
    </row>
    <row r="98" spans="1:9" ht="80.25" customHeight="1" x14ac:dyDescent="0.25">
      <c r="A98" s="112" t="s">
        <v>258</v>
      </c>
      <c r="B98" s="730"/>
      <c r="C98" s="731"/>
      <c r="D98" s="730"/>
      <c r="E98" s="731"/>
      <c r="F98" s="730"/>
      <c r="G98" s="731"/>
      <c r="H98" s="730"/>
      <c r="I98" s="731"/>
    </row>
    <row r="99" spans="1:9" ht="80.25" customHeight="1" x14ac:dyDescent="0.25">
      <c r="A99" s="112" t="s">
        <v>259</v>
      </c>
      <c r="B99" s="732"/>
      <c r="C99" s="694"/>
      <c r="D99" s="732"/>
      <c r="E99" s="694"/>
      <c r="F99" s="732"/>
      <c r="G99" s="694"/>
      <c r="H99" s="732"/>
      <c r="I99" s="694"/>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0.09</v>
      </c>
      <c r="C101" s="115"/>
      <c r="D101" s="114">
        <v>0.09</v>
      </c>
      <c r="E101" s="115"/>
      <c r="F101" s="114">
        <v>0.09</v>
      </c>
      <c r="G101" s="115"/>
      <c r="H101" s="114">
        <v>0.09</v>
      </c>
      <c r="I101" s="115"/>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0.09</v>
      </c>
      <c r="C105" s="115"/>
      <c r="D105" s="114">
        <v>0.09</v>
      </c>
      <c r="E105" s="115"/>
      <c r="F105" s="114">
        <v>0.09</v>
      </c>
      <c r="G105" s="115"/>
      <c r="H105" s="114">
        <v>0.09</v>
      </c>
      <c r="I105" s="115"/>
    </row>
    <row r="106" spans="1:9" ht="80.25" customHeight="1" x14ac:dyDescent="0.25">
      <c r="A106" s="112" t="s">
        <v>258</v>
      </c>
      <c r="B106" s="730"/>
      <c r="C106" s="731"/>
      <c r="D106" s="730"/>
      <c r="E106" s="731"/>
      <c r="F106" s="730"/>
      <c r="G106" s="731"/>
      <c r="H106" s="730"/>
      <c r="I106" s="731"/>
    </row>
    <row r="107" spans="1:9" ht="80.25" customHeight="1" x14ac:dyDescent="0.25">
      <c r="A107" s="112" t="s">
        <v>259</v>
      </c>
      <c r="B107" s="732"/>
      <c r="C107" s="694"/>
      <c r="D107" s="732"/>
      <c r="E107" s="694"/>
      <c r="F107" s="732"/>
      <c r="G107" s="694"/>
      <c r="H107" s="732"/>
      <c r="I107" s="694"/>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0.09</v>
      </c>
      <c r="C109" s="115"/>
      <c r="D109" s="114">
        <v>0.09</v>
      </c>
      <c r="E109" s="115"/>
      <c r="F109" s="114">
        <v>0.09</v>
      </c>
      <c r="G109" s="115"/>
      <c r="H109" s="114">
        <v>0.09</v>
      </c>
      <c r="I109" s="115"/>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0.1</v>
      </c>
      <c r="C113" s="256"/>
      <c r="D113" s="114">
        <v>0.1</v>
      </c>
      <c r="E113" s="256"/>
      <c r="F113" s="114">
        <v>0.1</v>
      </c>
      <c r="G113" s="256"/>
      <c r="H113" s="114">
        <v>0.1</v>
      </c>
      <c r="I113" s="256"/>
    </row>
    <row r="114" spans="1:9" ht="80.25" customHeight="1" x14ac:dyDescent="0.25">
      <c r="A114" s="112" t="s">
        <v>258</v>
      </c>
      <c r="B114" s="744"/>
      <c r="C114" s="745"/>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283">
        <f t="shared" ref="B116:I116" si="1">(B69+B73+B77+B81+B85+B89+B93+B97+B101+B105+B109+B113)</f>
        <v>0.99999999999999978</v>
      </c>
      <c r="C116" s="118">
        <f t="shared" si="1"/>
        <v>0.36</v>
      </c>
      <c r="D116" s="118">
        <f t="shared" si="1"/>
        <v>0.99999999999999978</v>
      </c>
      <c r="E116" s="118">
        <f t="shared" si="1"/>
        <v>0.36</v>
      </c>
      <c r="F116" s="118">
        <f t="shared" si="1"/>
        <v>0.99999999999999978</v>
      </c>
      <c r="G116" s="118">
        <f t="shared" si="1"/>
        <v>0.36</v>
      </c>
      <c r="H116" s="118">
        <f t="shared" si="1"/>
        <v>0.99999999999999978</v>
      </c>
      <c r="I116" s="118">
        <f t="shared" si="1"/>
        <v>0.36</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D8B5CCB9-B4F7-4FA1-8F07-89AA84661FB3}"/>
    <hyperlink ref="D75" r:id="rId2" xr:uid="{9FA20BD3-1842-4CE4-A1C1-4C672D31F870}"/>
    <hyperlink ref="F75" r:id="rId3" xr:uid="{21FB5CF6-A98D-4774-8AF0-4CE05A37CF30}"/>
    <hyperlink ref="H75" r:id="rId4" xr:uid="{09B3BFEE-A573-4085-B46E-44E332176A28}"/>
    <hyperlink ref="B79" r:id="rId5" xr:uid="{B39FD882-BC94-4EE9-B2F1-2519645BF2C0}"/>
    <hyperlink ref="D79" r:id="rId6" xr:uid="{CFD9BBE9-2EAF-4801-9DE7-5BEBA65E777C}"/>
    <hyperlink ref="F79" r:id="rId7" xr:uid="{23A92B10-4144-45F6-B8EE-780BE34B8623}"/>
    <hyperlink ref="H79" r:id="rId8" xr:uid="{C3C6AD88-DD1D-4518-9082-CEDB4EB37DE8}"/>
    <hyperlink ref="B83" r:id="rId9" xr:uid="{7CA0D45E-9E7C-4E9A-843E-41567E41482F}"/>
    <hyperlink ref="D83" r:id="rId10" xr:uid="{90462B17-F849-4790-B1DD-C7520D654BF8}"/>
    <hyperlink ref="F83" r:id="rId11" xr:uid="{AC2BBD4A-D2E9-48F4-9772-E4D8131DF7A8}"/>
    <hyperlink ref="H83" r:id="rId12" xr:uid="{D0347832-72B5-45FB-AAC9-6417F9B58F73}"/>
    <hyperlink ref="B87" r:id="rId13" xr:uid="{E55F6116-3E28-459E-9C68-0B0E0B0BAC91}"/>
    <hyperlink ref="D87" r:id="rId14" xr:uid="{C14B85E7-7D9B-4396-BF0A-319405605D8E}"/>
    <hyperlink ref="F87" r:id="rId15" xr:uid="{58102438-0704-4EA3-BC42-4D3BAAA4CC0C}"/>
    <hyperlink ref="H87" r:id="rId16" xr:uid="{8DFEB27A-F026-43B7-9EDD-31675EF5949E}"/>
  </hyperlinks>
  <pageMargins left="0.25" right="0.25" top="0.75" bottom="0.75" header="0.3" footer="0.3"/>
  <pageSetup scale="23" fitToHeight="0" orientation="landscape" r:id="rId17"/>
  <rowBreaks count="2" manualBreakCount="2">
    <brk id="49" max="15" man="1"/>
    <brk id="79" max="15" man="1"/>
  </rowBreaks>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rgb="FF00B050"/>
    <pageSetUpPr fitToPage="1"/>
  </sheetPr>
  <dimension ref="A1:Y59"/>
  <sheetViews>
    <sheetView showGridLines="0" topLeftCell="A28" zoomScale="70" zoomScaleNormal="70" zoomScaleSheetLayoutView="25" workbookViewId="0">
      <selection activeCell="F37" sqref="F37:G37"/>
    </sheetView>
  </sheetViews>
  <sheetFormatPr baseColWidth="10" defaultColWidth="10.7109375" defaultRowHeight="14.25" x14ac:dyDescent="0.25"/>
  <cols>
    <col min="1" max="1" width="42.42578125" style="68" customWidth="1"/>
    <col min="2" max="8" width="35.7109375" style="68" customWidth="1"/>
    <col min="9" max="9" width="58.28515625" style="68" customWidth="1"/>
    <col min="10" max="10" width="55.5703125" style="68" customWidth="1"/>
    <col min="11" max="11" width="14.5703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61"/>
      <c r="B1" s="608" t="s">
        <v>182</v>
      </c>
      <c r="C1" s="609"/>
      <c r="D1" s="609"/>
      <c r="E1" s="609"/>
      <c r="F1" s="609"/>
      <c r="G1" s="609"/>
      <c r="H1" s="610"/>
      <c r="I1" s="121" t="s">
        <v>121</v>
      </c>
      <c r="J1" s="605" t="s">
        <v>850</v>
      </c>
      <c r="K1" s="606"/>
      <c r="L1" s="607"/>
      <c r="M1" s="152"/>
    </row>
    <row r="2" spans="1:25" ht="24" customHeight="1" thickBot="1" x14ac:dyDescent="0.3">
      <c r="A2" s="762"/>
      <c r="B2" s="611" t="s">
        <v>184</v>
      </c>
      <c r="C2" s="612"/>
      <c r="D2" s="612"/>
      <c r="E2" s="612"/>
      <c r="F2" s="612"/>
      <c r="G2" s="612"/>
      <c r="H2" s="613"/>
      <c r="I2" s="121" t="s">
        <v>122</v>
      </c>
      <c r="J2" s="605" t="s">
        <v>851</v>
      </c>
      <c r="K2" s="606"/>
      <c r="L2" s="607"/>
      <c r="M2" s="152"/>
    </row>
    <row r="3" spans="1:25" ht="24" customHeight="1" thickBot="1" x14ac:dyDescent="0.3">
      <c r="A3" s="762"/>
      <c r="B3" s="611" t="s">
        <v>859</v>
      </c>
      <c r="C3" s="612"/>
      <c r="D3" s="612"/>
      <c r="E3" s="612"/>
      <c r="F3" s="612"/>
      <c r="G3" s="612"/>
      <c r="H3" s="613"/>
      <c r="I3" s="121" t="s">
        <v>305</v>
      </c>
      <c r="J3" s="605" t="s">
        <v>852</v>
      </c>
      <c r="K3" s="606"/>
      <c r="L3" s="607"/>
      <c r="M3" s="152"/>
    </row>
    <row r="4" spans="1:25" ht="24" customHeight="1" thickBot="1" x14ac:dyDescent="0.3">
      <c r="A4" s="763"/>
      <c r="B4" s="614" t="s">
        <v>306</v>
      </c>
      <c r="C4" s="615"/>
      <c r="D4" s="615"/>
      <c r="E4" s="615"/>
      <c r="F4" s="615"/>
      <c r="G4" s="615"/>
      <c r="H4" s="616"/>
      <c r="I4" s="121" t="s">
        <v>186</v>
      </c>
      <c r="J4" s="605" t="s">
        <v>854</v>
      </c>
      <c r="K4" s="606"/>
      <c r="L4" s="607"/>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46" t="s">
        <v>307</v>
      </c>
      <c r="B7" s="766" t="s">
        <v>308</v>
      </c>
      <c r="C7" s="767"/>
      <c r="D7" s="767"/>
      <c r="E7" s="767"/>
      <c r="F7" s="767"/>
      <c r="G7" s="767"/>
      <c r="H7" s="768"/>
      <c r="I7" s="746" t="s">
        <v>856</v>
      </c>
      <c r="J7" s="749">
        <v>2024110010298</v>
      </c>
      <c r="K7" s="74"/>
      <c r="L7" s="74"/>
      <c r="M7" s="74"/>
      <c r="N7" s="74"/>
      <c r="O7" s="74"/>
      <c r="P7" s="74"/>
      <c r="Q7" s="74"/>
      <c r="R7" s="74"/>
      <c r="S7" s="74"/>
      <c r="T7" s="74"/>
      <c r="U7" s="74"/>
      <c r="V7" s="74"/>
      <c r="W7" s="74"/>
      <c r="X7" s="74"/>
      <c r="Y7" s="74"/>
    </row>
    <row r="8" spans="1:25" ht="15" customHeight="1" x14ac:dyDescent="0.25">
      <c r="A8" s="747"/>
      <c r="B8" s="769"/>
      <c r="C8" s="770"/>
      <c r="D8" s="770"/>
      <c r="E8" s="770"/>
      <c r="F8" s="770"/>
      <c r="G8" s="770"/>
      <c r="H8" s="771"/>
      <c r="I8" s="747"/>
      <c r="J8" s="750"/>
      <c r="K8" s="74"/>
      <c r="L8" s="74"/>
      <c r="M8" s="74"/>
      <c r="N8" s="74"/>
      <c r="O8" s="74"/>
      <c r="P8" s="74"/>
      <c r="Q8" s="74"/>
      <c r="R8" s="74"/>
      <c r="S8" s="74"/>
      <c r="T8" s="74"/>
      <c r="U8" s="74"/>
      <c r="V8" s="74"/>
      <c r="W8" s="74"/>
      <c r="X8" s="74"/>
      <c r="Y8" s="74"/>
    </row>
    <row r="9" spans="1:25" ht="15" customHeight="1" x14ac:dyDescent="0.25">
      <c r="A9" s="747"/>
      <c r="B9" s="769"/>
      <c r="C9" s="770"/>
      <c r="D9" s="770"/>
      <c r="E9" s="770"/>
      <c r="F9" s="770"/>
      <c r="G9" s="770"/>
      <c r="H9" s="771"/>
      <c r="I9" s="747"/>
      <c r="J9" s="750"/>
      <c r="K9" s="74"/>
      <c r="L9" s="74"/>
      <c r="M9" s="74"/>
      <c r="N9" s="74"/>
      <c r="O9" s="74"/>
      <c r="P9" s="74"/>
      <c r="Q9" s="74"/>
      <c r="R9" s="74"/>
      <c r="S9" s="74"/>
      <c r="T9" s="74"/>
      <c r="U9" s="74"/>
      <c r="V9" s="74"/>
      <c r="W9" s="74"/>
      <c r="X9" s="74"/>
      <c r="Y9" s="74"/>
    </row>
    <row r="10" spans="1:25" ht="15" customHeight="1" thickBot="1" x14ac:dyDescent="0.3">
      <c r="A10" s="748"/>
      <c r="B10" s="772"/>
      <c r="C10" s="773"/>
      <c r="D10" s="773"/>
      <c r="E10" s="773"/>
      <c r="F10" s="773"/>
      <c r="G10" s="773"/>
      <c r="H10" s="774"/>
      <c r="I10" s="748"/>
      <c r="J10" s="751"/>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26" t="s">
        <v>187</v>
      </c>
      <c r="B12" s="239" t="s">
        <v>188</v>
      </c>
      <c r="C12" s="202"/>
      <c r="D12" s="239" t="s">
        <v>189</v>
      </c>
      <c r="E12" s="202"/>
      <c r="F12" s="221" t="s">
        <v>190</v>
      </c>
      <c r="G12" s="241"/>
      <c r="H12" s="221" t="s">
        <v>191</v>
      </c>
      <c r="I12" s="242"/>
    </row>
    <row r="13" spans="1:25" s="147" customFormat="1" ht="21.75" customHeight="1" thickBot="1" x14ac:dyDescent="0.3">
      <c r="A13" s="626"/>
      <c r="B13" s="223" t="s">
        <v>195</v>
      </c>
      <c r="C13" s="155" t="s">
        <v>194</v>
      </c>
      <c r="D13" s="221" t="s">
        <v>196</v>
      </c>
      <c r="E13" s="122"/>
      <c r="F13" s="221" t="s">
        <v>197</v>
      </c>
      <c r="G13" s="122"/>
      <c r="H13" s="221" t="s">
        <v>198</v>
      </c>
      <c r="I13" s="242"/>
    </row>
    <row r="14" spans="1:25" s="147" customFormat="1" ht="21.75" customHeight="1" thickBot="1" x14ac:dyDescent="0.3">
      <c r="A14" s="626"/>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5" t="s">
        <v>192</v>
      </c>
      <c r="B16" s="625"/>
      <c r="C16" s="238" t="s">
        <v>193</v>
      </c>
      <c r="D16" s="657"/>
      <c r="E16" s="657"/>
      <c r="F16" s="657"/>
      <c r="G16" s="68"/>
      <c r="H16" s="68"/>
      <c r="I16" s="68"/>
      <c r="J16" s="68"/>
      <c r="K16" s="68"/>
      <c r="L16" s="161"/>
      <c r="M16" s="162"/>
      <c r="N16" s="162"/>
      <c r="O16" s="162"/>
    </row>
    <row r="17" spans="1:15" s="147" customFormat="1" ht="21.75" customHeight="1" thickBot="1" x14ac:dyDescent="0.3">
      <c r="A17" s="625"/>
      <c r="B17" s="625"/>
      <c r="C17" s="238" t="s">
        <v>199</v>
      </c>
      <c r="D17" s="657"/>
      <c r="E17" s="657"/>
      <c r="F17" s="657"/>
      <c r="G17" s="68"/>
      <c r="H17" s="68"/>
      <c r="I17" s="68"/>
      <c r="J17" s="68"/>
      <c r="K17" s="68"/>
      <c r="L17" s="161"/>
      <c r="M17" s="162"/>
      <c r="N17" s="162"/>
      <c r="O17" s="162"/>
    </row>
    <row r="18" spans="1:15" s="147" customFormat="1" ht="21.75" customHeight="1" thickBot="1" x14ac:dyDescent="0.3">
      <c r="A18" s="625"/>
      <c r="B18" s="625"/>
      <c r="C18" s="238" t="s">
        <v>204</v>
      </c>
      <c r="D18" s="657" t="s">
        <v>194</v>
      </c>
      <c r="E18" s="657"/>
      <c r="F18" s="657"/>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65" t="s">
        <v>309</v>
      </c>
      <c r="B22" s="765"/>
      <c r="C22" s="765"/>
      <c r="D22" s="765"/>
      <c r="E22" s="765"/>
      <c r="F22" s="765"/>
      <c r="G22" s="765"/>
      <c r="H22" s="765"/>
      <c r="I22" s="765"/>
      <c r="J22" s="765"/>
    </row>
    <row r="23" spans="1:15" ht="70.150000000000006" customHeight="1" thickBot="1" x14ac:dyDescent="0.3">
      <c r="A23" s="227" t="s">
        <v>215</v>
      </c>
      <c r="B23" s="702" t="s">
        <v>216</v>
      </c>
      <c r="C23" s="764"/>
      <c r="D23" s="703"/>
      <c r="E23" s="228" t="s">
        <v>310</v>
      </c>
      <c r="F23" s="229" t="s">
        <v>311</v>
      </c>
      <c r="G23" s="228" t="s">
        <v>312</v>
      </c>
      <c r="H23" s="702" t="s">
        <v>313</v>
      </c>
      <c r="I23" s="764"/>
      <c r="J23" s="703"/>
    </row>
    <row r="24" spans="1:15" ht="50.25" customHeight="1" thickBot="1" x14ac:dyDescent="0.3">
      <c r="A24" s="197" t="s">
        <v>314</v>
      </c>
      <c r="B24" s="702" t="s">
        <v>315</v>
      </c>
      <c r="C24" s="764"/>
      <c r="D24" s="764"/>
      <c r="E24" s="764"/>
      <c r="F24" s="764"/>
      <c r="G24" s="764"/>
      <c r="H24" s="764"/>
      <c r="I24" s="764"/>
      <c r="J24" s="703"/>
    </row>
    <row r="25" spans="1:15" ht="50.25" customHeight="1" thickBot="1" x14ac:dyDescent="0.3">
      <c r="A25" s="752" t="s">
        <v>316</v>
      </c>
      <c r="B25" s="230">
        <v>2024</v>
      </c>
      <c r="C25" s="231">
        <v>2025</v>
      </c>
      <c r="D25" s="231">
        <v>2026</v>
      </c>
      <c r="E25" s="231">
        <v>2027</v>
      </c>
      <c r="F25" s="232" t="s">
        <v>93</v>
      </c>
      <c r="G25" s="233" t="s">
        <v>317</v>
      </c>
      <c r="H25" s="775" t="s">
        <v>318</v>
      </c>
      <c r="I25" s="776"/>
      <c r="J25" s="777"/>
    </row>
    <row r="26" spans="1:15" ht="50.25" customHeight="1" thickBot="1" x14ac:dyDescent="0.3">
      <c r="A26" s="753"/>
      <c r="B26" s="272">
        <v>6</v>
      </c>
      <c r="C26" s="273">
        <v>6</v>
      </c>
      <c r="D26" s="273">
        <v>6</v>
      </c>
      <c r="E26" s="273">
        <v>6</v>
      </c>
      <c r="F26" s="274">
        <v>6</v>
      </c>
      <c r="G26" s="234">
        <v>6</v>
      </c>
      <c r="H26" s="702" t="s">
        <v>23</v>
      </c>
      <c r="I26" s="764"/>
      <c r="J26" s="703"/>
    </row>
    <row r="27" spans="1:15" ht="52.5" customHeight="1" thickBot="1" x14ac:dyDescent="0.3">
      <c r="A27" s="197"/>
      <c r="B27" s="778" t="s">
        <v>319</v>
      </c>
      <c r="C27" s="779"/>
      <c r="D27" s="779"/>
      <c r="E27" s="779"/>
      <c r="F27" s="779"/>
      <c r="G27" s="779"/>
      <c r="H27" s="779"/>
      <c r="I27" s="779"/>
      <c r="J27" s="780"/>
    </row>
    <row r="28" spans="1:15" s="99" customFormat="1" ht="56.25" customHeight="1" thickBot="1" x14ac:dyDescent="0.3">
      <c r="A28" s="752" t="s">
        <v>234</v>
      </c>
      <c r="B28" s="198" t="s">
        <v>235</v>
      </c>
      <c r="C28" s="227" t="s">
        <v>236</v>
      </c>
      <c r="D28" s="754" t="s">
        <v>237</v>
      </c>
      <c r="E28" s="755"/>
      <c r="F28" s="754" t="s">
        <v>238</v>
      </c>
      <c r="G28" s="755"/>
      <c r="H28" s="198" t="s">
        <v>239</v>
      </c>
      <c r="I28" s="196" t="s">
        <v>240</v>
      </c>
      <c r="J28" s="196" t="s">
        <v>320</v>
      </c>
    </row>
    <row r="29" spans="1:15" ht="200.25" customHeight="1" thickBot="1" x14ac:dyDescent="0.3">
      <c r="A29" s="753"/>
      <c r="B29" s="156">
        <v>6</v>
      </c>
      <c r="C29" s="157">
        <v>6</v>
      </c>
      <c r="D29" s="589" t="s">
        <v>729</v>
      </c>
      <c r="E29" s="590"/>
      <c r="F29" s="589" t="s">
        <v>730</v>
      </c>
      <c r="G29" s="590"/>
      <c r="H29" s="400" t="s">
        <v>627</v>
      </c>
      <c r="I29" s="396" t="s">
        <v>610</v>
      </c>
      <c r="J29" s="413" t="s">
        <v>731</v>
      </c>
    </row>
    <row r="30" spans="1:15" s="99" customFormat="1" ht="43.5" customHeight="1" thickBot="1" x14ac:dyDescent="0.3">
      <c r="A30" s="752" t="s">
        <v>241</v>
      </c>
      <c r="B30" s="198" t="s">
        <v>235</v>
      </c>
      <c r="C30" s="198" t="s">
        <v>236</v>
      </c>
      <c r="D30" s="754" t="s">
        <v>237</v>
      </c>
      <c r="E30" s="755"/>
      <c r="F30" s="754" t="s">
        <v>238</v>
      </c>
      <c r="G30" s="755"/>
      <c r="H30" s="198" t="s">
        <v>239</v>
      </c>
      <c r="I30" s="196" t="s">
        <v>240</v>
      </c>
      <c r="J30" s="196" t="s">
        <v>320</v>
      </c>
    </row>
    <row r="31" spans="1:15" ht="205.5" customHeight="1" thickBot="1" x14ac:dyDescent="0.3">
      <c r="A31" s="753"/>
      <c r="B31" s="156">
        <v>6</v>
      </c>
      <c r="C31" s="157">
        <v>6</v>
      </c>
      <c r="D31" s="589" t="s">
        <v>732</v>
      </c>
      <c r="E31" s="590"/>
      <c r="F31" s="589" t="s">
        <v>733</v>
      </c>
      <c r="G31" s="590"/>
      <c r="H31" s="400" t="s">
        <v>627</v>
      </c>
      <c r="I31" s="396" t="s">
        <v>610</v>
      </c>
      <c r="J31" s="413" t="s">
        <v>734</v>
      </c>
    </row>
    <row r="32" spans="1:15" s="99" customFormat="1" ht="45" customHeight="1" thickBot="1" x14ac:dyDescent="0.3">
      <c r="A32" s="752" t="s">
        <v>242</v>
      </c>
      <c r="B32" s="198" t="s">
        <v>235</v>
      </c>
      <c r="C32" s="198" t="s">
        <v>236</v>
      </c>
      <c r="D32" s="754" t="s">
        <v>237</v>
      </c>
      <c r="E32" s="755"/>
      <c r="F32" s="754" t="s">
        <v>238</v>
      </c>
      <c r="G32" s="755"/>
      <c r="H32" s="198" t="s">
        <v>239</v>
      </c>
      <c r="I32" s="196" t="s">
        <v>240</v>
      </c>
      <c r="J32" s="196" t="s">
        <v>320</v>
      </c>
    </row>
    <row r="33" spans="1:10" ht="142.15" customHeight="1" thickBot="1" x14ac:dyDescent="0.3">
      <c r="A33" s="753"/>
      <c r="B33" s="474">
        <v>6</v>
      </c>
      <c r="C33" s="397">
        <v>6</v>
      </c>
      <c r="D33" s="759" t="s">
        <v>784</v>
      </c>
      <c r="E33" s="760"/>
      <c r="F33" s="759" t="s">
        <v>785</v>
      </c>
      <c r="G33" s="760"/>
      <c r="H33" s="474" t="s">
        <v>627</v>
      </c>
      <c r="I33" s="475" t="s">
        <v>610</v>
      </c>
      <c r="J33" s="448" t="s">
        <v>830</v>
      </c>
    </row>
    <row r="34" spans="1:10" s="99" customFormat="1" ht="47.25" customHeight="1" thickBot="1" x14ac:dyDescent="0.3">
      <c r="A34" s="752" t="s">
        <v>243</v>
      </c>
      <c r="B34" s="198" t="s">
        <v>235</v>
      </c>
      <c r="C34" s="195" t="s">
        <v>236</v>
      </c>
      <c r="D34" s="754" t="s">
        <v>237</v>
      </c>
      <c r="E34" s="755"/>
      <c r="F34" s="754" t="s">
        <v>238</v>
      </c>
      <c r="G34" s="755"/>
      <c r="H34" s="198" t="s">
        <v>239</v>
      </c>
      <c r="I34" s="198" t="s">
        <v>240</v>
      </c>
      <c r="J34" s="196" t="s">
        <v>320</v>
      </c>
    </row>
    <row r="35" spans="1:10" ht="193.5" customHeight="1" thickBot="1" x14ac:dyDescent="0.3">
      <c r="A35" s="753"/>
      <c r="B35" s="156">
        <v>6</v>
      </c>
      <c r="C35" s="397">
        <v>6</v>
      </c>
      <c r="D35" s="759" t="s">
        <v>932</v>
      </c>
      <c r="E35" s="760"/>
      <c r="F35" s="759" t="s">
        <v>933</v>
      </c>
      <c r="G35" s="760"/>
      <c r="H35" s="474" t="s">
        <v>627</v>
      </c>
      <c r="I35" s="475" t="s">
        <v>610</v>
      </c>
      <c r="J35" s="413" t="s">
        <v>934</v>
      </c>
    </row>
    <row r="36" spans="1:10" s="99" customFormat="1" ht="47.25" customHeight="1" thickBot="1" x14ac:dyDescent="0.3">
      <c r="A36" s="752" t="s">
        <v>244</v>
      </c>
      <c r="B36" s="198" t="s">
        <v>235</v>
      </c>
      <c r="C36" s="198" t="s">
        <v>236</v>
      </c>
      <c r="D36" s="754" t="s">
        <v>237</v>
      </c>
      <c r="E36" s="755"/>
      <c r="F36" s="754" t="s">
        <v>238</v>
      </c>
      <c r="G36" s="755"/>
      <c r="H36" s="198" t="s">
        <v>239</v>
      </c>
      <c r="I36" s="196" t="s">
        <v>240</v>
      </c>
      <c r="J36" s="196" t="s">
        <v>320</v>
      </c>
    </row>
    <row r="37" spans="1:10" ht="228.75" customHeight="1" thickBot="1" x14ac:dyDescent="0.3">
      <c r="A37" s="753"/>
      <c r="B37" s="156">
        <v>6</v>
      </c>
      <c r="C37" s="397">
        <v>6</v>
      </c>
      <c r="D37" s="759" t="s">
        <v>995</v>
      </c>
      <c r="E37" s="760"/>
      <c r="F37" s="759" t="s">
        <v>996</v>
      </c>
      <c r="G37" s="760"/>
      <c r="H37" s="474" t="s">
        <v>627</v>
      </c>
      <c r="I37" s="475" t="s">
        <v>610</v>
      </c>
      <c r="J37" s="413" t="s">
        <v>997</v>
      </c>
    </row>
    <row r="38" spans="1:10" s="99" customFormat="1" ht="48.75" customHeight="1" thickBot="1" x14ac:dyDescent="0.3">
      <c r="A38" s="752" t="s">
        <v>245</v>
      </c>
      <c r="B38" s="198" t="s">
        <v>235</v>
      </c>
      <c r="C38" s="198" t="s">
        <v>236</v>
      </c>
      <c r="D38" s="754" t="s">
        <v>237</v>
      </c>
      <c r="E38" s="755"/>
      <c r="F38" s="754" t="s">
        <v>238</v>
      </c>
      <c r="G38" s="755"/>
      <c r="H38" s="198" t="s">
        <v>239</v>
      </c>
      <c r="I38" s="196" t="s">
        <v>240</v>
      </c>
      <c r="J38" s="196" t="s">
        <v>320</v>
      </c>
    </row>
    <row r="39" spans="1:10" ht="120.75" customHeight="1" thickBot="1" x14ac:dyDescent="0.3">
      <c r="A39" s="753"/>
      <c r="B39" s="156">
        <v>6</v>
      </c>
      <c r="C39" s="158"/>
      <c r="D39" s="756"/>
      <c r="E39" s="757"/>
      <c r="F39" s="756"/>
      <c r="G39" s="757"/>
      <c r="H39" s="156"/>
      <c r="I39" s="236"/>
      <c r="J39" s="236"/>
    </row>
    <row r="40" spans="1:10" ht="46.5" customHeight="1" thickBot="1" x14ac:dyDescent="0.3">
      <c r="A40" s="752" t="s">
        <v>246</v>
      </c>
      <c r="B40" s="198" t="s">
        <v>235</v>
      </c>
      <c r="C40" s="227" t="s">
        <v>236</v>
      </c>
      <c r="D40" s="754" t="s">
        <v>237</v>
      </c>
      <c r="E40" s="755"/>
      <c r="F40" s="754" t="s">
        <v>238</v>
      </c>
      <c r="G40" s="755"/>
      <c r="H40" s="198" t="s">
        <v>239</v>
      </c>
      <c r="I40" s="196" t="s">
        <v>240</v>
      </c>
      <c r="J40" s="196" t="s">
        <v>320</v>
      </c>
    </row>
    <row r="41" spans="1:10" ht="120.75" customHeight="1" thickBot="1" x14ac:dyDescent="0.3">
      <c r="A41" s="753"/>
      <c r="B41" s="156">
        <v>6</v>
      </c>
      <c r="C41" s="158"/>
      <c r="D41" s="756"/>
      <c r="E41" s="758"/>
      <c r="F41" s="756"/>
      <c r="G41" s="757"/>
      <c r="H41" s="156"/>
      <c r="I41" s="236"/>
      <c r="J41" s="236"/>
    </row>
    <row r="42" spans="1:10" ht="48.75" customHeight="1" thickBot="1" x14ac:dyDescent="0.3">
      <c r="A42" s="752" t="s">
        <v>247</v>
      </c>
      <c r="B42" s="198" t="s">
        <v>235</v>
      </c>
      <c r="C42" s="227" t="s">
        <v>236</v>
      </c>
      <c r="D42" s="754" t="s">
        <v>237</v>
      </c>
      <c r="E42" s="755"/>
      <c r="F42" s="754" t="s">
        <v>238</v>
      </c>
      <c r="G42" s="755"/>
      <c r="H42" s="198" t="s">
        <v>239</v>
      </c>
      <c r="I42" s="196" t="s">
        <v>240</v>
      </c>
      <c r="J42" s="196" t="s">
        <v>320</v>
      </c>
    </row>
    <row r="43" spans="1:10" ht="78.75" customHeight="1" thickBot="1" x14ac:dyDescent="0.3">
      <c r="A43" s="753"/>
      <c r="B43" s="156">
        <v>6</v>
      </c>
      <c r="C43" s="158"/>
      <c r="D43" s="756"/>
      <c r="E43" s="758"/>
      <c r="F43" s="756"/>
      <c r="G43" s="757"/>
      <c r="H43" s="237"/>
      <c r="I43" s="156"/>
      <c r="J43" s="236"/>
    </row>
    <row r="44" spans="1:10" ht="42.75" customHeight="1" thickBot="1" x14ac:dyDescent="0.3">
      <c r="A44" s="752" t="s">
        <v>248</v>
      </c>
      <c r="B44" s="198" t="s">
        <v>235</v>
      </c>
      <c r="C44" s="227" t="s">
        <v>236</v>
      </c>
      <c r="D44" s="754" t="s">
        <v>237</v>
      </c>
      <c r="E44" s="755"/>
      <c r="F44" s="754" t="s">
        <v>238</v>
      </c>
      <c r="G44" s="755"/>
      <c r="H44" s="198" t="s">
        <v>239</v>
      </c>
      <c r="I44" s="196" t="s">
        <v>240</v>
      </c>
      <c r="J44" s="196" t="s">
        <v>320</v>
      </c>
    </row>
    <row r="45" spans="1:10" ht="90.75" customHeight="1" thickBot="1" x14ac:dyDescent="0.3">
      <c r="A45" s="753"/>
      <c r="B45" s="156">
        <v>6</v>
      </c>
      <c r="C45" s="158"/>
      <c r="D45" s="756"/>
      <c r="E45" s="757"/>
      <c r="F45" s="756"/>
      <c r="G45" s="757"/>
      <c r="H45" s="156"/>
      <c r="I45" s="156"/>
      <c r="J45" s="156"/>
    </row>
    <row r="46" spans="1:10" ht="45" customHeight="1" thickBot="1" x14ac:dyDescent="0.3">
      <c r="A46" s="752" t="s">
        <v>249</v>
      </c>
      <c r="B46" s="198" t="s">
        <v>235</v>
      </c>
      <c r="C46" s="227" t="s">
        <v>236</v>
      </c>
      <c r="D46" s="754" t="s">
        <v>237</v>
      </c>
      <c r="E46" s="755"/>
      <c r="F46" s="754" t="s">
        <v>238</v>
      </c>
      <c r="G46" s="755"/>
      <c r="H46" s="198" t="s">
        <v>239</v>
      </c>
      <c r="I46" s="196" t="s">
        <v>240</v>
      </c>
      <c r="J46" s="196" t="s">
        <v>320</v>
      </c>
    </row>
    <row r="47" spans="1:10" ht="96.75" customHeight="1" thickBot="1" x14ac:dyDescent="0.3">
      <c r="A47" s="753"/>
      <c r="B47" s="156">
        <v>6</v>
      </c>
      <c r="C47" s="158"/>
      <c r="D47" s="756"/>
      <c r="E47" s="757"/>
      <c r="F47" s="756"/>
      <c r="G47" s="757"/>
      <c r="H47" s="156"/>
      <c r="I47" s="236"/>
      <c r="J47" s="236"/>
    </row>
    <row r="48" spans="1:10" ht="46.5" customHeight="1" thickBot="1" x14ac:dyDescent="0.3">
      <c r="A48" s="752" t="s">
        <v>250</v>
      </c>
      <c r="B48" s="198" t="s">
        <v>235</v>
      </c>
      <c r="C48" s="227" t="s">
        <v>236</v>
      </c>
      <c r="D48" s="754" t="s">
        <v>237</v>
      </c>
      <c r="E48" s="755"/>
      <c r="F48" s="754" t="s">
        <v>238</v>
      </c>
      <c r="G48" s="755"/>
      <c r="H48" s="198" t="s">
        <v>239</v>
      </c>
      <c r="I48" s="196" t="s">
        <v>240</v>
      </c>
      <c r="J48" s="196" t="s">
        <v>320</v>
      </c>
    </row>
    <row r="49" spans="1:10" ht="93.75" customHeight="1" thickBot="1" x14ac:dyDescent="0.3">
      <c r="A49" s="753"/>
      <c r="B49" s="156">
        <v>6</v>
      </c>
      <c r="C49" s="158"/>
      <c r="D49" s="756"/>
      <c r="E49" s="757"/>
      <c r="F49" s="758"/>
      <c r="G49" s="758"/>
      <c r="H49" s="156"/>
      <c r="I49" s="156"/>
      <c r="J49" s="156"/>
    </row>
    <row r="50" spans="1:10" ht="48.75" customHeight="1" thickBot="1" x14ac:dyDescent="0.3">
      <c r="A50" s="752" t="s">
        <v>251</v>
      </c>
      <c r="B50" s="198" t="s">
        <v>235</v>
      </c>
      <c r="C50" s="227" t="s">
        <v>236</v>
      </c>
      <c r="D50" s="754" t="s">
        <v>237</v>
      </c>
      <c r="E50" s="755"/>
      <c r="F50" s="754" t="s">
        <v>238</v>
      </c>
      <c r="G50" s="755"/>
      <c r="H50" s="198" t="s">
        <v>239</v>
      </c>
      <c r="I50" s="196" t="s">
        <v>240</v>
      </c>
      <c r="J50" s="196" t="s">
        <v>320</v>
      </c>
    </row>
    <row r="51" spans="1:10" ht="87.75" customHeight="1" thickBot="1" x14ac:dyDescent="0.3">
      <c r="A51" s="753"/>
      <c r="B51" s="156">
        <v>6</v>
      </c>
      <c r="C51" s="158"/>
      <c r="D51" s="756"/>
      <c r="E51" s="757"/>
      <c r="F51" s="756"/>
      <c r="G51" s="757"/>
      <c r="H51" s="156"/>
      <c r="I51" s="156"/>
      <c r="J51" s="156"/>
    </row>
    <row r="53" spans="1:10" ht="15" thickBot="1" x14ac:dyDescent="0.3"/>
    <row r="54" spans="1:10" ht="48" customHeight="1" thickBot="1" x14ac:dyDescent="0.3">
      <c r="A54" s="782" t="s">
        <v>321</v>
      </c>
      <c r="B54" s="243" t="s">
        <v>322</v>
      </c>
      <c r="C54" s="243"/>
      <c r="D54" s="781" t="s">
        <v>323</v>
      </c>
      <c r="E54" s="243" t="s">
        <v>322</v>
      </c>
      <c r="F54" s="243"/>
      <c r="G54" s="781" t="s">
        <v>324</v>
      </c>
      <c r="H54" s="243" t="s">
        <v>325</v>
      </c>
      <c r="I54" s="783"/>
      <c r="J54" s="783"/>
    </row>
    <row r="55" spans="1:10" ht="48" customHeight="1" thickBot="1" x14ac:dyDescent="0.3">
      <c r="A55" s="782"/>
      <c r="B55" s="243" t="s">
        <v>326</v>
      </c>
      <c r="C55" s="243" t="s">
        <v>327</v>
      </c>
      <c r="D55" s="781"/>
      <c r="E55" s="243" t="s">
        <v>326</v>
      </c>
      <c r="F55" s="243" t="s">
        <v>328</v>
      </c>
      <c r="G55" s="781"/>
      <c r="H55" s="243" t="s">
        <v>329</v>
      </c>
      <c r="I55" s="783"/>
      <c r="J55" s="783"/>
    </row>
    <row r="56" spans="1:10" ht="48" customHeight="1" thickBot="1" x14ac:dyDescent="0.3">
      <c r="A56" s="782"/>
      <c r="B56" s="243" t="s">
        <v>330</v>
      </c>
      <c r="C56" s="337" t="s">
        <v>331</v>
      </c>
      <c r="D56" s="781"/>
      <c r="E56" s="243" t="s">
        <v>330</v>
      </c>
      <c r="F56" s="243" t="s">
        <v>332</v>
      </c>
      <c r="G56" s="781"/>
      <c r="H56" s="243" t="s">
        <v>333</v>
      </c>
      <c r="I56" s="783"/>
      <c r="J56" s="783"/>
    </row>
    <row r="57" spans="1:10" ht="48" customHeight="1" thickBot="1" x14ac:dyDescent="0.3">
      <c r="A57" s="782"/>
      <c r="B57" s="243" t="s">
        <v>322</v>
      </c>
      <c r="C57" s="243"/>
      <c r="D57" s="781"/>
      <c r="E57" s="243" t="s">
        <v>322</v>
      </c>
      <c r="F57" s="243"/>
      <c r="G57" s="781"/>
      <c r="H57" s="243" t="s">
        <v>325</v>
      </c>
      <c r="I57" s="783"/>
      <c r="J57" s="783"/>
    </row>
    <row r="58" spans="1:10" ht="48" customHeight="1" thickBot="1" x14ac:dyDescent="0.3">
      <c r="A58" s="782"/>
      <c r="B58" s="243" t="s">
        <v>326</v>
      </c>
      <c r="C58" s="243"/>
      <c r="D58" s="781"/>
      <c r="E58" s="243" t="s">
        <v>326</v>
      </c>
      <c r="F58" s="243" t="s">
        <v>334</v>
      </c>
      <c r="G58" s="781"/>
      <c r="H58" s="243" t="s">
        <v>329</v>
      </c>
      <c r="I58" s="783"/>
      <c r="J58" s="783"/>
    </row>
    <row r="59" spans="1:10" ht="48" customHeight="1" thickBot="1" x14ac:dyDescent="0.3">
      <c r="A59" s="782"/>
      <c r="B59" s="243" t="s">
        <v>330</v>
      </c>
      <c r="C59" s="243"/>
      <c r="D59" s="781"/>
      <c r="E59" s="243" t="s">
        <v>330</v>
      </c>
      <c r="F59" s="243" t="s">
        <v>335</v>
      </c>
      <c r="G59" s="781"/>
      <c r="H59" s="243" t="s">
        <v>333</v>
      </c>
      <c r="I59" s="783"/>
      <c r="J59" s="783"/>
    </row>
  </sheetData>
  <mergeCells count="95">
    <mergeCell ref="D54:D59"/>
    <mergeCell ref="A54:A59"/>
    <mergeCell ref="G54:G59"/>
    <mergeCell ref="I54:J54"/>
    <mergeCell ref="I55:J55"/>
    <mergeCell ref="I56:J56"/>
    <mergeCell ref="I57:J57"/>
    <mergeCell ref="I58:J58"/>
    <mergeCell ref="I59:J59"/>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I7:I10"/>
    <mergeCell ref="J7:J10"/>
    <mergeCell ref="J1:L1"/>
    <mergeCell ref="J2:L2"/>
    <mergeCell ref="J3:L3"/>
    <mergeCell ref="J4:L4"/>
  </mergeCells>
  <hyperlinks>
    <hyperlink ref="J29" r:id="rId1" xr:uid="{A768F330-BFA1-42B7-A1F7-360BFAF38562}"/>
    <hyperlink ref="J31" r:id="rId2" xr:uid="{D1D2C4A1-3D3B-4E6B-8A1D-E19D23723FE2}"/>
    <hyperlink ref="J33" r:id="rId3" xr:uid="{61AA6216-157B-4F66-9048-204D1E78771D}"/>
    <hyperlink ref="J35" r:id="rId4" xr:uid="{71CC615B-C26D-4C2F-B48C-C623AC646065}"/>
    <hyperlink ref="J37" r:id="rId5" xr:uid="{5F5DBF2B-E1E9-4E00-A268-F27B9F1D215E}"/>
  </hyperlinks>
  <pageMargins left="0.25" right="0.25" top="0.75" bottom="0.75" header="0.3" footer="0.3"/>
  <pageSetup scale="33" fitToHeight="0" orientation="landscape" r:id="rId6"/>
  <rowBreaks count="1" manualBreakCount="1">
    <brk id="35" max="10" man="1"/>
  </rowBreak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rgb="FF00B050"/>
    <pageSetUpPr fitToPage="1"/>
  </sheetPr>
  <dimension ref="A1:Y60"/>
  <sheetViews>
    <sheetView showGridLines="0" topLeftCell="B37" zoomScale="60" zoomScaleNormal="60" zoomScaleSheetLayoutView="20" workbookViewId="0">
      <selection activeCell="D37" sqref="D37:E37"/>
    </sheetView>
  </sheetViews>
  <sheetFormatPr baseColWidth="10" defaultColWidth="10.7109375" defaultRowHeight="14.25" x14ac:dyDescent="0.25"/>
  <cols>
    <col min="1" max="1" width="42.42578125" style="68" customWidth="1"/>
    <col min="2" max="4" width="35.7109375" style="68" customWidth="1"/>
    <col min="5" max="5" width="136.5703125" style="68" customWidth="1"/>
    <col min="6" max="6" width="35.7109375" style="68" customWidth="1"/>
    <col min="7" max="7" width="149.42578125" style="68" customWidth="1"/>
    <col min="8" max="10" width="35.7109375" style="68" customWidth="1"/>
    <col min="11" max="11" width="21.42578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61"/>
      <c r="B1" s="608" t="s">
        <v>182</v>
      </c>
      <c r="C1" s="609"/>
      <c r="D1" s="609"/>
      <c r="E1" s="609"/>
      <c r="F1" s="609"/>
      <c r="G1" s="609"/>
      <c r="H1" s="610"/>
      <c r="I1" s="121" t="s">
        <v>121</v>
      </c>
      <c r="J1" s="605" t="s">
        <v>850</v>
      </c>
      <c r="K1" s="606"/>
      <c r="L1" s="607"/>
      <c r="M1" s="152"/>
    </row>
    <row r="2" spans="1:25" ht="24" customHeight="1" thickBot="1" x14ac:dyDescent="0.3">
      <c r="A2" s="762"/>
      <c r="B2" s="611" t="s">
        <v>184</v>
      </c>
      <c r="C2" s="612"/>
      <c r="D2" s="612"/>
      <c r="E2" s="612"/>
      <c r="F2" s="612"/>
      <c r="G2" s="612"/>
      <c r="H2" s="613"/>
      <c r="I2" s="121" t="s">
        <v>122</v>
      </c>
      <c r="J2" s="605" t="s">
        <v>851</v>
      </c>
      <c r="K2" s="606"/>
      <c r="L2" s="607"/>
      <c r="M2" s="152"/>
    </row>
    <row r="3" spans="1:25" ht="24" customHeight="1" thickBot="1" x14ac:dyDescent="0.3">
      <c r="A3" s="762"/>
      <c r="B3" s="611" t="s">
        <v>859</v>
      </c>
      <c r="C3" s="612"/>
      <c r="D3" s="612"/>
      <c r="E3" s="612"/>
      <c r="F3" s="612"/>
      <c r="G3" s="612"/>
      <c r="H3" s="613"/>
      <c r="I3" s="121" t="s">
        <v>305</v>
      </c>
      <c r="J3" s="605" t="s">
        <v>852</v>
      </c>
      <c r="K3" s="606"/>
      <c r="L3" s="607"/>
      <c r="M3" s="152"/>
    </row>
    <row r="4" spans="1:25" ht="24" customHeight="1" thickBot="1" x14ac:dyDescent="0.3">
      <c r="A4" s="763"/>
      <c r="B4" s="614" t="s">
        <v>306</v>
      </c>
      <c r="C4" s="615"/>
      <c r="D4" s="615"/>
      <c r="E4" s="615"/>
      <c r="F4" s="615"/>
      <c r="G4" s="615"/>
      <c r="H4" s="616"/>
      <c r="I4" s="121" t="s">
        <v>186</v>
      </c>
      <c r="J4" s="605" t="s">
        <v>854</v>
      </c>
      <c r="K4" s="606"/>
      <c r="L4" s="607"/>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46" t="s">
        <v>307</v>
      </c>
      <c r="B7" s="766" t="s">
        <v>308</v>
      </c>
      <c r="C7" s="767"/>
      <c r="D7" s="767"/>
      <c r="E7" s="767"/>
      <c r="F7" s="767"/>
      <c r="G7" s="767"/>
      <c r="H7" s="768"/>
      <c r="I7" s="746" t="s">
        <v>856</v>
      </c>
      <c r="J7" s="749">
        <v>2024110010298</v>
      </c>
      <c r="K7" s="74"/>
      <c r="L7" s="74"/>
      <c r="M7" s="74"/>
      <c r="N7" s="74"/>
      <c r="O7" s="74"/>
      <c r="P7" s="74"/>
      <c r="Q7" s="74"/>
      <c r="R7" s="74"/>
      <c r="S7" s="74"/>
      <c r="T7" s="74"/>
      <c r="U7" s="74"/>
      <c r="V7" s="74"/>
      <c r="W7" s="74"/>
      <c r="X7" s="74"/>
      <c r="Y7" s="74"/>
    </row>
    <row r="8" spans="1:25" ht="15" customHeight="1" x14ac:dyDescent="0.25">
      <c r="A8" s="747"/>
      <c r="B8" s="769"/>
      <c r="C8" s="770"/>
      <c r="D8" s="770"/>
      <c r="E8" s="770"/>
      <c r="F8" s="770"/>
      <c r="G8" s="770"/>
      <c r="H8" s="771"/>
      <c r="I8" s="747"/>
      <c r="J8" s="750"/>
      <c r="K8" s="74"/>
      <c r="L8" s="74"/>
      <c r="M8" s="74"/>
      <c r="N8" s="74"/>
      <c r="O8" s="74"/>
      <c r="P8" s="74"/>
      <c r="Q8" s="74"/>
      <c r="R8" s="74"/>
      <c r="S8" s="74"/>
      <c r="T8" s="74"/>
      <c r="U8" s="74"/>
      <c r="V8" s="74"/>
      <c r="W8" s="74"/>
      <c r="X8" s="74"/>
      <c r="Y8" s="74"/>
    </row>
    <row r="9" spans="1:25" ht="15" customHeight="1" x14ac:dyDescent="0.25">
      <c r="A9" s="747"/>
      <c r="B9" s="769"/>
      <c r="C9" s="770"/>
      <c r="D9" s="770"/>
      <c r="E9" s="770"/>
      <c r="F9" s="770"/>
      <c r="G9" s="770"/>
      <c r="H9" s="771"/>
      <c r="I9" s="747"/>
      <c r="J9" s="750"/>
      <c r="K9" s="74"/>
      <c r="L9" s="74"/>
      <c r="M9" s="74"/>
      <c r="N9" s="74"/>
      <c r="O9" s="74"/>
      <c r="P9" s="74"/>
      <c r="Q9" s="74"/>
      <c r="R9" s="74"/>
      <c r="S9" s="74"/>
      <c r="T9" s="74"/>
      <c r="U9" s="74"/>
      <c r="V9" s="74"/>
      <c r="W9" s="74"/>
      <c r="X9" s="74"/>
      <c r="Y9" s="74"/>
    </row>
    <row r="10" spans="1:25" ht="15" customHeight="1" thickBot="1" x14ac:dyDescent="0.3">
      <c r="A10" s="748"/>
      <c r="B10" s="772"/>
      <c r="C10" s="773"/>
      <c r="D10" s="773"/>
      <c r="E10" s="773"/>
      <c r="F10" s="773"/>
      <c r="G10" s="773"/>
      <c r="H10" s="774"/>
      <c r="I10" s="748"/>
      <c r="J10" s="751"/>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26" t="s">
        <v>187</v>
      </c>
      <c r="B12" s="239" t="s">
        <v>188</v>
      </c>
      <c r="C12" s="202"/>
      <c r="D12" s="239" t="s">
        <v>189</v>
      </c>
      <c r="E12" s="202"/>
      <c r="F12" s="221" t="s">
        <v>190</v>
      </c>
      <c r="G12" s="241"/>
      <c r="H12" s="221" t="s">
        <v>191</v>
      </c>
      <c r="I12" s="242"/>
    </row>
    <row r="13" spans="1:25" s="147" customFormat="1" ht="21.75" customHeight="1" thickBot="1" x14ac:dyDescent="0.3">
      <c r="A13" s="626"/>
      <c r="B13" s="223" t="s">
        <v>195</v>
      </c>
      <c r="C13" s="155" t="s">
        <v>194</v>
      </c>
      <c r="D13" s="221" t="s">
        <v>196</v>
      </c>
      <c r="E13" s="122"/>
      <c r="F13" s="221" t="s">
        <v>197</v>
      </c>
      <c r="G13" s="122"/>
      <c r="H13" s="221" t="s">
        <v>198</v>
      </c>
      <c r="I13" s="242"/>
    </row>
    <row r="14" spans="1:25" s="147" customFormat="1" ht="21.75" customHeight="1" thickBot="1" x14ac:dyDescent="0.3">
      <c r="A14" s="626"/>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5" t="s">
        <v>192</v>
      </c>
      <c r="B16" s="625"/>
      <c r="C16" s="238" t="s">
        <v>193</v>
      </c>
      <c r="D16" s="657"/>
      <c r="E16" s="657"/>
      <c r="F16" s="657"/>
      <c r="G16" s="68"/>
      <c r="H16" s="68"/>
      <c r="I16" s="68"/>
      <c r="J16" s="68"/>
      <c r="K16" s="68"/>
      <c r="L16" s="161"/>
      <c r="M16" s="162"/>
      <c r="N16" s="162"/>
      <c r="O16" s="162"/>
    </row>
    <row r="17" spans="1:15" s="147" customFormat="1" ht="21.75" customHeight="1" thickBot="1" x14ac:dyDescent="0.3">
      <c r="A17" s="625"/>
      <c r="B17" s="625"/>
      <c r="C17" s="238" t="s">
        <v>199</v>
      </c>
      <c r="D17" s="657"/>
      <c r="E17" s="657"/>
      <c r="F17" s="657"/>
      <c r="G17" s="68"/>
      <c r="H17" s="68"/>
      <c r="I17" s="68"/>
      <c r="J17" s="68"/>
      <c r="K17" s="68"/>
      <c r="L17" s="161"/>
      <c r="M17" s="162"/>
      <c r="N17" s="162"/>
      <c r="O17" s="162"/>
    </row>
    <row r="18" spans="1:15" s="147" customFormat="1" ht="21.75" customHeight="1" thickBot="1" x14ac:dyDescent="0.3">
      <c r="A18" s="625"/>
      <c r="B18" s="625"/>
      <c r="C18" s="238" t="s">
        <v>204</v>
      </c>
      <c r="D18" s="657" t="s">
        <v>194</v>
      </c>
      <c r="E18" s="657"/>
      <c r="F18" s="657"/>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65" t="s">
        <v>309</v>
      </c>
      <c r="B22" s="765"/>
      <c r="C22" s="765"/>
      <c r="D22" s="765"/>
      <c r="E22" s="765"/>
      <c r="F22" s="765"/>
      <c r="G22" s="765"/>
      <c r="H22" s="765"/>
      <c r="I22" s="765"/>
      <c r="J22" s="765"/>
    </row>
    <row r="23" spans="1:15" ht="70.150000000000006" customHeight="1" thickBot="1" x14ac:dyDescent="0.3">
      <c r="A23" s="227" t="s">
        <v>215</v>
      </c>
      <c r="B23" s="702" t="s">
        <v>269</v>
      </c>
      <c r="C23" s="764"/>
      <c r="D23" s="703"/>
      <c r="E23" s="228" t="s">
        <v>310</v>
      </c>
      <c r="F23" s="229" t="s">
        <v>311</v>
      </c>
      <c r="G23" s="228" t="s">
        <v>312</v>
      </c>
      <c r="H23" s="702" t="s">
        <v>313</v>
      </c>
      <c r="I23" s="764"/>
      <c r="J23" s="703"/>
    </row>
    <row r="24" spans="1:15" ht="50.25" customHeight="1" thickBot="1" x14ac:dyDescent="0.3">
      <c r="A24" s="197" t="s">
        <v>314</v>
      </c>
      <c r="B24" s="702" t="s">
        <v>336</v>
      </c>
      <c r="C24" s="764"/>
      <c r="D24" s="764"/>
      <c r="E24" s="764"/>
      <c r="F24" s="764"/>
      <c r="G24" s="764"/>
      <c r="H24" s="764"/>
      <c r="I24" s="764"/>
      <c r="J24" s="703"/>
    </row>
    <row r="25" spans="1:15" ht="50.25" customHeight="1" thickBot="1" x14ac:dyDescent="0.3">
      <c r="A25" s="752" t="s">
        <v>316</v>
      </c>
      <c r="B25" s="230">
        <v>2024</v>
      </c>
      <c r="C25" s="231">
        <v>2025</v>
      </c>
      <c r="D25" s="231">
        <v>2026</v>
      </c>
      <c r="E25" s="231">
        <v>2027</v>
      </c>
      <c r="F25" s="232" t="s">
        <v>93</v>
      </c>
      <c r="G25" s="233" t="s">
        <v>317</v>
      </c>
      <c r="H25" s="775" t="s">
        <v>318</v>
      </c>
      <c r="I25" s="776"/>
      <c r="J25" s="777"/>
    </row>
    <row r="26" spans="1:15" ht="50.25" customHeight="1" thickBot="1" x14ac:dyDescent="0.3">
      <c r="A26" s="753"/>
      <c r="B26" s="275">
        <v>1</v>
      </c>
      <c r="C26" s="276">
        <v>1</v>
      </c>
      <c r="D26" s="276">
        <v>1</v>
      </c>
      <c r="E26" s="276">
        <v>1</v>
      </c>
      <c r="F26" s="277">
        <v>1</v>
      </c>
      <c r="G26" s="278">
        <v>1</v>
      </c>
      <c r="H26" s="702" t="s">
        <v>23</v>
      </c>
      <c r="I26" s="764"/>
      <c r="J26" s="703"/>
    </row>
    <row r="27" spans="1:15" ht="52.5" customHeight="1" thickBot="1" x14ac:dyDescent="0.3">
      <c r="A27" s="197"/>
      <c r="B27" s="778" t="s">
        <v>337</v>
      </c>
      <c r="C27" s="779"/>
      <c r="D27" s="779"/>
      <c r="E27" s="779"/>
      <c r="F27" s="779"/>
      <c r="G27" s="779"/>
      <c r="H27" s="779"/>
      <c r="I27" s="779"/>
      <c r="J27" s="780"/>
    </row>
    <row r="28" spans="1:15" s="99" customFormat="1" ht="56.25" customHeight="1" thickBot="1" x14ac:dyDescent="0.3">
      <c r="A28" s="752" t="s">
        <v>234</v>
      </c>
      <c r="B28" s="198" t="s">
        <v>235</v>
      </c>
      <c r="C28" s="227" t="s">
        <v>236</v>
      </c>
      <c r="D28" s="754" t="s">
        <v>237</v>
      </c>
      <c r="E28" s="755"/>
      <c r="F28" s="754" t="s">
        <v>238</v>
      </c>
      <c r="G28" s="755"/>
      <c r="H28" s="198" t="s">
        <v>239</v>
      </c>
      <c r="I28" s="196" t="s">
        <v>240</v>
      </c>
      <c r="J28" s="196" t="s">
        <v>320</v>
      </c>
    </row>
    <row r="29" spans="1:15" ht="409.5" customHeight="1" thickBot="1" x14ac:dyDescent="0.3">
      <c r="A29" s="753"/>
      <c r="B29" s="279">
        <v>1</v>
      </c>
      <c r="C29" s="279">
        <v>1</v>
      </c>
      <c r="D29" s="696" t="s">
        <v>735</v>
      </c>
      <c r="E29" s="697"/>
      <c r="F29" s="696" t="s">
        <v>735</v>
      </c>
      <c r="G29" s="697"/>
      <c r="H29" s="156" t="s">
        <v>627</v>
      </c>
      <c r="I29" s="405" t="s">
        <v>736</v>
      </c>
      <c r="J29" s="414" t="s">
        <v>737</v>
      </c>
    </row>
    <row r="30" spans="1:15" s="99" customFormat="1" ht="45" customHeight="1" thickBot="1" x14ac:dyDescent="0.3">
      <c r="A30" s="752" t="s">
        <v>241</v>
      </c>
      <c r="B30" s="198" t="s">
        <v>235</v>
      </c>
      <c r="C30" s="198" t="s">
        <v>236</v>
      </c>
      <c r="D30" s="754" t="s">
        <v>237</v>
      </c>
      <c r="E30" s="755"/>
      <c r="F30" s="754" t="s">
        <v>238</v>
      </c>
      <c r="G30" s="755"/>
      <c r="H30" s="198" t="s">
        <v>239</v>
      </c>
      <c r="I30" s="196" t="s">
        <v>240</v>
      </c>
      <c r="J30" s="196" t="s">
        <v>320</v>
      </c>
    </row>
    <row r="31" spans="1:15" ht="409.5" customHeight="1" thickBot="1" x14ac:dyDescent="0.3">
      <c r="A31" s="753"/>
      <c r="B31" s="279">
        <v>1</v>
      </c>
      <c r="C31" s="279">
        <v>1</v>
      </c>
      <c r="D31" s="696" t="s">
        <v>738</v>
      </c>
      <c r="E31" s="697"/>
      <c r="F31" s="696" t="s">
        <v>739</v>
      </c>
      <c r="G31" s="697"/>
      <c r="H31" s="156" t="s">
        <v>627</v>
      </c>
      <c r="I31" s="405" t="s">
        <v>736</v>
      </c>
      <c r="J31" s="414" t="s">
        <v>740</v>
      </c>
    </row>
    <row r="32" spans="1:15" s="99" customFormat="1" ht="45" customHeight="1" thickBot="1" x14ac:dyDescent="0.3">
      <c r="A32" s="752" t="s">
        <v>242</v>
      </c>
      <c r="B32" s="198" t="s">
        <v>235</v>
      </c>
      <c r="C32" s="198" t="s">
        <v>236</v>
      </c>
      <c r="D32" s="754" t="s">
        <v>237</v>
      </c>
      <c r="E32" s="755"/>
      <c r="F32" s="754" t="s">
        <v>238</v>
      </c>
      <c r="G32" s="755"/>
      <c r="H32" s="198" t="s">
        <v>239</v>
      </c>
      <c r="I32" s="196" t="s">
        <v>240</v>
      </c>
      <c r="J32" s="196" t="s">
        <v>320</v>
      </c>
    </row>
    <row r="33" spans="1:10" ht="409.15" customHeight="1" thickBot="1" x14ac:dyDescent="0.3">
      <c r="A33" s="753"/>
      <c r="B33" s="279">
        <v>1</v>
      </c>
      <c r="C33" s="449">
        <v>1</v>
      </c>
      <c r="D33" s="696" t="s">
        <v>842</v>
      </c>
      <c r="E33" s="697"/>
      <c r="F33" s="696" t="s">
        <v>940</v>
      </c>
      <c r="G33" s="697"/>
      <c r="H33" s="156" t="s">
        <v>627</v>
      </c>
      <c r="I33" s="405" t="s">
        <v>736</v>
      </c>
      <c r="J33" s="448" t="s">
        <v>843</v>
      </c>
    </row>
    <row r="34" spans="1:10" s="99" customFormat="1" ht="47.25" customHeight="1" thickBot="1" x14ac:dyDescent="0.3">
      <c r="A34" s="752" t="s">
        <v>243</v>
      </c>
      <c r="B34" s="198" t="s">
        <v>235</v>
      </c>
      <c r="C34" s="195" t="s">
        <v>236</v>
      </c>
      <c r="D34" s="754" t="s">
        <v>237</v>
      </c>
      <c r="E34" s="755"/>
      <c r="F34" s="754" t="s">
        <v>238</v>
      </c>
      <c r="G34" s="755"/>
      <c r="H34" s="198" t="s">
        <v>239</v>
      </c>
      <c r="I34" s="198" t="s">
        <v>240</v>
      </c>
      <c r="J34" s="196" t="s">
        <v>320</v>
      </c>
    </row>
    <row r="35" spans="1:10" ht="409.5" customHeight="1" thickBot="1" x14ac:dyDescent="0.3">
      <c r="A35" s="753"/>
      <c r="B35" s="279">
        <v>1</v>
      </c>
      <c r="C35" s="449">
        <v>1</v>
      </c>
      <c r="D35" s="696" t="s">
        <v>941</v>
      </c>
      <c r="E35" s="697"/>
      <c r="F35" s="696" t="s">
        <v>949</v>
      </c>
      <c r="G35" s="697"/>
      <c r="H35" s="156" t="s">
        <v>627</v>
      </c>
      <c r="I35" s="405" t="s">
        <v>736</v>
      </c>
      <c r="J35" s="415" t="s">
        <v>938</v>
      </c>
    </row>
    <row r="36" spans="1:10" s="99" customFormat="1" ht="47.25" customHeight="1" thickBot="1" x14ac:dyDescent="0.3">
      <c r="A36" s="752" t="s">
        <v>244</v>
      </c>
      <c r="B36" s="198" t="s">
        <v>235</v>
      </c>
      <c r="C36" s="198" t="s">
        <v>236</v>
      </c>
      <c r="D36" s="754" t="s">
        <v>237</v>
      </c>
      <c r="E36" s="755"/>
      <c r="F36" s="754" t="s">
        <v>238</v>
      </c>
      <c r="G36" s="755"/>
      <c r="H36" s="198" t="s">
        <v>239</v>
      </c>
      <c r="I36" s="196" t="s">
        <v>240</v>
      </c>
      <c r="J36" s="196" t="s">
        <v>320</v>
      </c>
    </row>
    <row r="37" spans="1:10" ht="409.6" customHeight="1" thickBot="1" x14ac:dyDescent="0.3">
      <c r="A37" s="753"/>
      <c r="B37" s="279">
        <v>1</v>
      </c>
      <c r="C37" s="449">
        <v>1</v>
      </c>
      <c r="D37" s="696" t="s">
        <v>1026</v>
      </c>
      <c r="E37" s="697"/>
      <c r="F37" s="696" t="s">
        <v>1027</v>
      </c>
      <c r="G37" s="697"/>
      <c r="H37" s="156" t="s">
        <v>627</v>
      </c>
      <c r="I37" s="405" t="s">
        <v>736</v>
      </c>
      <c r="J37" s="415"/>
    </row>
    <row r="38" spans="1:10" s="99" customFormat="1" ht="48.75" customHeight="1" thickBot="1" x14ac:dyDescent="0.3">
      <c r="A38" s="752" t="s">
        <v>245</v>
      </c>
      <c r="B38" s="198" t="s">
        <v>235</v>
      </c>
      <c r="C38" s="198" t="s">
        <v>236</v>
      </c>
      <c r="D38" s="754" t="s">
        <v>237</v>
      </c>
      <c r="E38" s="755"/>
      <c r="F38" s="754" t="s">
        <v>238</v>
      </c>
      <c r="G38" s="755"/>
      <c r="H38" s="198" t="s">
        <v>239</v>
      </c>
      <c r="I38" s="196" t="s">
        <v>240</v>
      </c>
      <c r="J38" s="196" t="s">
        <v>320</v>
      </c>
    </row>
    <row r="39" spans="1:10" ht="120.75" customHeight="1" thickBot="1" x14ac:dyDescent="0.3">
      <c r="A39" s="753"/>
      <c r="B39" s="279">
        <v>1</v>
      </c>
      <c r="C39" s="158"/>
      <c r="D39" s="756"/>
      <c r="E39" s="757"/>
      <c r="F39" s="756"/>
      <c r="G39" s="757"/>
      <c r="H39" s="156"/>
      <c r="I39" s="236"/>
      <c r="J39" s="236"/>
    </row>
    <row r="40" spans="1:10" ht="46.5" customHeight="1" thickBot="1" x14ac:dyDescent="0.3">
      <c r="A40" s="752" t="s">
        <v>246</v>
      </c>
      <c r="B40" s="198" t="s">
        <v>235</v>
      </c>
      <c r="C40" s="227" t="s">
        <v>236</v>
      </c>
      <c r="D40" s="754" t="s">
        <v>237</v>
      </c>
      <c r="E40" s="755"/>
      <c r="F40" s="754" t="s">
        <v>238</v>
      </c>
      <c r="G40" s="755"/>
      <c r="H40" s="198" t="s">
        <v>239</v>
      </c>
      <c r="I40" s="196" t="s">
        <v>240</v>
      </c>
      <c r="J40" s="196" t="s">
        <v>320</v>
      </c>
    </row>
    <row r="41" spans="1:10" ht="120.75" customHeight="1" thickBot="1" x14ac:dyDescent="0.3">
      <c r="A41" s="753"/>
      <c r="B41" s="279">
        <v>1</v>
      </c>
      <c r="C41" s="158"/>
      <c r="D41" s="756"/>
      <c r="E41" s="758"/>
      <c r="F41" s="756"/>
      <c r="G41" s="757"/>
      <c r="H41" s="156"/>
      <c r="I41" s="236"/>
      <c r="J41" s="236"/>
    </row>
    <row r="42" spans="1:10" ht="48.75" customHeight="1" thickBot="1" x14ac:dyDescent="0.3">
      <c r="A42" s="752" t="s">
        <v>247</v>
      </c>
      <c r="B42" s="198" t="s">
        <v>235</v>
      </c>
      <c r="C42" s="227" t="s">
        <v>236</v>
      </c>
      <c r="D42" s="754" t="s">
        <v>237</v>
      </c>
      <c r="E42" s="755"/>
      <c r="F42" s="754" t="s">
        <v>238</v>
      </c>
      <c r="G42" s="755"/>
      <c r="H42" s="198" t="s">
        <v>239</v>
      </c>
      <c r="I42" s="196" t="s">
        <v>240</v>
      </c>
      <c r="J42" s="196" t="s">
        <v>320</v>
      </c>
    </row>
    <row r="43" spans="1:10" ht="120.75" customHeight="1" thickBot="1" x14ac:dyDescent="0.3">
      <c r="A43" s="753"/>
      <c r="B43" s="279">
        <v>1</v>
      </c>
      <c r="C43" s="158"/>
      <c r="D43" s="756"/>
      <c r="E43" s="758"/>
      <c r="F43" s="756"/>
      <c r="G43" s="757"/>
      <c r="H43" s="237"/>
      <c r="I43" s="156"/>
      <c r="J43" s="236"/>
    </row>
    <row r="44" spans="1:10" ht="42.75" customHeight="1" thickBot="1" x14ac:dyDescent="0.3">
      <c r="A44" s="752" t="s">
        <v>248</v>
      </c>
      <c r="B44" s="198" t="s">
        <v>235</v>
      </c>
      <c r="C44" s="227" t="s">
        <v>236</v>
      </c>
      <c r="D44" s="754" t="s">
        <v>237</v>
      </c>
      <c r="E44" s="755"/>
      <c r="F44" s="754" t="s">
        <v>238</v>
      </c>
      <c r="G44" s="755"/>
      <c r="H44" s="198" t="s">
        <v>239</v>
      </c>
      <c r="I44" s="196" t="s">
        <v>240</v>
      </c>
      <c r="J44" s="196" t="s">
        <v>320</v>
      </c>
    </row>
    <row r="45" spans="1:10" ht="120.75" customHeight="1" thickBot="1" x14ac:dyDescent="0.3">
      <c r="A45" s="753"/>
      <c r="B45" s="279">
        <v>1</v>
      </c>
      <c r="C45" s="158"/>
      <c r="D45" s="756"/>
      <c r="E45" s="757"/>
      <c r="F45" s="756"/>
      <c r="G45" s="757"/>
      <c r="H45" s="156"/>
      <c r="I45" s="156"/>
      <c r="J45" s="156"/>
    </row>
    <row r="46" spans="1:10" ht="45" customHeight="1" thickBot="1" x14ac:dyDescent="0.3">
      <c r="A46" s="752" t="s">
        <v>249</v>
      </c>
      <c r="B46" s="198" t="s">
        <v>235</v>
      </c>
      <c r="C46" s="227" t="s">
        <v>236</v>
      </c>
      <c r="D46" s="754" t="s">
        <v>237</v>
      </c>
      <c r="E46" s="755"/>
      <c r="F46" s="754" t="s">
        <v>238</v>
      </c>
      <c r="G46" s="755"/>
      <c r="H46" s="198" t="s">
        <v>239</v>
      </c>
      <c r="I46" s="196" t="s">
        <v>240</v>
      </c>
      <c r="J46" s="196" t="s">
        <v>320</v>
      </c>
    </row>
    <row r="47" spans="1:10" ht="120.75" customHeight="1" thickBot="1" x14ac:dyDescent="0.3">
      <c r="A47" s="753"/>
      <c r="B47" s="279">
        <v>1</v>
      </c>
      <c r="C47" s="158"/>
      <c r="D47" s="756"/>
      <c r="E47" s="757"/>
      <c r="F47" s="756"/>
      <c r="G47" s="757"/>
      <c r="H47" s="156"/>
      <c r="I47" s="236"/>
      <c r="J47" s="236"/>
    </row>
    <row r="48" spans="1:10" ht="46.5" customHeight="1" thickBot="1" x14ac:dyDescent="0.3">
      <c r="A48" s="752" t="s">
        <v>250</v>
      </c>
      <c r="B48" s="198" t="s">
        <v>235</v>
      </c>
      <c r="C48" s="227" t="s">
        <v>236</v>
      </c>
      <c r="D48" s="754" t="s">
        <v>237</v>
      </c>
      <c r="E48" s="755"/>
      <c r="F48" s="754" t="s">
        <v>238</v>
      </c>
      <c r="G48" s="755"/>
      <c r="H48" s="198" t="s">
        <v>239</v>
      </c>
      <c r="I48" s="196" t="s">
        <v>240</v>
      </c>
      <c r="J48" s="196" t="s">
        <v>320</v>
      </c>
    </row>
    <row r="49" spans="1:10" ht="120.75" customHeight="1" thickBot="1" x14ac:dyDescent="0.3">
      <c r="A49" s="753"/>
      <c r="B49" s="279">
        <v>1</v>
      </c>
      <c r="C49" s="158"/>
      <c r="D49" s="756"/>
      <c r="E49" s="757"/>
      <c r="F49" s="758"/>
      <c r="G49" s="758"/>
      <c r="H49" s="156"/>
      <c r="I49" s="156"/>
      <c r="J49" s="156"/>
    </row>
    <row r="50" spans="1:10" ht="48.75" customHeight="1" thickBot="1" x14ac:dyDescent="0.3">
      <c r="A50" s="752" t="s">
        <v>251</v>
      </c>
      <c r="B50" s="198" t="s">
        <v>235</v>
      </c>
      <c r="C50" s="227" t="s">
        <v>236</v>
      </c>
      <c r="D50" s="754" t="s">
        <v>237</v>
      </c>
      <c r="E50" s="755"/>
      <c r="F50" s="754" t="s">
        <v>238</v>
      </c>
      <c r="G50" s="755"/>
      <c r="H50" s="198" t="s">
        <v>239</v>
      </c>
      <c r="I50" s="196" t="s">
        <v>240</v>
      </c>
      <c r="J50" s="196" t="s">
        <v>320</v>
      </c>
    </row>
    <row r="51" spans="1:10" ht="120.75" customHeight="1" thickBot="1" x14ac:dyDescent="0.3">
      <c r="A51" s="753"/>
      <c r="B51" s="279">
        <v>1</v>
      </c>
      <c r="C51" s="158"/>
      <c r="D51" s="756"/>
      <c r="E51" s="757"/>
      <c r="F51" s="756"/>
      <c r="G51" s="757"/>
      <c r="H51" s="156"/>
      <c r="I51" s="156"/>
      <c r="J51" s="156"/>
    </row>
    <row r="55" spans="1:10" ht="45" customHeight="1" x14ac:dyDescent="0.25">
      <c r="A55" s="782" t="s">
        <v>321</v>
      </c>
      <c r="B55" s="243" t="s">
        <v>322</v>
      </c>
      <c r="C55" s="243"/>
      <c r="D55" s="781" t="s">
        <v>323</v>
      </c>
      <c r="E55" s="243" t="s">
        <v>322</v>
      </c>
      <c r="F55" s="243"/>
      <c r="G55" s="781" t="s">
        <v>324</v>
      </c>
      <c r="H55" s="243" t="s">
        <v>325</v>
      </c>
      <c r="I55" s="783"/>
      <c r="J55" s="783"/>
    </row>
    <row r="56" spans="1:10" ht="45" customHeight="1" x14ac:dyDescent="0.25">
      <c r="A56" s="782"/>
      <c r="B56" s="243" t="s">
        <v>326</v>
      </c>
      <c r="C56" s="243" t="s">
        <v>327</v>
      </c>
      <c r="D56" s="781"/>
      <c r="E56" s="243" t="s">
        <v>326</v>
      </c>
      <c r="F56" s="243" t="s">
        <v>328</v>
      </c>
      <c r="G56" s="781"/>
      <c r="H56" s="243" t="s">
        <v>329</v>
      </c>
      <c r="I56" s="783"/>
      <c r="J56" s="783"/>
    </row>
    <row r="57" spans="1:10" ht="45" customHeight="1" x14ac:dyDescent="0.25">
      <c r="A57" s="782"/>
      <c r="B57" s="243" t="s">
        <v>330</v>
      </c>
      <c r="C57" s="337" t="s">
        <v>331</v>
      </c>
      <c r="D57" s="781"/>
      <c r="E57" s="243" t="s">
        <v>330</v>
      </c>
      <c r="F57" s="243" t="s">
        <v>332</v>
      </c>
      <c r="G57" s="781"/>
      <c r="H57" s="243" t="s">
        <v>333</v>
      </c>
      <c r="I57" s="783"/>
      <c r="J57" s="783"/>
    </row>
    <row r="58" spans="1:10" ht="45" customHeight="1" x14ac:dyDescent="0.25">
      <c r="A58" s="782"/>
      <c r="B58" s="243" t="s">
        <v>322</v>
      </c>
      <c r="C58" s="243"/>
      <c r="D58" s="781"/>
      <c r="E58" s="243" t="s">
        <v>322</v>
      </c>
      <c r="F58" s="243"/>
      <c r="G58" s="781"/>
      <c r="H58" s="243" t="s">
        <v>325</v>
      </c>
      <c r="I58" s="783"/>
      <c r="J58" s="783"/>
    </row>
    <row r="59" spans="1:10" ht="45" customHeight="1" x14ac:dyDescent="0.25">
      <c r="A59" s="782"/>
      <c r="B59" s="243" t="s">
        <v>326</v>
      </c>
      <c r="C59" s="243"/>
      <c r="D59" s="781"/>
      <c r="E59" s="243" t="s">
        <v>326</v>
      </c>
      <c r="F59" s="243" t="s">
        <v>334</v>
      </c>
      <c r="G59" s="781"/>
      <c r="H59" s="243" t="s">
        <v>329</v>
      </c>
      <c r="I59" s="783"/>
      <c r="J59" s="783"/>
    </row>
    <row r="60" spans="1:10" ht="45" customHeight="1" x14ac:dyDescent="0.25">
      <c r="A60" s="782"/>
      <c r="B60" s="243" t="s">
        <v>330</v>
      </c>
      <c r="C60" s="243"/>
      <c r="D60" s="781"/>
      <c r="E60" s="243" t="s">
        <v>330</v>
      </c>
      <c r="F60" s="243" t="s">
        <v>335</v>
      </c>
      <c r="G60" s="781"/>
      <c r="H60" s="243" t="s">
        <v>333</v>
      </c>
      <c r="I60" s="783"/>
      <c r="J60" s="783"/>
    </row>
  </sheetData>
  <mergeCells count="95">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28:A29"/>
    <mergeCell ref="D28:E28"/>
    <mergeCell ref="F28:G28"/>
    <mergeCell ref="D29:E29"/>
    <mergeCell ref="F29:G29"/>
    <mergeCell ref="B24:J24"/>
    <mergeCell ref="A25:A26"/>
    <mergeCell ref="H25:J25"/>
    <mergeCell ref="H26:J26"/>
    <mergeCell ref="B27:J27"/>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A12:A14"/>
    <mergeCell ref="A16:B18"/>
    <mergeCell ref="D16:F16"/>
    <mergeCell ref="D17:F17"/>
    <mergeCell ref="D18:F18"/>
  </mergeCells>
  <hyperlinks>
    <hyperlink ref="J29" r:id="rId1" xr:uid="{A18EF246-08FB-4DBF-A726-E3EA58613339}"/>
    <hyperlink ref="J31" r:id="rId2" xr:uid="{201111FF-BEB2-4C4A-8CE5-EB678156AD49}"/>
    <hyperlink ref="J33" r:id="rId3" xr:uid="{537550FC-D07F-439B-A05D-D9212B189894}"/>
    <hyperlink ref="J35" r:id="rId4" xr:uid="{6024737D-035A-4E0C-B514-B9DDC7AF8AA1}"/>
  </hyperlinks>
  <pageMargins left="0.25" right="0.25" top="0.75" bottom="0.75" header="0.3" footer="0.3"/>
  <pageSetup scale="30" fitToHeight="0" orientation="landscape" r:id="rId5"/>
  <rowBreaks count="2" manualBreakCount="2">
    <brk id="29" max="10" man="1"/>
    <brk id="41" max="10" man="1"/>
  </rowBreaks>
  <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rgb="FF00B050"/>
    <pageSetUpPr fitToPage="1"/>
  </sheetPr>
  <dimension ref="A1:Y61"/>
  <sheetViews>
    <sheetView showGridLines="0" topLeftCell="A37" zoomScale="60" zoomScaleNormal="60" zoomScaleSheetLayoutView="20" workbookViewId="0">
      <selection activeCell="D37" sqref="D37:E37"/>
    </sheetView>
  </sheetViews>
  <sheetFormatPr baseColWidth="10" defaultColWidth="10.7109375" defaultRowHeight="14.25" x14ac:dyDescent="0.25"/>
  <cols>
    <col min="1" max="1" width="42.42578125" style="68" customWidth="1"/>
    <col min="2" max="4" width="35.7109375" style="68" customWidth="1"/>
    <col min="5" max="5" width="94.28515625" style="68" customWidth="1"/>
    <col min="6" max="6" width="35.7109375" style="68" customWidth="1"/>
    <col min="7" max="7" width="117.28515625" style="68" customWidth="1"/>
    <col min="8" max="8" width="79.7109375" style="68" customWidth="1"/>
    <col min="9" max="9" width="54.7109375" style="68" customWidth="1"/>
    <col min="10" max="10" width="35.7109375" style="68" customWidth="1"/>
    <col min="11" max="11" width="9.710937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61"/>
      <c r="B1" s="608" t="s">
        <v>182</v>
      </c>
      <c r="C1" s="609"/>
      <c r="D1" s="609"/>
      <c r="E1" s="609"/>
      <c r="F1" s="609"/>
      <c r="G1" s="609"/>
      <c r="H1" s="610"/>
      <c r="I1" s="121" t="s">
        <v>121</v>
      </c>
      <c r="J1" s="605" t="s">
        <v>850</v>
      </c>
      <c r="K1" s="606"/>
      <c r="L1" s="607"/>
      <c r="M1" s="152"/>
    </row>
    <row r="2" spans="1:25" ht="24" customHeight="1" thickBot="1" x14ac:dyDescent="0.3">
      <c r="A2" s="762"/>
      <c r="B2" s="611" t="s">
        <v>184</v>
      </c>
      <c r="C2" s="612"/>
      <c r="D2" s="612"/>
      <c r="E2" s="612"/>
      <c r="F2" s="612"/>
      <c r="G2" s="612"/>
      <c r="H2" s="613"/>
      <c r="I2" s="121" t="s">
        <v>122</v>
      </c>
      <c r="J2" s="605" t="s">
        <v>851</v>
      </c>
      <c r="K2" s="606"/>
      <c r="L2" s="607"/>
      <c r="M2" s="152"/>
    </row>
    <row r="3" spans="1:25" ht="24" customHeight="1" thickBot="1" x14ac:dyDescent="0.3">
      <c r="A3" s="762"/>
      <c r="B3" s="611" t="s">
        <v>859</v>
      </c>
      <c r="C3" s="612"/>
      <c r="D3" s="612"/>
      <c r="E3" s="612"/>
      <c r="F3" s="612"/>
      <c r="G3" s="612"/>
      <c r="H3" s="613"/>
      <c r="I3" s="121" t="s">
        <v>305</v>
      </c>
      <c r="J3" s="605" t="s">
        <v>852</v>
      </c>
      <c r="K3" s="606"/>
      <c r="L3" s="607"/>
      <c r="M3" s="152"/>
    </row>
    <row r="4" spans="1:25" ht="24" customHeight="1" thickBot="1" x14ac:dyDescent="0.3">
      <c r="A4" s="763"/>
      <c r="B4" s="614" t="s">
        <v>306</v>
      </c>
      <c r="C4" s="615"/>
      <c r="D4" s="615"/>
      <c r="E4" s="615"/>
      <c r="F4" s="615"/>
      <c r="G4" s="615"/>
      <c r="H4" s="616"/>
      <c r="I4" s="121" t="s">
        <v>186</v>
      </c>
      <c r="J4" s="605" t="s">
        <v>854</v>
      </c>
      <c r="K4" s="606"/>
      <c r="L4" s="607"/>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46" t="s">
        <v>307</v>
      </c>
      <c r="B7" s="766" t="s">
        <v>308</v>
      </c>
      <c r="C7" s="767"/>
      <c r="D7" s="767"/>
      <c r="E7" s="767"/>
      <c r="F7" s="767"/>
      <c r="G7" s="767"/>
      <c r="H7" s="768"/>
      <c r="I7" s="746" t="s">
        <v>856</v>
      </c>
      <c r="J7" s="749">
        <v>2024110010298</v>
      </c>
      <c r="K7" s="74"/>
      <c r="L7" s="74"/>
      <c r="M7" s="74"/>
      <c r="N7" s="74"/>
      <c r="O7" s="74"/>
      <c r="P7" s="74"/>
      <c r="Q7" s="74"/>
      <c r="R7" s="74"/>
      <c r="S7" s="74"/>
      <c r="T7" s="74"/>
      <c r="U7" s="74"/>
      <c r="V7" s="74"/>
      <c r="W7" s="74"/>
      <c r="X7" s="74"/>
      <c r="Y7" s="74"/>
    </row>
    <row r="8" spans="1:25" ht="15" customHeight="1" x14ac:dyDescent="0.25">
      <c r="A8" s="747"/>
      <c r="B8" s="769"/>
      <c r="C8" s="770"/>
      <c r="D8" s="770"/>
      <c r="E8" s="770"/>
      <c r="F8" s="770"/>
      <c r="G8" s="770"/>
      <c r="H8" s="771"/>
      <c r="I8" s="747"/>
      <c r="J8" s="750"/>
      <c r="K8" s="74"/>
      <c r="L8" s="74"/>
      <c r="M8" s="74"/>
      <c r="N8" s="74"/>
      <c r="O8" s="74"/>
      <c r="P8" s="74"/>
      <c r="Q8" s="74"/>
      <c r="R8" s="74"/>
      <c r="S8" s="74"/>
      <c r="T8" s="74"/>
      <c r="U8" s="74"/>
      <c r="V8" s="74"/>
      <c r="W8" s="74"/>
      <c r="X8" s="74"/>
      <c r="Y8" s="74"/>
    </row>
    <row r="9" spans="1:25" ht="15" customHeight="1" x14ac:dyDescent="0.25">
      <c r="A9" s="747"/>
      <c r="B9" s="769"/>
      <c r="C9" s="770"/>
      <c r="D9" s="770"/>
      <c r="E9" s="770"/>
      <c r="F9" s="770"/>
      <c r="G9" s="770"/>
      <c r="H9" s="771"/>
      <c r="I9" s="747"/>
      <c r="J9" s="750"/>
      <c r="K9" s="74"/>
      <c r="L9" s="74"/>
      <c r="M9" s="74"/>
      <c r="N9" s="74"/>
      <c r="O9" s="74"/>
      <c r="P9" s="74"/>
      <c r="Q9" s="74"/>
      <c r="R9" s="74"/>
      <c r="S9" s="74"/>
      <c r="T9" s="74"/>
      <c r="U9" s="74"/>
      <c r="V9" s="74"/>
      <c r="W9" s="74"/>
      <c r="X9" s="74"/>
      <c r="Y9" s="74"/>
    </row>
    <row r="10" spans="1:25" ht="15" customHeight="1" thickBot="1" x14ac:dyDescent="0.3">
      <c r="A10" s="748"/>
      <c r="B10" s="772"/>
      <c r="C10" s="773"/>
      <c r="D10" s="773"/>
      <c r="E10" s="773"/>
      <c r="F10" s="773"/>
      <c r="G10" s="773"/>
      <c r="H10" s="774"/>
      <c r="I10" s="748"/>
      <c r="J10" s="751"/>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26" t="s">
        <v>187</v>
      </c>
      <c r="B12" s="239" t="s">
        <v>188</v>
      </c>
      <c r="C12" s="202"/>
      <c r="D12" s="239" t="s">
        <v>189</v>
      </c>
      <c r="E12" s="202"/>
      <c r="F12" s="221" t="s">
        <v>190</v>
      </c>
      <c r="G12" s="241"/>
      <c r="H12" s="221" t="s">
        <v>191</v>
      </c>
      <c r="I12" s="242"/>
    </row>
    <row r="13" spans="1:25" s="147" customFormat="1" ht="21.75" customHeight="1" thickBot="1" x14ac:dyDescent="0.3">
      <c r="A13" s="626"/>
      <c r="B13" s="223" t="s">
        <v>195</v>
      </c>
      <c r="C13" s="155" t="s">
        <v>194</v>
      </c>
      <c r="D13" s="221" t="s">
        <v>196</v>
      </c>
      <c r="E13" s="122"/>
      <c r="F13" s="221" t="s">
        <v>197</v>
      </c>
      <c r="G13" s="122"/>
      <c r="H13" s="221" t="s">
        <v>198</v>
      </c>
      <c r="I13" s="242"/>
    </row>
    <row r="14" spans="1:25" s="147" customFormat="1" ht="21.75" customHeight="1" thickBot="1" x14ac:dyDescent="0.3">
      <c r="A14" s="626"/>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5" t="s">
        <v>192</v>
      </c>
      <c r="B16" s="625"/>
      <c r="C16" s="238" t="s">
        <v>193</v>
      </c>
      <c r="D16" s="657"/>
      <c r="E16" s="657"/>
      <c r="F16" s="657"/>
      <c r="G16" s="68"/>
      <c r="H16" s="68"/>
      <c r="I16" s="68"/>
      <c r="J16" s="68"/>
      <c r="K16" s="68"/>
      <c r="L16" s="161"/>
      <c r="M16" s="162"/>
      <c r="N16" s="162"/>
      <c r="O16" s="162"/>
    </row>
    <row r="17" spans="1:15" s="147" customFormat="1" ht="21.75" customHeight="1" thickBot="1" x14ac:dyDescent="0.3">
      <c r="A17" s="625"/>
      <c r="B17" s="625"/>
      <c r="C17" s="238" t="s">
        <v>199</v>
      </c>
      <c r="D17" s="657"/>
      <c r="E17" s="657"/>
      <c r="F17" s="657"/>
      <c r="G17" s="68"/>
      <c r="H17" s="68"/>
      <c r="I17" s="68"/>
      <c r="J17" s="68"/>
      <c r="K17" s="68"/>
      <c r="L17" s="161"/>
      <c r="M17" s="162"/>
      <c r="N17" s="162"/>
      <c r="O17" s="162"/>
    </row>
    <row r="18" spans="1:15" s="147" customFormat="1" ht="21.75" customHeight="1" thickBot="1" x14ac:dyDescent="0.3">
      <c r="A18" s="625"/>
      <c r="B18" s="625"/>
      <c r="C18" s="238" t="s">
        <v>204</v>
      </c>
      <c r="D18" s="657" t="s">
        <v>194</v>
      </c>
      <c r="E18" s="657"/>
      <c r="F18" s="657"/>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65" t="s">
        <v>309</v>
      </c>
      <c r="B22" s="765"/>
      <c r="C22" s="765"/>
      <c r="D22" s="765"/>
      <c r="E22" s="765"/>
      <c r="F22" s="765"/>
      <c r="G22" s="765"/>
      <c r="H22" s="765"/>
      <c r="I22" s="765"/>
      <c r="J22" s="765"/>
    </row>
    <row r="23" spans="1:15" ht="70.150000000000006" customHeight="1" thickBot="1" x14ac:dyDescent="0.3">
      <c r="A23" s="227" t="s">
        <v>215</v>
      </c>
      <c r="B23" s="702" t="s">
        <v>298</v>
      </c>
      <c r="C23" s="764"/>
      <c r="D23" s="703"/>
      <c r="E23" s="228" t="s">
        <v>310</v>
      </c>
      <c r="F23" s="229" t="s">
        <v>311</v>
      </c>
      <c r="G23" s="228" t="s">
        <v>312</v>
      </c>
      <c r="H23" s="702" t="s">
        <v>313</v>
      </c>
      <c r="I23" s="764"/>
      <c r="J23" s="703"/>
    </row>
    <row r="24" spans="1:15" ht="50.25" customHeight="1" thickBot="1" x14ac:dyDescent="0.3">
      <c r="A24" s="197" t="s">
        <v>314</v>
      </c>
      <c r="B24" s="702" t="s">
        <v>338</v>
      </c>
      <c r="C24" s="764"/>
      <c r="D24" s="764"/>
      <c r="E24" s="764"/>
      <c r="F24" s="764"/>
      <c r="G24" s="764"/>
      <c r="H24" s="764"/>
      <c r="I24" s="764"/>
      <c r="J24" s="703"/>
    </row>
    <row r="25" spans="1:15" ht="50.25" customHeight="1" thickBot="1" x14ac:dyDescent="0.3">
      <c r="A25" s="752" t="s">
        <v>316</v>
      </c>
      <c r="B25" s="230">
        <v>2024</v>
      </c>
      <c r="C25" s="231">
        <v>2025</v>
      </c>
      <c r="D25" s="231">
        <v>2026</v>
      </c>
      <c r="E25" s="231">
        <v>2027</v>
      </c>
      <c r="F25" s="232" t="s">
        <v>93</v>
      </c>
      <c r="G25" s="233" t="s">
        <v>317</v>
      </c>
      <c r="H25" s="775" t="s">
        <v>318</v>
      </c>
      <c r="I25" s="776"/>
      <c r="J25" s="777"/>
    </row>
    <row r="26" spans="1:15" ht="50.25" customHeight="1" thickBot="1" x14ac:dyDescent="0.3">
      <c r="A26" s="753"/>
      <c r="B26" s="272">
        <v>1</v>
      </c>
      <c r="C26" s="273">
        <v>1</v>
      </c>
      <c r="D26" s="273">
        <v>1</v>
      </c>
      <c r="E26" s="273">
        <v>1</v>
      </c>
      <c r="F26" s="274">
        <v>1</v>
      </c>
      <c r="G26" s="234">
        <v>1</v>
      </c>
      <c r="H26" s="702" t="s">
        <v>23</v>
      </c>
      <c r="I26" s="764"/>
      <c r="J26" s="703"/>
    </row>
    <row r="27" spans="1:15" ht="52.5" customHeight="1" thickBot="1" x14ac:dyDescent="0.3">
      <c r="A27" s="197"/>
      <c r="B27" s="778" t="s">
        <v>339</v>
      </c>
      <c r="C27" s="779"/>
      <c r="D27" s="779"/>
      <c r="E27" s="779"/>
      <c r="F27" s="779"/>
      <c r="G27" s="779"/>
      <c r="H27" s="779"/>
      <c r="I27" s="779"/>
      <c r="J27" s="780"/>
    </row>
    <row r="28" spans="1:15" s="99" customFormat="1" ht="56.25" customHeight="1" thickBot="1" x14ac:dyDescent="0.3">
      <c r="A28" s="752" t="s">
        <v>234</v>
      </c>
      <c r="B28" s="198" t="s">
        <v>235</v>
      </c>
      <c r="C28" s="227" t="s">
        <v>236</v>
      </c>
      <c r="D28" s="754" t="s">
        <v>237</v>
      </c>
      <c r="E28" s="755"/>
      <c r="F28" s="754" t="s">
        <v>238</v>
      </c>
      <c r="G28" s="755"/>
      <c r="H28" s="198" t="s">
        <v>239</v>
      </c>
      <c r="I28" s="196" t="s">
        <v>240</v>
      </c>
      <c r="J28" s="196" t="s">
        <v>320</v>
      </c>
    </row>
    <row r="29" spans="1:15" ht="297.75" customHeight="1" thickBot="1" x14ac:dyDescent="0.3">
      <c r="A29" s="753"/>
      <c r="B29" s="156">
        <v>1</v>
      </c>
      <c r="C29" s="157">
        <v>1</v>
      </c>
      <c r="D29" s="784" t="s">
        <v>741</v>
      </c>
      <c r="E29" s="697"/>
      <c r="F29" s="784" t="s">
        <v>741</v>
      </c>
      <c r="G29" s="697"/>
      <c r="H29" s="156" t="s">
        <v>627</v>
      </c>
      <c r="I29" s="405" t="s">
        <v>742</v>
      </c>
      <c r="J29" s="415" t="s">
        <v>743</v>
      </c>
    </row>
    <row r="30" spans="1:15" s="99" customFormat="1" ht="45" customHeight="1" thickBot="1" x14ac:dyDescent="0.3">
      <c r="A30" s="752" t="s">
        <v>241</v>
      </c>
      <c r="B30" s="198" t="s">
        <v>235</v>
      </c>
      <c r="C30" s="198" t="s">
        <v>236</v>
      </c>
      <c r="D30" s="754" t="s">
        <v>237</v>
      </c>
      <c r="E30" s="755"/>
      <c r="F30" s="754" t="s">
        <v>238</v>
      </c>
      <c r="G30" s="755"/>
      <c r="H30" s="198" t="s">
        <v>239</v>
      </c>
      <c r="I30" s="196" t="s">
        <v>240</v>
      </c>
      <c r="J30" s="196" t="s">
        <v>320</v>
      </c>
    </row>
    <row r="31" spans="1:15" ht="409.5" customHeight="1" thickBot="1" x14ac:dyDescent="0.3">
      <c r="A31" s="753"/>
      <c r="B31" s="156">
        <v>1</v>
      </c>
      <c r="C31" s="157">
        <v>1</v>
      </c>
      <c r="D31" s="696" t="s">
        <v>744</v>
      </c>
      <c r="E31" s="697"/>
      <c r="F31" s="696" t="s">
        <v>745</v>
      </c>
      <c r="G31" s="697"/>
      <c r="H31" s="156" t="s">
        <v>627</v>
      </c>
      <c r="I31" s="405" t="s">
        <v>742</v>
      </c>
      <c r="J31" s="416" t="s">
        <v>746</v>
      </c>
    </row>
    <row r="32" spans="1:15" s="99" customFormat="1" ht="45" customHeight="1" thickBot="1" x14ac:dyDescent="0.3">
      <c r="A32" s="752" t="s">
        <v>242</v>
      </c>
      <c r="B32" s="198" t="s">
        <v>235</v>
      </c>
      <c r="C32" s="198" t="s">
        <v>236</v>
      </c>
      <c r="D32" s="754" t="s">
        <v>237</v>
      </c>
      <c r="E32" s="755"/>
      <c r="F32" s="754" t="s">
        <v>238</v>
      </c>
      <c r="G32" s="755"/>
      <c r="H32" s="198" t="s">
        <v>239</v>
      </c>
      <c r="I32" s="196" t="s">
        <v>240</v>
      </c>
      <c r="J32" s="196" t="s">
        <v>320</v>
      </c>
    </row>
    <row r="33" spans="1:10" ht="409.5" customHeight="1" thickBot="1" x14ac:dyDescent="0.3">
      <c r="A33" s="753"/>
      <c r="B33" s="156">
        <v>1</v>
      </c>
      <c r="C33" s="157">
        <v>1</v>
      </c>
      <c r="D33" s="696" t="s">
        <v>812</v>
      </c>
      <c r="E33" s="697"/>
      <c r="F33" s="696" t="s">
        <v>813</v>
      </c>
      <c r="G33" s="697"/>
      <c r="H33" s="156" t="s">
        <v>627</v>
      </c>
      <c r="I33" s="405" t="s">
        <v>742</v>
      </c>
      <c r="J33" s="447" t="s">
        <v>814</v>
      </c>
    </row>
    <row r="34" spans="1:10" s="99" customFormat="1" ht="47.25" customHeight="1" thickBot="1" x14ac:dyDescent="0.3">
      <c r="A34" s="752" t="s">
        <v>243</v>
      </c>
      <c r="B34" s="198" t="s">
        <v>235</v>
      </c>
      <c r="C34" s="195" t="s">
        <v>236</v>
      </c>
      <c r="D34" s="754" t="s">
        <v>237</v>
      </c>
      <c r="E34" s="755"/>
      <c r="F34" s="754" t="s">
        <v>238</v>
      </c>
      <c r="G34" s="755"/>
      <c r="H34" s="198" t="s">
        <v>239</v>
      </c>
      <c r="I34" s="198" t="s">
        <v>240</v>
      </c>
      <c r="J34" s="196" t="s">
        <v>320</v>
      </c>
    </row>
    <row r="35" spans="1:10" ht="409.6" customHeight="1" thickBot="1" x14ac:dyDescent="0.3">
      <c r="A35" s="753"/>
      <c r="B35" s="156">
        <v>1</v>
      </c>
      <c r="C35" s="157">
        <v>1</v>
      </c>
      <c r="D35" s="696" t="s">
        <v>935</v>
      </c>
      <c r="E35" s="697"/>
      <c r="F35" s="696" t="s">
        <v>936</v>
      </c>
      <c r="G35" s="697"/>
      <c r="H35" s="156" t="s">
        <v>627</v>
      </c>
      <c r="I35" s="405" t="s">
        <v>742</v>
      </c>
      <c r="J35" s="447" t="s">
        <v>937</v>
      </c>
    </row>
    <row r="36" spans="1:10" s="99" customFormat="1" ht="47.25" customHeight="1" thickBot="1" x14ac:dyDescent="0.3">
      <c r="A36" s="752" t="s">
        <v>244</v>
      </c>
      <c r="B36" s="198" t="s">
        <v>235</v>
      </c>
      <c r="C36" s="198" t="s">
        <v>236</v>
      </c>
      <c r="D36" s="754" t="s">
        <v>237</v>
      </c>
      <c r="E36" s="755"/>
      <c r="F36" s="754" t="s">
        <v>238</v>
      </c>
      <c r="G36" s="755"/>
      <c r="H36" s="198" t="s">
        <v>239</v>
      </c>
      <c r="I36" s="196" t="s">
        <v>240</v>
      </c>
      <c r="J36" s="196" t="s">
        <v>320</v>
      </c>
    </row>
    <row r="37" spans="1:10" ht="404.25" customHeight="1" thickBot="1" x14ac:dyDescent="0.3">
      <c r="A37" s="753"/>
      <c r="B37" s="156">
        <v>1</v>
      </c>
      <c r="C37" s="157">
        <v>1</v>
      </c>
      <c r="D37" s="696" t="s">
        <v>965</v>
      </c>
      <c r="E37" s="697"/>
      <c r="F37" s="696" t="s">
        <v>966</v>
      </c>
      <c r="G37" s="697"/>
      <c r="H37" s="156" t="s">
        <v>627</v>
      </c>
      <c r="I37" s="405" t="s">
        <v>742</v>
      </c>
      <c r="J37" s="447" t="s">
        <v>967</v>
      </c>
    </row>
    <row r="38" spans="1:10" s="99" customFormat="1" ht="48.75" customHeight="1" thickBot="1" x14ac:dyDescent="0.3">
      <c r="A38" s="752" t="s">
        <v>245</v>
      </c>
      <c r="B38" s="198" t="s">
        <v>235</v>
      </c>
      <c r="C38" s="198" t="s">
        <v>236</v>
      </c>
      <c r="D38" s="754" t="s">
        <v>237</v>
      </c>
      <c r="E38" s="755"/>
      <c r="F38" s="754" t="s">
        <v>238</v>
      </c>
      <c r="G38" s="755"/>
      <c r="H38" s="198" t="s">
        <v>239</v>
      </c>
      <c r="I38" s="196" t="s">
        <v>240</v>
      </c>
      <c r="J38" s="196" t="s">
        <v>320</v>
      </c>
    </row>
    <row r="39" spans="1:10" ht="94.5" customHeight="1" thickBot="1" x14ac:dyDescent="0.3">
      <c r="A39" s="753"/>
      <c r="B39" s="156">
        <v>1</v>
      </c>
      <c r="C39" s="158"/>
      <c r="D39" s="756"/>
      <c r="E39" s="757"/>
      <c r="F39" s="756"/>
      <c r="G39" s="757"/>
      <c r="H39" s="156"/>
      <c r="I39" s="236"/>
      <c r="J39" s="236"/>
    </row>
    <row r="40" spans="1:10" ht="46.5" customHeight="1" thickBot="1" x14ac:dyDescent="0.3">
      <c r="A40" s="752" t="s">
        <v>246</v>
      </c>
      <c r="B40" s="198" t="s">
        <v>235</v>
      </c>
      <c r="C40" s="227" t="s">
        <v>236</v>
      </c>
      <c r="D40" s="754" t="s">
        <v>237</v>
      </c>
      <c r="E40" s="755"/>
      <c r="F40" s="754" t="s">
        <v>238</v>
      </c>
      <c r="G40" s="755"/>
      <c r="H40" s="198" t="s">
        <v>239</v>
      </c>
      <c r="I40" s="196" t="s">
        <v>240</v>
      </c>
      <c r="J40" s="196" t="s">
        <v>320</v>
      </c>
    </row>
    <row r="41" spans="1:10" ht="120.75" customHeight="1" thickBot="1" x14ac:dyDescent="0.3">
      <c r="A41" s="753"/>
      <c r="B41" s="156">
        <v>1</v>
      </c>
      <c r="C41" s="158"/>
      <c r="D41" s="756"/>
      <c r="E41" s="758"/>
      <c r="F41" s="756"/>
      <c r="G41" s="757"/>
      <c r="H41" s="156"/>
      <c r="I41" s="236"/>
      <c r="J41" s="236"/>
    </row>
    <row r="42" spans="1:10" ht="48.75" customHeight="1" thickBot="1" x14ac:dyDescent="0.3">
      <c r="A42" s="752" t="s">
        <v>247</v>
      </c>
      <c r="B42" s="198" t="s">
        <v>235</v>
      </c>
      <c r="C42" s="227" t="s">
        <v>236</v>
      </c>
      <c r="D42" s="754" t="s">
        <v>237</v>
      </c>
      <c r="E42" s="755"/>
      <c r="F42" s="754" t="s">
        <v>238</v>
      </c>
      <c r="G42" s="755"/>
      <c r="H42" s="198" t="s">
        <v>239</v>
      </c>
      <c r="I42" s="196" t="s">
        <v>240</v>
      </c>
      <c r="J42" s="196" t="s">
        <v>320</v>
      </c>
    </row>
    <row r="43" spans="1:10" ht="120.75" customHeight="1" thickBot="1" x14ac:dyDescent="0.3">
      <c r="A43" s="753"/>
      <c r="B43" s="156">
        <v>1</v>
      </c>
      <c r="C43" s="158"/>
      <c r="D43" s="756"/>
      <c r="E43" s="758"/>
      <c r="F43" s="756"/>
      <c r="G43" s="757"/>
      <c r="H43" s="237"/>
      <c r="I43" s="156"/>
      <c r="J43" s="236"/>
    </row>
    <row r="44" spans="1:10" ht="42.75" customHeight="1" thickBot="1" x14ac:dyDescent="0.3">
      <c r="A44" s="752" t="s">
        <v>248</v>
      </c>
      <c r="B44" s="198" t="s">
        <v>235</v>
      </c>
      <c r="C44" s="227" t="s">
        <v>236</v>
      </c>
      <c r="D44" s="754" t="s">
        <v>237</v>
      </c>
      <c r="E44" s="755"/>
      <c r="F44" s="754" t="s">
        <v>238</v>
      </c>
      <c r="G44" s="755"/>
      <c r="H44" s="198" t="s">
        <v>239</v>
      </c>
      <c r="I44" s="196" t="s">
        <v>240</v>
      </c>
      <c r="J44" s="196" t="s">
        <v>320</v>
      </c>
    </row>
    <row r="45" spans="1:10" ht="120.75" customHeight="1" thickBot="1" x14ac:dyDescent="0.3">
      <c r="A45" s="753"/>
      <c r="B45" s="156">
        <v>1</v>
      </c>
      <c r="C45" s="158"/>
      <c r="D45" s="756"/>
      <c r="E45" s="757"/>
      <c r="F45" s="756"/>
      <c r="G45" s="757"/>
      <c r="H45" s="156"/>
      <c r="I45" s="156"/>
      <c r="J45" s="156"/>
    </row>
    <row r="46" spans="1:10" ht="45" customHeight="1" thickBot="1" x14ac:dyDescent="0.3">
      <c r="A46" s="752" t="s">
        <v>249</v>
      </c>
      <c r="B46" s="198" t="s">
        <v>235</v>
      </c>
      <c r="C46" s="227" t="s">
        <v>236</v>
      </c>
      <c r="D46" s="754" t="s">
        <v>237</v>
      </c>
      <c r="E46" s="755"/>
      <c r="F46" s="754" t="s">
        <v>238</v>
      </c>
      <c r="G46" s="755"/>
      <c r="H46" s="198" t="s">
        <v>239</v>
      </c>
      <c r="I46" s="196" t="s">
        <v>240</v>
      </c>
      <c r="J46" s="196" t="s">
        <v>320</v>
      </c>
    </row>
    <row r="47" spans="1:10" ht="120.75" customHeight="1" thickBot="1" x14ac:dyDescent="0.3">
      <c r="A47" s="753"/>
      <c r="B47" s="156">
        <v>1</v>
      </c>
      <c r="C47" s="158"/>
      <c r="D47" s="756"/>
      <c r="E47" s="757"/>
      <c r="F47" s="756"/>
      <c r="G47" s="757"/>
      <c r="H47" s="156"/>
      <c r="I47" s="236"/>
      <c r="J47" s="236"/>
    </row>
    <row r="48" spans="1:10" ht="46.5" customHeight="1" thickBot="1" x14ac:dyDescent="0.3">
      <c r="A48" s="752" t="s">
        <v>250</v>
      </c>
      <c r="B48" s="198" t="s">
        <v>235</v>
      </c>
      <c r="C48" s="227" t="s">
        <v>236</v>
      </c>
      <c r="D48" s="754" t="s">
        <v>237</v>
      </c>
      <c r="E48" s="755"/>
      <c r="F48" s="754" t="s">
        <v>238</v>
      </c>
      <c r="G48" s="755"/>
      <c r="H48" s="198" t="s">
        <v>239</v>
      </c>
      <c r="I48" s="196" t="s">
        <v>240</v>
      </c>
      <c r="J48" s="196" t="s">
        <v>320</v>
      </c>
    </row>
    <row r="49" spans="1:10" ht="90.75" customHeight="1" thickBot="1" x14ac:dyDescent="0.3">
      <c r="A49" s="753"/>
      <c r="B49" s="156">
        <v>1</v>
      </c>
      <c r="C49" s="158"/>
      <c r="D49" s="756"/>
      <c r="E49" s="757"/>
      <c r="F49" s="758"/>
      <c r="G49" s="758"/>
      <c r="H49" s="156"/>
      <c r="I49" s="156"/>
      <c r="J49" s="156"/>
    </row>
    <row r="50" spans="1:10" ht="48.75" customHeight="1" thickBot="1" x14ac:dyDescent="0.3">
      <c r="A50" s="752" t="s">
        <v>251</v>
      </c>
      <c r="B50" s="198" t="s">
        <v>235</v>
      </c>
      <c r="C50" s="227" t="s">
        <v>236</v>
      </c>
      <c r="D50" s="754" t="s">
        <v>237</v>
      </c>
      <c r="E50" s="755"/>
      <c r="F50" s="754" t="s">
        <v>238</v>
      </c>
      <c r="G50" s="755"/>
      <c r="H50" s="198" t="s">
        <v>239</v>
      </c>
      <c r="I50" s="196" t="s">
        <v>240</v>
      </c>
      <c r="J50" s="196" t="s">
        <v>320</v>
      </c>
    </row>
    <row r="51" spans="1:10" ht="120.75" customHeight="1" thickBot="1" x14ac:dyDescent="0.3">
      <c r="A51" s="753"/>
      <c r="B51" s="156">
        <v>1</v>
      </c>
      <c r="C51" s="158"/>
      <c r="D51" s="756"/>
      <c r="E51" s="757"/>
      <c r="F51" s="756"/>
      <c r="G51" s="757"/>
      <c r="H51" s="156"/>
      <c r="I51" s="156"/>
      <c r="J51" s="156"/>
    </row>
    <row r="54" spans="1:10" s="98" customFormat="1" ht="30" customHeight="1" x14ac:dyDescent="0.25">
      <c r="A54" s="68"/>
      <c r="B54" s="68"/>
      <c r="C54" s="68"/>
      <c r="D54" s="68"/>
      <c r="E54" s="68"/>
      <c r="F54" s="68"/>
      <c r="G54" s="68"/>
      <c r="H54" s="68"/>
      <c r="I54" s="68"/>
    </row>
    <row r="56" spans="1:10" ht="46.5" customHeight="1" x14ac:dyDescent="0.25">
      <c r="A56" s="782" t="s">
        <v>321</v>
      </c>
      <c r="B56" s="243" t="s">
        <v>322</v>
      </c>
      <c r="C56" s="243"/>
      <c r="D56" s="781" t="s">
        <v>323</v>
      </c>
      <c r="E56" s="243" t="s">
        <v>322</v>
      </c>
      <c r="F56" s="243"/>
      <c r="G56" s="781" t="s">
        <v>324</v>
      </c>
      <c r="H56" s="243" t="s">
        <v>325</v>
      </c>
      <c r="I56" s="783"/>
      <c r="J56" s="783"/>
    </row>
    <row r="57" spans="1:10" ht="46.5" customHeight="1" x14ac:dyDescent="0.25">
      <c r="A57" s="782"/>
      <c r="B57" s="243" t="s">
        <v>326</v>
      </c>
      <c r="C57" s="243" t="s">
        <v>327</v>
      </c>
      <c r="D57" s="781"/>
      <c r="E57" s="243" t="s">
        <v>326</v>
      </c>
      <c r="F57" s="243" t="s">
        <v>328</v>
      </c>
      <c r="G57" s="781"/>
      <c r="H57" s="243" t="s">
        <v>329</v>
      </c>
      <c r="I57" s="783"/>
      <c r="J57" s="783"/>
    </row>
    <row r="58" spans="1:10" ht="46.5" customHeight="1" x14ac:dyDescent="0.25">
      <c r="A58" s="782"/>
      <c r="B58" s="243" t="s">
        <v>330</v>
      </c>
      <c r="C58" s="337" t="s">
        <v>331</v>
      </c>
      <c r="D58" s="781"/>
      <c r="E58" s="243" t="s">
        <v>330</v>
      </c>
      <c r="F58" s="243" t="s">
        <v>332</v>
      </c>
      <c r="G58" s="781"/>
      <c r="H58" s="243" t="s">
        <v>333</v>
      </c>
      <c r="I58" s="783"/>
      <c r="J58" s="783"/>
    </row>
    <row r="59" spans="1:10" ht="46.5" customHeight="1" x14ac:dyDescent="0.25">
      <c r="A59" s="782"/>
      <c r="B59" s="243" t="s">
        <v>322</v>
      </c>
      <c r="C59" s="243"/>
      <c r="D59" s="781"/>
      <c r="E59" s="243" t="s">
        <v>322</v>
      </c>
      <c r="F59" s="243"/>
      <c r="G59" s="781"/>
      <c r="H59" s="243" t="s">
        <v>325</v>
      </c>
      <c r="I59" s="783"/>
      <c r="J59" s="783"/>
    </row>
    <row r="60" spans="1:10" ht="46.5" customHeight="1" x14ac:dyDescent="0.25">
      <c r="A60" s="782"/>
      <c r="B60" s="243" t="s">
        <v>326</v>
      </c>
      <c r="C60" s="243"/>
      <c r="D60" s="781"/>
      <c r="E60" s="243" t="s">
        <v>326</v>
      </c>
      <c r="F60" s="243" t="s">
        <v>334</v>
      </c>
      <c r="G60" s="781"/>
      <c r="H60" s="243" t="s">
        <v>329</v>
      </c>
      <c r="I60" s="783"/>
      <c r="J60" s="783"/>
    </row>
    <row r="61" spans="1:10" ht="46.5" customHeight="1" x14ac:dyDescent="0.25">
      <c r="A61" s="782"/>
      <c r="B61" s="243" t="s">
        <v>330</v>
      </c>
      <c r="C61" s="243"/>
      <c r="D61" s="781"/>
      <c r="E61" s="243" t="s">
        <v>330</v>
      </c>
      <c r="F61" s="243" t="s">
        <v>335</v>
      </c>
      <c r="G61" s="781"/>
      <c r="H61" s="243" t="s">
        <v>333</v>
      </c>
      <c r="I61" s="783"/>
      <c r="J61" s="783"/>
    </row>
  </sheetData>
  <mergeCells count="95">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28:A29"/>
    <mergeCell ref="D28:E28"/>
    <mergeCell ref="F28:G28"/>
    <mergeCell ref="D29:E29"/>
    <mergeCell ref="F29:G29"/>
    <mergeCell ref="B24:J24"/>
    <mergeCell ref="A25:A26"/>
    <mergeCell ref="H25:J25"/>
    <mergeCell ref="H26:J26"/>
    <mergeCell ref="B27:J27"/>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A12:A14"/>
    <mergeCell ref="A16:B18"/>
    <mergeCell ref="D16:F16"/>
    <mergeCell ref="D17:F17"/>
    <mergeCell ref="D18:F18"/>
  </mergeCells>
  <hyperlinks>
    <hyperlink ref="J31" r:id="rId1" xr:uid="{54A8C710-82FC-4D8A-B5E7-CFA2B104F069}"/>
    <hyperlink ref="J29" r:id="rId2" xr:uid="{02332147-7140-442D-BD6A-15BE7BD2C4E0}"/>
    <hyperlink ref="J33" r:id="rId3" xr:uid="{38E07524-4E3D-4FED-8BC0-D6E0433718CB}"/>
    <hyperlink ref="J35" r:id="rId4" xr:uid="{F73B751A-E73A-412A-A86A-F5CEDCFFBACB}"/>
    <hyperlink ref="J37" r:id="rId5" xr:uid="{10B2DF1D-97DC-4043-B841-CD8240F6B092}"/>
  </hyperlinks>
  <pageMargins left="0.25" right="0.25" top="0.75" bottom="0.75" header="0.3" footer="0.3"/>
  <pageSetup scale="25" fitToHeight="0" orientation="landscape" r:id="rId6"/>
  <rowBreaks count="1" manualBreakCount="1">
    <brk id="37" max="10" man="1"/>
  </rowBreak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rgb="FF00B050"/>
    <pageSetUpPr fitToPage="1"/>
  </sheetPr>
  <dimension ref="A1:O71"/>
  <sheetViews>
    <sheetView showGridLines="0" topLeftCell="A28" zoomScale="70" zoomScaleNormal="70" zoomScaleSheetLayoutView="40" workbookViewId="0">
      <selection activeCell="H41" sqref="H41"/>
    </sheetView>
  </sheetViews>
  <sheetFormatPr baseColWidth="10" defaultColWidth="10.7109375" defaultRowHeight="14.25" x14ac:dyDescent="0.25"/>
  <cols>
    <col min="1" max="1" width="49.7109375" style="68" customWidth="1"/>
    <col min="2" max="2" width="60.7109375" style="68" customWidth="1"/>
    <col min="3" max="12" width="35.7109375" style="68" customWidth="1"/>
    <col min="13" max="13" width="12.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10"/>
      <c r="J1" s="605" t="s">
        <v>850</v>
      </c>
      <c r="K1" s="606"/>
      <c r="L1" s="607"/>
    </row>
    <row r="2" spans="1:15" s="147" customFormat="1" ht="30.75" customHeight="1" thickBot="1" x14ac:dyDescent="0.3">
      <c r="A2" s="623"/>
      <c r="B2" s="611" t="s">
        <v>184</v>
      </c>
      <c r="C2" s="612"/>
      <c r="D2" s="612"/>
      <c r="E2" s="612"/>
      <c r="F2" s="612"/>
      <c r="G2" s="612"/>
      <c r="H2" s="612"/>
      <c r="I2" s="613"/>
      <c r="J2" s="605" t="s">
        <v>851</v>
      </c>
      <c r="K2" s="606"/>
      <c r="L2" s="607"/>
    </row>
    <row r="3" spans="1:15" s="147" customFormat="1" ht="24" customHeight="1" thickBot="1" x14ac:dyDescent="0.3">
      <c r="A3" s="623"/>
      <c r="B3" s="611" t="s">
        <v>859</v>
      </c>
      <c r="C3" s="612"/>
      <c r="D3" s="612"/>
      <c r="E3" s="612"/>
      <c r="F3" s="612"/>
      <c r="G3" s="612"/>
      <c r="H3" s="612"/>
      <c r="I3" s="613"/>
      <c r="J3" s="605" t="s">
        <v>852</v>
      </c>
      <c r="K3" s="606"/>
      <c r="L3" s="607"/>
    </row>
    <row r="4" spans="1:15" s="147" customFormat="1" ht="21.75" customHeight="1" thickBot="1" x14ac:dyDescent="0.3">
      <c r="A4" s="624"/>
      <c r="B4" s="614" t="s">
        <v>340</v>
      </c>
      <c r="C4" s="615"/>
      <c r="D4" s="615"/>
      <c r="E4" s="615"/>
      <c r="F4" s="615"/>
      <c r="G4" s="615"/>
      <c r="H4" s="615"/>
      <c r="I4" s="616"/>
      <c r="J4" s="605" t="s">
        <v>855</v>
      </c>
      <c r="K4" s="606"/>
      <c r="L4" s="607"/>
    </row>
    <row r="5" spans="1:15" s="147" customFormat="1" ht="21.75" customHeight="1" thickBot="1" x14ac:dyDescent="0.3">
      <c r="A5" s="148"/>
      <c r="B5" s="149"/>
      <c r="C5" s="149"/>
      <c r="D5" s="149"/>
      <c r="E5" s="149"/>
      <c r="F5" s="149"/>
      <c r="G5" s="149"/>
      <c r="H5" s="149"/>
      <c r="I5" s="149"/>
      <c r="J5" s="150"/>
      <c r="K5" s="150"/>
      <c r="L5" s="150"/>
    </row>
    <row r="6" spans="1:15" s="147" customFormat="1" ht="36.75" customHeight="1" thickBot="1" x14ac:dyDescent="0.3">
      <c r="A6" s="121" t="s">
        <v>858</v>
      </c>
      <c r="B6" s="785" t="s">
        <v>308</v>
      </c>
      <c r="C6" s="786"/>
      <c r="D6" s="786"/>
      <c r="E6" s="786"/>
      <c r="F6" s="786"/>
      <c r="G6" s="786"/>
      <c r="H6" s="786"/>
      <c r="I6" s="787"/>
      <c r="J6" s="460" t="s">
        <v>856</v>
      </c>
      <c r="K6" s="788">
        <v>2024110010298</v>
      </c>
      <c r="L6" s="789"/>
    </row>
    <row r="7" spans="1:15" s="147" customFormat="1" ht="21.75" customHeight="1" thickBot="1" x14ac:dyDescent="0.3">
      <c r="A7" s="148"/>
      <c r="B7" s="149"/>
      <c r="C7" s="149"/>
      <c r="D7" s="149"/>
      <c r="E7" s="149"/>
      <c r="F7" s="149"/>
      <c r="G7" s="149"/>
      <c r="H7" s="149"/>
      <c r="I7" s="149"/>
      <c r="J7" s="149"/>
      <c r="K7" s="149"/>
      <c r="L7" s="149"/>
      <c r="M7" s="150"/>
      <c r="N7" s="150"/>
      <c r="O7" s="150"/>
    </row>
    <row r="8" spans="1:15" s="147" customFormat="1" ht="21.75" customHeight="1" thickBot="1" x14ac:dyDescent="0.3">
      <c r="A8" s="809" t="s">
        <v>187</v>
      </c>
      <c r="B8" s="239" t="s">
        <v>188</v>
      </c>
      <c r="C8" s="202"/>
      <c r="D8" s="239" t="s">
        <v>189</v>
      </c>
      <c r="E8" s="202"/>
      <c r="F8" s="239" t="s">
        <v>190</v>
      </c>
      <c r="G8" s="202"/>
      <c r="H8" s="239" t="s">
        <v>191</v>
      </c>
      <c r="I8" s="204"/>
      <c r="J8" s="798" t="s">
        <v>192</v>
      </c>
      <c r="K8" s="238" t="s">
        <v>193</v>
      </c>
      <c r="L8" s="338"/>
      <c r="M8" s="815"/>
      <c r="N8" s="815"/>
      <c r="O8" s="815"/>
    </row>
    <row r="9" spans="1:15" s="147" customFormat="1" ht="21.75" customHeight="1" thickBot="1" x14ac:dyDescent="0.3">
      <c r="A9" s="809"/>
      <c r="B9" s="240" t="s">
        <v>195</v>
      </c>
      <c r="C9" s="205" t="s">
        <v>194</v>
      </c>
      <c r="D9" s="239" t="s">
        <v>196</v>
      </c>
      <c r="E9" s="206"/>
      <c r="F9" s="239" t="s">
        <v>197</v>
      </c>
      <c r="G9" s="206"/>
      <c r="H9" s="239" t="s">
        <v>198</v>
      </c>
      <c r="I9" s="204"/>
      <c r="J9" s="798"/>
      <c r="K9" s="238" t="s">
        <v>199</v>
      </c>
      <c r="L9" s="151"/>
      <c r="M9" s="815"/>
      <c r="N9" s="815"/>
      <c r="O9" s="815"/>
    </row>
    <row r="10" spans="1:15" s="147" customFormat="1" ht="21.75" customHeight="1" thickBot="1" x14ac:dyDescent="0.3">
      <c r="A10" s="809"/>
      <c r="B10" s="239" t="s">
        <v>200</v>
      </c>
      <c r="C10" s="202"/>
      <c r="D10" s="239" t="s">
        <v>201</v>
      </c>
      <c r="E10" s="206"/>
      <c r="F10" s="239" t="s">
        <v>202</v>
      </c>
      <c r="G10" s="206"/>
      <c r="H10" s="239" t="s">
        <v>203</v>
      </c>
      <c r="I10" s="204"/>
      <c r="J10" s="798"/>
      <c r="K10" s="238" t="s">
        <v>204</v>
      </c>
      <c r="L10" s="338" t="s">
        <v>194</v>
      </c>
      <c r="M10" s="815"/>
      <c r="N10" s="815"/>
      <c r="O10" s="815"/>
    </row>
    <row r="11" spans="1:15" s="147" customFormat="1" ht="21.75" customHeight="1" x14ac:dyDescent="0.25">
      <c r="A11" s="148"/>
      <c r="B11" s="149"/>
      <c r="C11" s="149"/>
      <c r="D11" s="149"/>
      <c r="E11" s="149"/>
      <c r="F11" s="149"/>
      <c r="G11" s="149"/>
      <c r="H11" s="149"/>
      <c r="I11" s="149"/>
      <c r="J11" s="149"/>
      <c r="K11" s="149"/>
      <c r="L11" s="149"/>
      <c r="M11" s="150"/>
      <c r="N11" s="150"/>
      <c r="O11" s="150"/>
    </row>
    <row r="12" spans="1:15" ht="15" customHeight="1" x14ac:dyDescent="0.25">
      <c r="A12" s="73"/>
      <c r="B12" s="74"/>
      <c r="C12" s="74"/>
      <c r="D12" s="76"/>
      <c r="E12" s="75"/>
      <c r="F12" s="75"/>
      <c r="G12" s="327"/>
      <c r="H12" s="327"/>
      <c r="I12" s="77"/>
      <c r="J12" s="77"/>
      <c r="K12" s="74"/>
      <c r="L12" s="74"/>
      <c r="M12" s="74"/>
      <c r="N12" s="74"/>
      <c r="O12" s="74"/>
    </row>
    <row r="13" spans="1:15" ht="16.5" customHeight="1" thickBot="1" x14ac:dyDescent="0.3">
      <c r="A13" s="144"/>
      <c r="B13" s="145"/>
      <c r="C13" s="145"/>
      <c r="D13" s="145"/>
      <c r="E13" s="145"/>
      <c r="F13" s="145"/>
      <c r="G13" s="145"/>
      <c r="H13" s="145"/>
      <c r="I13" s="145"/>
      <c r="J13" s="145"/>
      <c r="K13" s="145"/>
      <c r="L13" s="145"/>
      <c r="M13" s="145"/>
    </row>
    <row r="14" spans="1:15" ht="32.1" customHeight="1" thickBot="1" x14ac:dyDescent="0.3">
      <c r="A14" s="810" t="s">
        <v>341</v>
      </c>
      <c r="B14" s="811"/>
      <c r="C14" s="811"/>
      <c r="D14" s="811"/>
      <c r="E14" s="811"/>
      <c r="F14" s="811"/>
      <c r="G14" s="811"/>
      <c r="H14" s="811"/>
      <c r="I14" s="811"/>
      <c r="J14" s="811"/>
      <c r="K14" s="811"/>
      <c r="L14" s="812"/>
    </row>
    <row r="15" spans="1:15" ht="32.1" customHeight="1" thickBot="1" x14ac:dyDescent="0.3">
      <c r="A15" s="813" t="s">
        <v>342</v>
      </c>
      <c r="B15" s="801" t="s">
        <v>261</v>
      </c>
      <c r="C15" s="805" t="s">
        <v>207</v>
      </c>
      <c r="D15" s="790" t="s">
        <v>234</v>
      </c>
      <c r="E15" s="791"/>
      <c r="F15" s="792"/>
      <c r="G15" s="790" t="s">
        <v>241</v>
      </c>
      <c r="H15" s="791"/>
      <c r="I15" s="792"/>
      <c r="J15" s="617" t="s">
        <v>242</v>
      </c>
      <c r="K15" s="618"/>
      <c r="L15" s="619"/>
    </row>
    <row r="16" spans="1:15" ht="32.1" customHeight="1" thickBot="1" x14ac:dyDescent="0.3">
      <c r="A16" s="814"/>
      <c r="B16" s="802"/>
      <c r="C16" s="806"/>
      <c r="D16" s="189" t="s">
        <v>222</v>
      </c>
      <c r="E16" s="187" t="s">
        <v>223</v>
      </c>
      <c r="F16" s="188" t="s">
        <v>343</v>
      </c>
      <c r="G16" s="189" t="s">
        <v>222</v>
      </c>
      <c r="H16" s="187" t="s">
        <v>223</v>
      </c>
      <c r="I16" s="188" t="s">
        <v>343</v>
      </c>
      <c r="J16" s="189" t="s">
        <v>222</v>
      </c>
      <c r="K16" s="187" t="s">
        <v>223</v>
      </c>
      <c r="L16" s="188" t="s">
        <v>343</v>
      </c>
    </row>
    <row r="17" spans="1:13" ht="107.25" customHeight="1" x14ac:dyDescent="0.25">
      <c r="A17" s="807" t="s">
        <v>344</v>
      </c>
      <c r="B17" s="184" t="s">
        <v>345</v>
      </c>
      <c r="C17" s="803" t="s">
        <v>346</v>
      </c>
      <c r="D17" s="91">
        <v>0</v>
      </c>
      <c r="E17" s="91">
        <v>0</v>
      </c>
      <c r="F17" s="816">
        <v>57</v>
      </c>
      <c r="G17" s="190">
        <v>3564871032</v>
      </c>
      <c r="H17" s="185">
        <v>0</v>
      </c>
      <c r="I17" s="816">
        <v>110</v>
      </c>
      <c r="J17" s="190"/>
      <c r="K17" s="185">
        <v>237578216</v>
      </c>
      <c r="L17" s="186"/>
    </row>
    <row r="18" spans="1:13" ht="84.75" customHeight="1" x14ac:dyDescent="0.25">
      <c r="A18" s="808"/>
      <c r="B18" s="184" t="s">
        <v>262</v>
      </c>
      <c r="C18" s="804"/>
      <c r="D18" s="91">
        <v>385650000</v>
      </c>
      <c r="E18" s="91"/>
      <c r="F18" s="817"/>
      <c r="G18" s="91">
        <v>640595000</v>
      </c>
      <c r="H18" s="91">
        <v>3908333</v>
      </c>
      <c r="I18" s="817"/>
      <c r="J18" s="91">
        <v>37720000</v>
      </c>
      <c r="K18" s="451">
        <v>69476634</v>
      </c>
      <c r="L18" s="186"/>
    </row>
    <row r="19" spans="1:13" ht="57" x14ac:dyDescent="0.25">
      <c r="A19" s="818" t="s">
        <v>347</v>
      </c>
      <c r="B19" s="184" t="s">
        <v>266</v>
      </c>
      <c r="C19" s="820" t="s">
        <v>348</v>
      </c>
      <c r="D19" s="91">
        <v>4520475445</v>
      </c>
      <c r="E19" s="91">
        <v>0</v>
      </c>
      <c r="F19" s="831">
        <v>3749</v>
      </c>
      <c r="G19" s="190">
        <v>0</v>
      </c>
      <c r="H19" s="91">
        <v>0</v>
      </c>
      <c r="I19" s="831">
        <v>3927</v>
      </c>
      <c r="J19" s="91"/>
      <c r="K19" s="185"/>
      <c r="L19" s="186"/>
    </row>
    <row r="20" spans="1:13" ht="71.25" x14ac:dyDescent="0.25">
      <c r="A20" s="819"/>
      <c r="B20" s="184" t="s">
        <v>274</v>
      </c>
      <c r="C20" s="830"/>
      <c r="D20" s="91">
        <v>1303800000</v>
      </c>
      <c r="E20" s="91">
        <v>0</v>
      </c>
      <c r="F20" s="832"/>
      <c r="G20" s="91">
        <v>250380000</v>
      </c>
      <c r="H20" s="91">
        <v>0</v>
      </c>
      <c r="I20" s="832"/>
      <c r="J20" s="91">
        <v>91800000</v>
      </c>
      <c r="K20" s="91">
        <v>134194101</v>
      </c>
      <c r="L20" s="186"/>
    </row>
    <row r="21" spans="1:13" ht="42.75" x14ac:dyDescent="0.25">
      <c r="A21" s="819"/>
      <c r="B21" s="184" t="s">
        <v>349</v>
      </c>
      <c r="C21" s="830"/>
      <c r="D21" s="91">
        <v>72740000</v>
      </c>
      <c r="E21" s="91">
        <v>0</v>
      </c>
      <c r="F21" s="832"/>
      <c r="G21" s="91">
        <v>534911000</v>
      </c>
      <c r="H21" s="91">
        <v>0</v>
      </c>
      <c r="I21" s="832"/>
      <c r="J21" s="91"/>
      <c r="K21" s="91">
        <v>18566867</v>
      </c>
      <c r="L21" s="186"/>
    </row>
    <row r="22" spans="1:13" ht="57" x14ac:dyDescent="0.25">
      <c r="A22" s="819"/>
      <c r="B22" s="184" t="s">
        <v>284</v>
      </c>
      <c r="C22" s="830"/>
      <c r="D22" s="91">
        <v>72740000</v>
      </c>
      <c r="E22" s="91">
        <v>0</v>
      </c>
      <c r="F22" s="832"/>
      <c r="G22" s="91">
        <v>522708000</v>
      </c>
      <c r="H22" s="91">
        <v>0</v>
      </c>
      <c r="I22" s="832"/>
      <c r="J22" s="91">
        <v>-6078000</v>
      </c>
      <c r="K22" s="91">
        <v>23890467</v>
      </c>
      <c r="L22" s="186"/>
    </row>
    <row r="23" spans="1:13" ht="42.75" x14ac:dyDescent="0.25">
      <c r="A23" s="819"/>
      <c r="B23" s="184" t="s">
        <v>288</v>
      </c>
      <c r="C23" s="830"/>
      <c r="D23" s="91">
        <v>0</v>
      </c>
      <c r="E23" s="91">
        <v>0</v>
      </c>
      <c r="F23" s="832"/>
      <c r="G23" s="91">
        <v>516630000</v>
      </c>
      <c r="H23" s="91">
        <v>0</v>
      </c>
      <c r="I23" s="832"/>
      <c r="J23" s="91">
        <v>56728000</v>
      </c>
      <c r="K23" s="91">
        <v>18841800</v>
      </c>
      <c r="L23" s="186"/>
    </row>
    <row r="24" spans="1:13" ht="57" x14ac:dyDescent="0.25">
      <c r="A24" s="808"/>
      <c r="B24" s="280" t="s">
        <v>350</v>
      </c>
      <c r="C24" s="804"/>
      <c r="D24" s="91">
        <v>235890000</v>
      </c>
      <c r="E24" s="91">
        <v>0</v>
      </c>
      <c r="F24" s="817"/>
      <c r="G24" s="91">
        <v>780410000</v>
      </c>
      <c r="H24" s="91">
        <v>0</v>
      </c>
      <c r="I24" s="817"/>
      <c r="J24" s="91">
        <v>188712000</v>
      </c>
      <c r="K24" s="91">
        <v>49124601</v>
      </c>
      <c r="L24" s="92"/>
    </row>
    <row r="25" spans="1:13" ht="42.75" x14ac:dyDescent="0.25">
      <c r="A25" s="822" t="s">
        <v>351</v>
      </c>
      <c r="B25" s="280" t="s">
        <v>296</v>
      </c>
      <c r="C25" s="820" t="s">
        <v>297</v>
      </c>
      <c r="D25" s="91">
        <v>492072000</v>
      </c>
      <c r="E25" s="91">
        <v>0</v>
      </c>
      <c r="F25" s="831">
        <v>0</v>
      </c>
      <c r="G25" s="91">
        <v>650836000</v>
      </c>
      <c r="H25" s="91">
        <v>7195133</v>
      </c>
      <c r="I25" s="831">
        <v>20</v>
      </c>
      <c r="J25" s="91">
        <v>196991459</v>
      </c>
      <c r="K25" s="451">
        <v>118366007</v>
      </c>
      <c r="L25" s="92"/>
    </row>
    <row r="26" spans="1:13" ht="29.25" thickBot="1" x14ac:dyDescent="0.3">
      <c r="A26" s="823"/>
      <c r="B26" s="281" t="s">
        <v>352</v>
      </c>
      <c r="C26" s="821"/>
      <c r="D26" s="94">
        <v>380440000</v>
      </c>
      <c r="E26" s="94">
        <v>0</v>
      </c>
      <c r="F26" s="833"/>
      <c r="G26" s="94">
        <v>923100000</v>
      </c>
      <c r="H26" s="94">
        <v>3618134</v>
      </c>
      <c r="I26" s="833"/>
      <c r="J26" s="91"/>
      <c r="K26" s="451">
        <v>63406269</v>
      </c>
      <c r="L26" s="97"/>
    </row>
    <row r="27" spans="1:13" s="95" customFormat="1" ht="16.5" customHeight="1" x14ac:dyDescent="0.2">
      <c r="M27" s="68"/>
    </row>
    <row r="28" spans="1:13" ht="15" thickBot="1" x14ac:dyDescent="0.3"/>
    <row r="29" spans="1:13" ht="35.1" customHeight="1" thickBot="1" x14ac:dyDescent="0.3">
      <c r="A29" s="827" t="s">
        <v>353</v>
      </c>
      <c r="B29" s="828"/>
      <c r="C29" s="828"/>
      <c r="D29" s="828"/>
      <c r="E29" s="828"/>
      <c r="F29" s="828"/>
      <c r="G29" s="828"/>
      <c r="H29" s="828"/>
      <c r="I29" s="828"/>
      <c r="J29" s="828"/>
      <c r="K29" s="828"/>
      <c r="L29" s="829"/>
    </row>
    <row r="30" spans="1:13" ht="35.1" customHeight="1" x14ac:dyDescent="0.25">
      <c r="A30" s="825" t="s">
        <v>342</v>
      </c>
      <c r="B30" s="796" t="s">
        <v>261</v>
      </c>
      <c r="C30" s="799" t="s">
        <v>207</v>
      </c>
      <c r="D30" s="793" t="s">
        <v>243</v>
      </c>
      <c r="E30" s="794"/>
      <c r="F30" s="795"/>
      <c r="G30" s="793" t="s">
        <v>244</v>
      </c>
      <c r="H30" s="794"/>
      <c r="I30" s="795"/>
      <c r="J30" s="793" t="s">
        <v>245</v>
      </c>
      <c r="K30" s="794"/>
      <c r="L30" s="795"/>
    </row>
    <row r="31" spans="1:13" ht="35.1" customHeight="1" thickBot="1" x14ac:dyDescent="0.3">
      <c r="A31" s="826"/>
      <c r="B31" s="797"/>
      <c r="C31" s="800"/>
      <c r="D31" s="340" t="s">
        <v>222</v>
      </c>
      <c r="E31" s="341" t="s">
        <v>223</v>
      </c>
      <c r="F31" s="342" t="s">
        <v>343</v>
      </c>
      <c r="G31" s="340" t="s">
        <v>222</v>
      </c>
      <c r="H31" s="341" t="s">
        <v>223</v>
      </c>
      <c r="I31" s="342" t="s">
        <v>343</v>
      </c>
      <c r="J31" s="340" t="s">
        <v>222</v>
      </c>
      <c r="K31" s="341" t="s">
        <v>223</v>
      </c>
      <c r="L31" s="342" t="s">
        <v>343</v>
      </c>
    </row>
    <row r="32" spans="1:13" ht="57" x14ac:dyDescent="0.25">
      <c r="A32" s="807" t="s">
        <v>344</v>
      </c>
      <c r="B32" s="480" t="s">
        <v>345</v>
      </c>
      <c r="C32" s="803" t="s">
        <v>346</v>
      </c>
      <c r="D32" s="481"/>
      <c r="E32" s="385">
        <v>923654596</v>
      </c>
      <c r="F32" s="89"/>
      <c r="G32" s="481"/>
      <c r="H32" s="385">
        <v>979291462</v>
      </c>
      <c r="I32" s="89"/>
      <c r="J32" s="190"/>
      <c r="K32" s="185"/>
      <c r="L32" s="186"/>
    </row>
    <row r="33" spans="1:12" ht="43.5" thickBot="1" x14ac:dyDescent="0.3">
      <c r="A33" s="824"/>
      <c r="B33" s="485" t="s">
        <v>262</v>
      </c>
      <c r="C33" s="821"/>
      <c r="D33" s="483"/>
      <c r="E33" s="94">
        <v>121262333</v>
      </c>
      <c r="F33" s="484"/>
      <c r="G33" s="492">
        <v>-1383067</v>
      </c>
      <c r="H33" s="94">
        <v>105013666.66666667</v>
      </c>
      <c r="I33" s="484"/>
      <c r="J33" s="190"/>
      <c r="K33" s="185"/>
      <c r="L33" s="186"/>
    </row>
    <row r="34" spans="1:12" ht="57" x14ac:dyDescent="0.25">
      <c r="A34" s="807" t="s">
        <v>347</v>
      </c>
      <c r="B34" s="480" t="s">
        <v>266</v>
      </c>
      <c r="C34" s="803" t="s">
        <v>348</v>
      </c>
      <c r="D34" s="481"/>
      <c r="E34" s="482">
        <v>1112921560</v>
      </c>
      <c r="F34" s="89"/>
      <c r="G34" s="481">
        <v>5899897683</v>
      </c>
      <c r="H34" s="88">
        <v>1135851295</v>
      </c>
      <c r="I34" s="89"/>
      <c r="J34" s="190"/>
      <c r="K34" s="185"/>
      <c r="L34" s="186"/>
    </row>
    <row r="35" spans="1:12" ht="71.25" x14ac:dyDescent="0.25">
      <c r="A35" s="819"/>
      <c r="B35" s="184" t="s">
        <v>274</v>
      </c>
      <c r="C35" s="830"/>
      <c r="D35" s="190">
        <v>96876000</v>
      </c>
      <c r="E35" s="471">
        <v>161188333</v>
      </c>
      <c r="F35" s="186"/>
      <c r="G35" s="191">
        <v>-3409667</v>
      </c>
      <c r="H35" s="91">
        <v>174819234</v>
      </c>
      <c r="I35" s="186"/>
      <c r="J35" s="190"/>
      <c r="K35" s="185"/>
      <c r="L35" s="186"/>
    </row>
    <row r="36" spans="1:12" ht="42.75" x14ac:dyDescent="0.25">
      <c r="A36" s="819"/>
      <c r="B36" s="184" t="s">
        <v>349</v>
      </c>
      <c r="C36" s="830"/>
      <c r="D36" s="190"/>
      <c r="E36" s="471">
        <v>59612000</v>
      </c>
      <c r="F36" s="186"/>
      <c r="G36" s="190"/>
      <c r="H36" s="91">
        <v>70921667</v>
      </c>
      <c r="I36" s="186"/>
      <c r="J36" s="190"/>
      <c r="K36" s="185"/>
      <c r="L36" s="186"/>
    </row>
    <row r="37" spans="1:12" ht="57" x14ac:dyDescent="0.25">
      <c r="A37" s="819"/>
      <c r="B37" s="184" t="s">
        <v>284</v>
      </c>
      <c r="C37" s="830"/>
      <c r="D37" s="190">
        <v>54702000</v>
      </c>
      <c r="E37" s="472">
        <v>58734400</v>
      </c>
      <c r="F37" s="186"/>
      <c r="G37" s="190"/>
      <c r="H37" s="91">
        <v>66028000</v>
      </c>
      <c r="I37" s="186"/>
      <c r="J37" s="190"/>
      <c r="K37" s="185"/>
      <c r="L37" s="186"/>
    </row>
    <row r="38" spans="1:12" ht="42.75" x14ac:dyDescent="0.25">
      <c r="A38" s="819"/>
      <c r="B38" s="184" t="s">
        <v>288</v>
      </c>
      <c r="C38" s="830"/>
      <c r="D38" s="190"/>
      <c r="E38" s="471">
        <v>54702000</v>
      </c>
      <c r="F38" s="186"/>
      <c r="G38" s="190"/>
      <c r="H38" s="91">
        <v>60780000</v>
      </c>
      <c r="I38" s="186"/>
      <c r="J38" s="190"/>
      <c r="K38" s="185"/>
      <c r="L38" s="186"/>
    </row>
    <row r="39" spans="1:12" ht="57.75" thickBot="1" x14ac:dyDescent="0.3">
      <c r="A39" s="824"/>
      <c r="B39" s="281" t="s">
        <v>350</v>
      </c>
      <c r="C39" s="821"/>
      <c r="D39" s="483"/>
      <c r="E39" s="473">
        <v>122073799</v>
      </c>
      <c r="F39" s="484"/>
      <c r="G39" s="483"/>
      <c r="H39" s="94">
        <v>133082000</v>
      </c>
      <c r="I39" s="484"/>
      <c r="J39" s="190"/>
      <c r="K39" s="185"/>
      <c r="L39" s="186"/>
    </row>
    <row r="40" spans="1:12" ht="42.75" x14ac:dyDescent="0.25">
      <c r="A40" s="834" t="s">
        <v>351</v>
      </c>
      <c r="B40" s="480" t="s">
        <v>296</v>
      </c>
      <c r="C40" s="803" t="s">
        <v>297</v>
      </c>
      <c r="D40" s="481">
        <v>49050000</v>
      </c>
      <c r="E40" s="482">
        <v>127214533</v>
      </c>
      <c r="F40" s="89"/>
      <c r="G40" s="481">
        <v>633517216</v>
      </c>
      <c r="H40" s="88">
        <v>160841619</v>
      </c>
      <c r="I40" s="89"/>
      <c r="J40" s="190"/>
      <c r="K40" s="185"/>
      <c r="L40" s="186"/>
    </row>
    <row r="41" spans="1:12" ht="29.25" thickBot="1" x14ac:dyDescent="0.3">
      <c r="A41" s="823"/>
      <c r="B41" s="281" t="s">
        <v>352</v>
      </c>
      <c r="C41" s="821"/>
      <c r="D41" s="483"/>
      <c r="E41" s="473">
        <v>131379667</v>
      </c>
      <c r="F41" s="484"/>
      <c r="G41" s="492">
        <v>-410267</v>
      </c>
      <c r="H41" s="94">
        <v>118046000</v>
      </c>
      <c r="I41" s="484"/>
      <c r="J41" s="190"/>
      <c r="K41" s="185"/>
      <c r="L41" s="186"/>
    </row>
    <row r="42" spans="1:12" x14ac:dyDescent="0.25">
      <c r="G42" s="491"/>
    </row>
    <row r="43" spans="1:12" ht="15" thickBot="1" x14ac:dyDescent="0.3"/>
    <row r="44" spans="1:12" ht="35.1" customHeight="1" thickBot="1" x14ac:dyDescent="0.3">
      <c r="A44" s="835" t="s">
        <v>354</v>
      </c>
      <c r="B44" s="836"/>
      <c r="C44" s="836"/>
      <c r="D44" s="836"/>
      <c r="E44" s="836"/>
      <c r="F44" s="836"/>
      <c r="G44" s="836"/>
      <c r="H44" s="836"/>
      <c r="I44" s="836"/>
      <c r="J44" s="836"/>
      <c r="K44" s="836"/>
      <c r="L44" s="837"/>
    </row>
    <row r="45" spans="1:12" ht="35.1" customHeight="1" x14ac:dyDescent="0.25">
      <c r="A45" s="825" t="s">
        <v>342</v>
      </c>
      <c r="B45" s="796" t="s">
        <v>261</v>
      </c>
      <c r="C45" s="799" t="s">
        <v>207</v>
      </c>
      <c r="D45" s="793" t="s">
        <v>246</v>
      </c>
      <c r="E45" s="794"/>
      <c r="F45" s="795"/>
      <c r="G45" s="793" t="s">
        <v>247</v>
      </c>
      <c r="H45" s="794"/>
      <c r="I45" s="795"/>
      <c r="J45" s="793" t="s">
        <v>248</v>
      </c>
      <c r="K45" s="794"/>
      <c r="L45" s="795"/>
    </row>
    <row r="46" spans="1:12" ht="35.1" customHeight="1" thickBot="1" x14ac:dyDescent="0.3">
      <c r="A46" s="826"/>
      <c r="B46" s="797"/>
      <c r="C46" s="800"/>
      <c r="D46" s="340" t="s">
        <v>222</v>
      </c>
      <c r="E46" s="341" t="s">
        <v>223</v>
      </c>
      <c r="F46" s="342" t="s">
        <v>343</v>
      </c>
      <c r="G46" s="340" t="s">
        <v>222</v>
      </c>
      <c r="H46" s="341" t="s">
        <v>223</v>
      </c>
      <c r="I46" s="342" t="s">
        <v>343</v>
      </c>
      <c r="J46" s="340" t="s">
        <v>222</v>
      </c>
      <c r="K46" s="341" t="s">
        <v>223</v>
      </c>
      <c r="L46" s="342" t="s">
        <v>343</v>
      </c>
    </row>
    <row r="47" spans="1:12" ht="57" x14ac:dyDescent="0.25">
      <c r="A47" s="807" t="s">
        <v>344</v>
      </c>
      <c r="B47" s="184" t="s">
        <v>345</v>
      </c>
      <c r="C47" s="803" t="s">
        <v>346</v>
      </c>
      <c r="D47" s="190"/>
      <c r="E47" s="185"/>
      <c r="F47" s="186"/>
      <c r="G47" s="190"/>
      <c r="H47" s="185"/>
      <c r="I47" s="186"/>
      <c r="J47" s="190"/>
      <c r="K47" s="185"/>
      <c r="L47" s="186"/>
    </row>
    <row r="48" spans="1:12" ht="42.75" x14ac:dyDescent="0.25">
      <c r="A48" s="808"/>
      <c r="B48" s="184" t="s">
        <v>262</v>
      </c>
      <c r="C48" s="804"/>
      <c r="D48" s="190"/>
      <c r="E48" s="185"/>
      <c r="F48" s="186"/>
      <c r="G48" s="190"/>
      <c r="H48" s="185"/>
      <c r="I48" s="186"/>
      <c r="J48" s="190"/>
      <c r="K48" s="185"/>
      <c r="L48" s="186"/>
    </row>
    <row r="49" spans="1:12" ht="57" x14ac:dyDescent="0.25">
      <c r="A49" s="818" t="s">
        <v>347</v>
      </c>
      <c r="B49" s="184" t="s">
        <v>266</v>
      </c>
      <c r="C49" s="820" t="s">
        <v>348</v>
      </c>
      <c r="D49" s="190"/>
      <c r="E49" s="185"/>
      <c r="F49" s="186"/>
      <c r="G49" s="190"/>
      <c r="H49" s="185"/>
      <c r="I49" s="186"/>
      <c r="J49" s="190"/>
      <c r="K49" s="185"/>
      <c r="L49" s="186"/>
    </row>
    <row r="50" spans="1:12" ht="71.25" x14ac:dyDescent="0.25">
      <c r="A50" s="819"/>
      <c r="B50" s="184" t="s">
        <v>274</v>
      </c>
      <c r="C50" s="830"/>
      <c r="D50" s="190"/>
      <c r="E50" s="185"/>
      <c r="F50" s="186"/>
      <c r="G50" s="190"/>
      <c r="H50" s="185"/>
      <c r="I50" s="186"/>
      <c r="J50" s="190"/>
      <c r="K50" s="185"/>
      <c r="L50" s="186"/>
    </row>
    <row r="51" spans="1:12" ht="42.75" x14ac:dyDescent="0.25">
      <c r="A51" s="819"/>
      <c r="B51" s="184" t="s">
        <v>349</v>
      </c>
      <c r="C51" s="830"/>
      <c r="D51" s="190"/>
      <c r="E51" s="185"/>
      <c r="F51" s="186"/>
      <c r="G51" s="190"/>
      <c r="H51" s="185"/>
      <c r="I51" s="186"/>
      <c r="J51" s="190"/>
      <c r="K51" s="185"/>
      <c r="L51" s="186"/>
    </row>
    <row r="52" spans="1:12" ht="57" x14ac:dyDescent="0.25">
      <c r="A52" s="819"/>
      <c r="B52" s="184" t="s">
        <v>284</v>
      </c>
      <c r="C52" s="830"/>
      <c r="D52" s="190"/>
      <c r="E52" s="185"/>
      <c r="F52" s="186"/>
      <c r="G52" s="190"/>
      <c r="H52" s="185"/>
      <c r="I52" s="186"/>
      <c r="J52" s="190"/>
      <c r="K52" s="185"/>
      <c r="L52" s="186"/>
    </row>
    <row r="53" spans="1:12" ht="42.75" x14ac:dyDescent="0.25">
      <c r="A53" s="819"/>
      <c r="B53" s="184" t="s">
        <v>288</v>
      </c>
      <c r="C53" s="830"/>
      <c r="D53" s="190"/>
      <c r="E53" s="185"/>
      <c r="F53" s="186"/>
      <c r="G53" s="190"/>
      <c r="H53" s="185"/>
      <c r="I53" s="186"/>
      <c r="J53" s="190"/>
      <c r="K53" s="185"/>
      <c r="L53" s="186"/>
    </row>
    <row r="54" spans="1:12" ht="57" x14ac:dyDescent="0.25">
      <c r="A54" s="808"/>
      <c r="B54" s="280" t="s">
        <v>350</v>
      </c>
      <c r="C54" s="804"/>
      <c r="D54" s="190"/>
      <c r="E54" s="185"/>
      <c r="F54" s="186"/>
      <c r="G54" s="190"/>
      <c r="H54" s="185"/>
      <c r="I54" s="186"/>
      <c r="J54" s="190"/>
      <c r="K54" s="185"/>
      <c r="L54" s="186"/>
    </row>
    <row r="55" spans="1:12" ht="42.75" x14ac:dyDescent="0.25">
      <c r="A55" s="822" t="s">
        <v>351</v>
      </c>
      <c r="B55" s="280" t="s">
        <v>296</v>
      </c>
      <c r="C55" s="820" t="s">
        <v>297</v>
      </c>
      <c r="D55" s="190"/>
      <c r="E55" s="185"/>
      <c r="F55" s="186"/>
      <c r="G55" s="190"/>
      <c r="H55" s="185"/>
      <c r="I55" s="186"/>
      <c r="J55" s="190"/>
      <c r="K55" s="185"/>
      <c r="L55" s="186"/>
    </row>
    <row r="56" spans="1:12" ht="28.5" x14ac:dyDescent="0.25">
      <c r="A56" s="823"/>
      <c r="B56" s="281" t="s">
        <v>352</v>
      </c>
      <c r="C56" s="821"/>
      <c r="D56" s="190"/>
      <c r="E56" s="185"/>
      <c r="F56" s="186"/>
      <c r="G56" s="190"/>
      <c r="H56" s="185"/>
      <c r="I56" s="186"/>
      <c r="J56" s="190"/>
      <c r="K56" s="185"/>
      <c r="L56" s="186"/>
    </row>
    <row r="58" spans="1:12" ht="15" thickBot="1" x14ac:dyDescent="0.3"/>
    <row r="59" spans="1:12" ht="35.1" customHeight="1" thickBot="1" x14ac:dyDescent="0.3">
      <c r="A59" s="838" t="s">
        <v>355</v>
      </c>
      <c r="B59" s="839"/>
      <c r="C59" s="839"/>
      <c r="D59" s="839"/>
      <c r="E59" s="839"/>
      <c r="F59" s="839"/>
      <c r="G59" s="839"/>
      <c r="H59" s="839"/>
      <c r="I59" s="839"/>
      <c r="J59" s="839"/>
      <c r="K59" s="839"/>
      <c r="L59" s="840"/>
    </row>
    <row r="60" spans="1:12" ht="35.1" customHeight="1" x14ac:dyDescent="0.25">
      <c r="A60" s="813" t="s">
        <v>342</v>
      </c>
      <c r="B60" s="801" t="s">
        <v>261</v>
      </c>
      <c r="C60" s="805" t="s">
        <v>207</v>
      </c>
      <c r="D60" s="790" t="s">
        <v>249</v>
      </c>
      <c r="E60" s="791"/>
      <c r="F60" s="792"/>
      <c r="G60" s="790" t="s">
        <v>356</v>
      </c>
      <c r="H60" s="791"/>
      <c r="I60" s="792"/>
      <c r="J60" s="790" t="s">
        <v>251</v>
      </c>
      <c r="K60" s="791"/>
      <c r="L60" s="792"/>
    </row>
    <row r="61" spans="1:12" ht="35.1" customHeight="1" thickBot="1" x14ac:dyDescent="0.3">
      <c r="A61" s="814"/>
      <c r="B61" s="802"/>
      <c r="C61" s="806"/>
      <c r="D61" s="189" t="s">
        <v>222</v>
      </c>
      <c r="E61" s="187" t="s">
        <v>223</v>
      </c>
      <c r="F61" s="188" t="s">
        <v>343</v>
      </c>
      <c r="G61" s="189" t="s">
        <v>222</v>
      </c>
      <c r="H61" s="187" t="s">
        <v>223</v>
      </c>
      <c r="I61" s="188" t="s">
        <v>343</v>
      </c>
      <c r="J61" s="189" t="s">
        <v>222</v>
      </c>
      <c r="K61" s="187" t="s">
        <v>223</v>
      </c>
      <c r="L61" s="188" t="s">
        <v>343</v>
      </c>
    </row>
    <row r="62" spans="1:12" ht="57" x14ac:dyDescent="0.25">
      <c r="A62" s="807" t="s">
        <v>344</v>
      </c>
      <c r="B62" s="184" t="s">
        <v>345</v>
      </c>
      <c r="C62" s="803" t="s">
        <v>346</v>
      </c>
      <c r="D62" s="190"/>
      <c r="E62" s="185"/>
      <c r="F62" s="186"/>
      <c r="G62" s="190"/>
      <c r="H62" s="185"/>
      <c r="I62" s="186"/>
      <c r="J62" s="190"/>
      <c r="K62" s="185"/>
      <c r="L62" s="186"/>
    </row>
    <row r="63" spans="1:12" ht="42.75" x14ac:dyDescent="0.25">
      <c r="A63" s="808"/>
      <c r="B63" s="184" t="s">
        <v>262</v>
      </c>
      <c r="C63" s="804"/>
      <c r="D63" s="190"/>
      <c r="E63" s="185"/>
      <c r="F63" s="186"/>
      <c r="G63" s="190"/>
      <c r="H63" s="185"/>
      <c r="I63" s="186"/>
      <c r="J63" s="190"/>
      <c r="K63" s="185"/>
      <c r="L63" s="186"/>
    </row>
    <row r="64" spans="1:12" ht="57" x14ac:dyDescent="0.25">
      <c r="A64" s="818" t="s">
        <v>347</v>
      </c>
      <c r="B64" s="184" t="s">
        <v>266</v>
      </c>
      <c r="C64" s="820" t="s">
        <v>348</v>
      </c>
      <c r="D64" s="190"/>
      <c r="E64" s="185"/>
      <c r="F64" s="186"/>
      <c r="G64" s="190"/>
      <c r="H64" s="185"/>
      <c r="I64" s="186"/>
      <c r="J64" s="190"/>
      <c r="K64" s="185"/>
      <c r="L64" s="186"/>
    </row>
    <row r="65" spans="1:12" ht="71.25" x14ac:dyDescent="0.25">
      <c r="A65" s="819"/>
      <c r="B65" s="184" t="s">
        <v>274</v>
      </c>
      <c r="C65" s="830"/>
      <c r="D65" s="190"/>
      <c r="E65" s="185"/>
      <c r="F65" s="186"/>
      <c r="G65" s="190"/>
      <c r="H65" s="185"/>
      <c r="I65" s="186"/>
      <c r="J65" s="190"/>
      <c r="K65" s="185"/>
      <c r="L65" s="186"/>
    </row>
    <row r="66" spans="1:12" ht="42.75" x14ac:dyDescent="0.25">
      <c r="A66" s="819"/>
      <c r="B66" s="184" t="s">
        <v>349</v>
      </c>
      <c r="C66" s="830"/>
      <c r="D66" s="190"/>
      <c r="E66" s="185"/>
      <c r="F66" s="186"/>
      <c r="G66" s="190"/>
      <c r="H66" s="185"/>
      <c r="I66" s="186"/>
      <c r="J66" s="190"/>
      <c r="K66" s="185"/>
      <c r="L66" s="186"/>
    </row>
    <row r="67" spans="1:12" ht="57" x14ac:dyDescent="0.25">
      <c r="A67" s="819"/>
      <c r="B67" s="184" t="s">
        <v>284</v>
      </c>
      <c r="C67" s="830"/>
      <c r="D67" s="190"/>
      <c r="E67" s="185"/>
      <c r="F67" s="186"/>
      <c r="G67" s="190"/>
      <c r="H67" s="185"/>
      <c r="I67" s="186"/>
      <c r="J67" s="190"/>
      <c r="K67" s="185"/>
      <c r="L67" s="186"/>
    </row>
    <row r="68" spans="1:12" ht="42.75" x14ac:dyDescent="0.25">
      <c r="A68" s="819"/>
      <c r="B68" s="184" t="s">
        <v>288</v>
      </c>
      <c r="C68" s="830"/>
      <c r="D68" s="190"/>
      <c r="E68" s="185"/>
      <c r="F68" s="186"/>
      <c r="G68" s="190"/>
      <c r="H68" s="185"/>
      <c r="I68" s="186"/>
      <c r="J68" s="190"/>
      <c r="K68" s="185"/>
      <c r="L68" s="186"/>
    </row>
    <row r="69" spans="1:12" ht="57" x14ac:dyDescent="0.25">
      <c r="A69" s="808"/>
      <c r="B69" s="280" t="s">
        <v>350</v>
      </c>
      <c r="C69" s="804"/>
      <c r="D69" s="190"/>
      <c r="E69" s="185"/>
      <c r="F69" s="186"/>
      <c r="G69" s="190"/>
      <c r="H69" s="185"/>
      <c r="I69" s="186"/>
      <c r="J69" s="190"/>
      <c r="K69" s="185"/>
      <c r="L69" s="186"/>
    </row>
    <row r="70" spans="1:12" ht="42.75" x14ac:dyDescent="0.25">
      <c r="A70" s="822" t="s">
        <v>351</v>
      </c>
      <c r="B70" s="280" t="s">
        <v>296</v>
      </c>
      <c r="C70" s="820" t="s">
        <v>297</v>
      </c>
      <c r="D70" s="190"/>
      <c r="E70" s="185"/>
      <c r="F70" s="186"/>
      <c r="G70" s="190"/>
      <c r="H70" s="185"/>
      <c r="I70" s="186"/>
      <c r="J70" s="190"/>
      <c r="K70" s="185"/>
      <c r="L70" s="186"/>
    </row>
    <row r="71" spans="1:12" ht="28.5" x14ac:dyDescent="0.25">
      <c r="A71" s="823"/>
      <c r="B71" s="281" t="s">
        <v>352</v>
      </c>
      <c r="C71" s="821"/>
      <c r="D71" s="191"/>
      <c r="E71" s="91"/>
      <c r="F71" s="92"/>
      <c r="G71" s="191"/>
      <c r="H71" s="91"/>
      <c r="I71" s="92"/>
      <c r="J71" s="191"/>
      <c r="K71" s="91"/>
      <c r="L71" s="92"/>
    </row>
  </sheetData>
  <mergeCells count="74">
    <mergeCell ref="A64:A69"/>
    <mergeCell ref="C64:C69"/>
    <mergeCell ref="A70:A71"/>
    <mergeCell ref="C70:C71"/>
    <mergeCell ref="A49:A54"/>
    <mergeCell ref="C49:C54"/>
    <mergeCell ref="A55:A56"/>
    <mergeCell ref="C55:C56"/>
    <mergeCell ref="A62:A63"/>
    <mergeCell ref="C62:C63"/>
    <mergeCell ref="A60:A61"/>
    <mergeCell ref="B60:B61"/>
    <mergeCell ref="A59:L59"/>
    <mergeCell ref="C60:C61"/>
    <mergeCell ref="D60:F60"/>
    <mergeCell ref="G60:I60"/>
    <mergeCell ref="A34:A39"/>
    <mergeCell ref="C34:C39"/>
    <mergeCell ref="A40:A41"/>
    <mergeCell ref="C40:C41"/>
    <mergeCell ref="A47:A48"/>
    <mergeCell ref="C47:C48"/>
    <mergeCell ref="A45:A46"/>
    <mergeCell ref="A44:L44"/>
    <mergeCell ref="J45:L45"/>
    <mergeCell ref="A19:A24"/>
    <mergeCell ref="C25:C26"/>
    <mergeCell ref="A25:A26"/>
    <mergeCell ref="A32:A33"/>
    <mergeCell ref="C32:C33"/>
    <mergeCell ref="A30:A31"/>
    <mergeCell ref="A29:L29"/>
    <mergeCell ref="J30:L30"/>
    <mergeCell ref="B30:B31"/>
    <mergeCell ref="C30:C31"/>
    <mergeCell ref="D30:F30"/>
    <mergeCell ref="C19:C24"/>
    <mergeCell ref="F19:F24"/>
    <mergeCell ref="I19:I24"/>
    <mergeCell ref="F25:F26"/>
    <mergeCell ref="I25:I26"/>
    <mergeCell ref="A17:A18"/>
    <mergeCell ref="A8:A10"/>
    <mergeCell ref="A14:L14"/>
    <mergeCell ref="A15:A16"/>
    <mergeCell ref="M8:O8"/>
    <mergeCell ref="M9:O9"/>
    <mergeCell ref="M10:O10"/>
    <mergeCell ref="D15:F15"/>
    <mergeCell ref="G15:I15"/>
    <mergeCell ref="J15:L15"/>
    <mergeCell ref="F17:F18"/>
    <mergeCell ref="I17:I18"/>
    <mergeCell ref="A1:A4"/>
    <mergeCell ref="J1:L1"/>
    <mergeCell ref="J2:L2"/>
    <mergeCell ref="J3:L3"/>
    <mergeCell ref="J4:L4"/>
    <mergeCell ref="B1:I1"/>
    <mergeCell ref="B2:I2"/>
    <mergeCell ref="B3:I3"/>
    <mergeCell ref="B4:I4"/>
    <mergeCell ref="B6:I6"/>
    <mergeCell ref="K6:L6"/>
    <mergeCell ref="J60:L60"/>
    <mergeCell ref="G30:I30"/>
    <mergeCell ref="B45:B46"/>
    <mergeCell ref="J8:J10"/>
    <mergeCell ref="C45:C46"/>
    <mergeCell ref="D45:F45"/>
    <mergeCell ref="G45:I45"/>
    <mergeCell ref="B15:B16"/>
    <mergeCell ref="C17:C18"/>
    <mergeCell ref="C15:C16"/>
  </mergeCells>
  <pageMargins left="0.25" right="0.25" top="0.75" bottom="0.75" header="0.3" footer="0.3"/>
  <pageSetup scale="27" fitToHeight="0" orientation="landscape" r:id="rId1"/>
  <rowBreaks count="3" manualBreakCount="3">
    <brk id="27" max="12" man="1"/>
    <brk id="42" max="12" man="1"/>
    <brk id="5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9"/>
  <sheetViews>
    <sheetView topLeftCell="A10" zoomScale="55" zoomScaleNormal="55" zoomScaleSheetLayoutView="20" workbookViewId="0">
      <selection activeCell="AB24" sqref="AB24:AB43"/>
    </sheetView>
  </sheetViews>
  <sheetFormatPr baseColWidth="10" defaultColWidth="10.7109375" defaultRowHeight="14.25" x14ac:dyDescent="0.25"/>
  <cols>
    <col min="1" max="1" width="25.5703125" style="145" customWidth="1"/>
    <col min="2" max="2" width="29.7109375" style="145" customWidth="1"/>
    <col min="3" max="3" width="21.5703125" style="145" customWidth="1"/>
    <col min="4" max="4" width="30.5703125" style="145" customWidth="1"/>
    <col min="5" max="5" width="20.7109375" style="145" bestFit="1" customWidth="1"/>
    <col min="6" max="6" width="21.7109375" style="145" customWidth="1"/>
    <col min="7" max="7" width="20.7109375" style="145" bestFit="1" customWidth="1"/>
    <col min="8" max="8" width="21.5703125" style="145" customWidth="1"/>
    <col min="9" max="9" width="20.7109375" style="145" bestFit="1" customWidth="1"/>
    <col min="10" max="10" width="22.28515625" style="145" customWidth="1"/>
    <col min="11" max="11" width="20.7109375" style="145" bestFit="1" customWidth="1"/>
    <col min="12" max="12" width="23" style="145" customWidth="1"/>
    <col min="13" max="13" width="20.7109375" style="145" bestFit="1" customWidth="1"/>
    <col min="14" max="14" width="22.28515625" style="145" customWidth="1"/>
    <col min="15" max="15" width="20.7109375" style="145" bestFit="1" customWidth="1"/>
    <col min="16" max="16" width="35.42578125" style="145" customWidth="1"/>
    <col min="17" max="17" width="20.5703125" style="145" customWidth="1"/>
    <col min="18" max="18" width="17.28515625" style="145" bestFit="1" customWidth="1"/>
    <col min="19" max="19" width="27.28515625" style="145" customWidth="1"/>
    <col min="20" max="20" width="21.28515625" style="145" customWidth="1"/>
    <col min="21" max="21" width="20.7109375" style="145" bestFit="1" customWidth="1"/>
    <col min="22" max="22" width="19.7109375" style="145" bestFit="1" customWidth="1"/>
    <col min="23" max="23" width="21.7109375" style="145" customWidth="1"/>
    <col min="24" max="24" width="17.28515625" style="145" bestFit="1" customWidth="1"/>
    <col min="25" max="25" width="20.7109375" style="145" bestFit="1" customWidth="1"/>
    <col min="26" max="26" width="20.42578125" style="145" customWidth="1"/>
    <col min="27" max="27" width="17.42578125" style="145" customWidth="1"/>
    <col min="28" max="28" width="26.7109375" style="145" customWidth="1"/>
    <col min="29" max="29" width="22.7109375" style="145" customWidth="1"/>
    <col min="30" max="30" width="17" style="145" customWidth="1"/>
    <col min="31" max="31" width="19.7109375" style="145" bestFit="1" customWidth="1"/>
    <col min="32" max="32" width="22" style="145" customWidth="1"/>
    <col min="33" max="36" width="20.42578125" style="145" bestFit="1" customWidth="1"/>
    <col min="37" max="16384" width="10.7109375" style="145"/>
  </cols>
  <sheetData>
    <row r="1" spans="1:62" s="68" customFormat="1" ht="20.25" customHeight="1" x14ac:dyDescent="0.25">
      <c r="A1" s="761"/>
      <c r="B1" s="863" t="s">
        <v>860</v>
      </c>
      <c r="C1" s="864"/>
      <c r="D1" s="864"/>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row>
    <row r="2" spans="1:62" s="68" customFormat="1" ht="18.75" customHeight="1" x14ac:dyDescent="0.25">
      <c r="A2" s="762"/>
      <c r="B2" s="866"/>
      <c r="C2" s="867"/>
      <c r="D2" s="867"/>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8"/>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row>
    <row r="3" spans="1:62" s="68" customFormat="1" ht="14.25" customHeight="1" x14ac:dyDescent="0.25">
      <c r="A3" s="762"/>
      <c r="B3" s="866"/>
      <c r="C3" s="867"/>
      <c r="D3" s="867"/>
      <c r="E3" s="867"/>
      <c r="F3" s="867"/>
      <c r="G3" s="867"/>
      <c r="H3" s="867"/>
      <c r="I3" s="867"/>
      <c r="J3" s="867"/>
      <c r="K3" s="867"/>
      <c r="L3" s="867"/>
      <c r="M3" s="867"/>
      <c r="N3" s="867"/>
      <c r="O3" s="867"/>
      <c r="P3" s="867"/>
      <c r="Q3" s="867"/>
      <c r="R3" s="867"/>
      <c r="S3" s="867"/>
      <c r="T3" s="867"/>
      <c r="U3" s="867"/>
      <c r="V3" s="867"/>
      <c r="W3" s="867"/>
      <c r="X3" s="867"/>
      <c r="Y3" s="867"/>
      <c r="Z3" s="867"/>
      <c r="AA3" s="867"/>
      <c r="AB3" s="867"/>
      <c r="AC3" s="867"/>
      <c r="AD3" s="867"/>
      <c r="AE3" s="867"/>
      <c r="AF3" s="868"/>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row>
    <row r="4" spans="1:62" s="68" customFormat="1" ht="33" customHeight="1" thickBot="1" x14ac:dyDescent="0.3">
      <c r="A4" s="763"/>
      <c r="B4" s="869"/>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1"/>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row>
    <row r="5" spans="1:62" s="68" customFormat="1" ht="15" x14ac:dyDescent="0.25">
      <c r="B5" s="164"/>
      <c r="C5" s="164"/>
      <c r="D5" s="164"/>
      <c r="E5" s="164"/>
      <c r="F5" s="164"/>
      <c r="G5" s="164"/>
      <c r="H5" s="164"/>
      <c r="I5" s="164"/>
      <c r="J5" s="164"/>
      <c r="K5" s="163"/>
      <c r="L5" s="163"/>
      <c r="M5" s="163"/>
      <c r="N5" s="163"/>
      <c r="O5" s="163"/>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row>
    <row r="6" spans="1:62" s="68" customFormat="1" ht="9" customHeight="1" x14ac:dyDescent="0.25">
      <c r="A6" s="72"/>
      <c r="B6" s="164"/>
      <c r="C6" s="164"/>
      <c r="D6" s="164"/>
      <c r="E6" s="164"/>
      <c r="F6" s="164"/>
      <c r="G6" s="164"/>
      <c r="H6" s="164"/>
      <c r="I6" s="164"/>
      <c r="J6" s="164"/>
      <c r="K6" s="164"/>
      <c r="L6" s="164"/>
      <c r="M6" s="164"/>
      <c r="N6" s="164"/>
      <c r="O6" s="164"/>
      <c r="P6" s="69"/>
      <c r="Q6" s="69"/>
      <c r="R6" s="70"/>
      <c r="S6" s="70"/>
      <c r="T6" s="69"/>
      <c r="U6" s="69"/>
      <c r="V6" s="69"/>
      <c r="W6" s="145"/>
      <c r="X6" s="71"/>
      <c r="Y6" s="71"/>
      <c r="Z6" s="71"/>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row>
    <row r="7" spans="1:62" s="68" customFormat="1" ht="15" customHeight="1" thickBot="1" x14ac:dyDescent="0.3">
      <c r="A7" s="73"/>
      <c r="B7" s="164"/>
      <c r="C7" s="164"/>
      <c r="D7" s="164"/>
      <c r="E7" s="164"/>
      <c r="F7" s="164"/>
      <c r="G7" s="164"/>
      <c r="H7" s="164"/>
      <c r="I7" s="164"/>
      <c r="J7" s="164"/>
      <c r="K7" s="164"/>
      <c r="L7" s="164"/>
      <c r="M7" s="164"/>
      <c r="N7" s="164"/>
      <c r="O7" s="164"/>
      <c r="P7" s="69"/>
      <c r="Q7" s="69"/>
      <c r="R7" s="70"/>
      <c r="S7" s="70"/>
      <c r="T7" s="69"/>
      <c r="U7" s="69"/>
      <c r="V7" s="69"/>
      <c r="W7" s="145"/>
      <c r="X7" s="71"/>
      <c r="Y7" s="71"/>
      <c r="Z7" s="200"/>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row>
    <row r="8" spans="1:62" s="68" customFormat="1" ht="15" customHeight="1" thickBot="1" x14ac:dyDescent="0.3">
      <c r="A8" s="746" t="s">
        <v>307</v>
      </c>
      <c r="B8" s="845" t="s">
        <v>308</v>
      </c>
      <c r="C8" s="846"/>
      <c r="D8" s="846"/>
      <c r="E8" s="846"/>
      <c r="F8" s="846"/>
      <c r="G8" s="846"/>
      <c r="H8" s="846"/>
      <c r="I8" s="846"/>
      <c r="J8" s="846"/>
      <c r="K8" s="846"/>
      <c r="L8" s="846"/>
      <c r="M8" s="846"/>
      <c r="N8" s="846"/>
      <c r="O8" s="846"/>
      <c r="P8" s="846"/>
      <c r="Q8" s="846"/>
      <c r="R8" s="846"/>
      <c r="S8" s="846"/>
      <c r="T8" s="846"/>
      <c r="U8" s="846"/>
      <c r="V8" s="846"/>
      <c r="W8" s="846"/>
      <c r="X8" s="846"/>
      <c r="Y8" s="846"/>
      <c r="Z8" s="847"/>
      <c r="AA8" s="635" t="s">
        <v>856</v>
      </c>
      <c r="AB8" s="854">
        <v>2024110010298</v>
      </c>
      <c r="AC8" s="860" t="s">
        <v>121</v>
      </c>
      <c r="AD8" s="861"/>
      <c r="AE8" s="605" t="s">
        <v>850</v>
      </c>
      <c r="AF8" s="607"/>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row>
    <row r="9" spans="1:62" s="68" customFormat="1" ht="15" customHeight="1" thickBot="1" x14ac:dyDescent="0.3">
      <c r="A9" s="747"/>
      <c r="B9" s="848"/>
      <c r="C9" s="849"/>
      <c r="D9" s="849"/>
      <c r="E9" s="849"/>
      <c r="F9" s="849"/>
      <c r="G9" s="849"/>
      <c r="H9" s="849"/>
      <c r="I9" s="849"/>
      <c r="J9" s="849"/>
      <c r="K9" s="849"/>
      <c r="L9" s="849"/>
      <c r="M9" s="849"/>
      <c r="N9" s="849"/>
      <c r="O9" s="849"/>
      <c r="P9" s="849"/>
      <c r="Q9" s="849"/>
      <c r="R9" s="849"/>
      <c r="S9" s="849"/>
      <c r="T9" s="849"/>
      <c r="U9" s="849"/>
      <c r="V9" s="849"/>
      <c r="W9" s="849"/>
      <c r="X9" s="849"/>
      <c r="Y9" s="849"/>
      <c r="Z9" s="850"/>
      <c r="AA9" s="636"/>
      <c r="AB9" s="855"/>
      <c r="AC9" s="860" t="s">
        <v>122</v>
      </c>
      <c r="AD9" s="861"/>
      <c r="AE9" s="605" t="s">
        <v>851</v>
      </c>
      <c r="AF9" s="607"/>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row>
    <row r="10" spans="1:62" s="68" customFormat="1" ht="15" customHeight="1" thickBot="1" x14ac:dyDescent="0.3">
      <c r="A10" s="747"/>
      <c r="B10" s="848"/>
      <c r="C10" s="849"/>
      <c r="D10" s="849"/>
      <c r="E10" s="849"/>
      <c r="F10" s="849"/>
      <c r="G10" s="849"/>
      <c r="H10" s="849"/>
      <c r="I10" s="849"/>
      <c r="J10" s="849"/>
      <c r="K10" s="849"/>
      <c r="L10" s="849"/>
      <c r="M10" s="849"/>
      <c r="N10" s="849"/>
      <c r="O10" s="849"/>
      <c r="P10" s="849"/>
      <c r="Q10" s="849"/>
      <c r="R10" s="849"/>
      <c r="S10" s="849"/>
      <c r="T10" s="849"/>
      <c r="U10" s="849"/>
      <c r="V10" s="849"/>
      <c r="W10" s="849"/>
      <c r="X10" s="849"/>
      <c r="Y10" s="849"/>
      <c r="Z10" s="850"/>
      <c r="AA10" s="636"/>
      <c r="AB10" s="855"/>
      <c r="AC10" s="860" t="s">
        <v>305</v>
      </c>
      <c r="AD10" s="861"/>
      <c r="AE10" s="857" t="s">
        <v>852</v>
      </c>
      <c r="AF10" s="858"/>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row>
    <row r="11" spans="1:62" s="68" customFormat="1" ht="15" customHeight="1" thickBot="1" x14ac:dyDescent="0.3">
      <c r="A11" s="748"/>
      <c r="B11" s="851"/>
      <c r="C11" s="852"/>
      <c r="D11" s="852"/>
      <c r="E11" s="852"/>
      <c r="F11" s="852"/>
      <c r="G11" s="852"/>
      <c r="H11" s="852"/>
      <c r="I11" s="852"/>
      <c r="J11" s="852"/>
      <c r="K11" s="852"/>
      <c r="L11" s="852"/>
      <c r="M11" s="852"/>
      <c r="N11" s="852"/>
      <c r="O11" s="852"/>
      <c r="P11" s="852"/>
      <c r="Q11" s="852"/>
      <c r="R11" s="852"/>
      <c r="S11" s="852"/>
      <c r="T11" s="852"/>
      <c r="U11" s="852"/>
      <c r="V11" s="852"/>
      <c r="W11" s="852"/>
      <c r="X11" s="852"/>
      <c r="Y11" s="852"/>
      <c r="Z11" s="853"/>
      <c r="AA11" s="637"/>
      <c r="AB11" s="856"/>
      <c r="AC11" s="860" t="s">
        <v>186</v>
      </c>
      <c r="AD11" s="861"/>
      <c r="AE11" s="605" t="s">
        <v>857</v>
      </c>
      <c r="AF11" s="607"/>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row>
    <row r="12" spans="1:62" s="68" customFormat="1" ht="9" customHeight="1" x14ac:dyDescent="0.25">
      <c r="A12" s="8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458"/>
      <c r="AA12" s="843"/>
      <c r="AB12" s="843"/>
      <c r="AC12" s="631"/>
      <c r="AD12" s="631"/>
      <c r="AE12" s="844"/>
      <c r="AF12" s="844"/>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row>
    <row r="13" spans="1:62" s="95" customFormat="1" ht="16.5" customHeight="1" thickBot="1" x14ac:dyDescent="0.25">
      <c r="C13" s="166"/>
      <c r="D13" s="166"/>
      <c r="E13" s="166"/>
      <c r="F13" s="166"/>
      <c r="G13" s="166"/>
      <c r="H13" s="166"/>
      <c r="I13" s="166"/>
      <c r="J13" s="166"/>
      <c r="K13" s="165"/>
      <c r="L13" s="165"/>
      <c r="M13" s="165"/>
      <c r="N13" s="165"/>
      <c r="O13" s="165"/>
      <c r="P13" s="192"/>
      <c r="Q13" s="192"/>
      <c r="R13" s="192"/>
      <c r="S13" s="192"/>
      <c r="T13" s="192"/>
      <c r="U13" s="192"/>
      <c r="V13" s="192"/>
      <c r="W13" s="192"/>
      <c r="X13" s="192"/>
      <c r="Y13" s="192"/>
      <c r="Z13" s="192"/>
      <c r="AA13" s="843"/>
      <c r="AB13" s="843"/>
      <c r="AC13" s="631"/>
      <c r="AD13" s="631"/>
      <c r="AE13" s="844"/>
      <c r="AF13" s="844"/>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row>
    <row r="14" spans="1:62" s="147" customFormat="1" ht="21.75" customHeight="1" thickBot="1" x14ac:dyDescent="0.3">
      <c r="A14" s="626" t="s">
        <v>187</v>
      </c>
      <c r="B14" s="239" t="s">
        <v>188</v>
      </c>
      <c r="C14" s="202"/>
      <c r="D14" s="239" t="s">
        <v>189</v>
      </c>
      <c r="E14" s="202"/>
      <c r="F14" s="239" t="s">
        <v>190</v>
      </c>
      <c r="G14" s="202"/>
      <c r="H14" s="239" t="s">
        <v>191</v>
      </c>
      <c r="I14" s="204"/>
      <c r="J14" s="167"/>
      <c r="K14" s="625" t="s">
        <v>192</v>
      </c>
      <c r="L14" s="625"/>
      <c r="M14" s="862" t="s">
        <v>193</v>
      </c>
      <c r="N14" s="862"/>
      <c r="O14" s="862"/>
      <c r="P14" s="338"/>
      <c r="Q14" s="253"/>
      <c r="R14" s="193"/>
      <c r="S14" s="193"/>
      <c r="T14" s="193"/>
      <c r="U14" s="193"/>
      <c r="V14" s="193"/>
      <c r="W14" s="193"/>
      <c r="X14" s="193"/>
      <c r="Y14" s="193"/>
      <c r="Z14" s="459"/>
      <c r="AA14" s="843"/>
      <c r="AB14" s="843"/>
      <c r="AC14" s="631"/>
      <c r="AD14" s="631"/>
      <c r="AE14" s="859"/>
      <c r="AF14" s="859"/>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2" s="147" customFormat="1" ht="21.75" customHeight="1" thickBot="1" x14ac:dyDescent="0.3">
      <c r="A15" s="626"/>
      <c r="B15" s="240" t="s">
        <v>195</v>
      </c>
      <c r="C15" s="205" t="s">
        <v>194</v>
      </c>
      <c r="D15" s="239" t="s">
        <v>196</v>
      </c>
      <c r="E15" s="206"/>
      <c r="F15" s="239" t="s">
        <v>197</v>
      </c>
      <c r="G15" s="206"/>
      <c r="H15" s="239" t="s">
        <v>198</v>
      </c>
      <c r="I15" s="204"/>
      <c r="J15" s="167"/>
      <c r="K15" s="625"/>
      <c r="L15" s="625"/>
      <c r="M15" s="862" t="s">
        <v>199</v>
      </c>
      <c r="N15" s="862"/>
      <c r="O15" s="862"/>
      <c r="P15" s="207"/>
      <c r="Q15" s="253"/>
      <c r="R15" s="193"/>
      <c r="S15" s="193"/>
      <c r="T15" s="193"/>
      <c r="U15" s="193"/>
      <c r="V15" s="193"/>
      <c r="W15" s="193"/>
      <c r="X15" s="193"/>
      <c r="Y15" s="193"/>
      <c r="Z15" s="459"/>
      <c r="AA15" s="843"/>
      <c r="AB15" s="843"/>
      <c r="AC15" s="631"/>
      <c r="AD15" s="631"/>
      <c r="AE15" s="844"/>
      <c r="AF15" s="844"/>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2" s="147" customFormat="1" ht="21.75" customHeight="1" thickBot="1" x14ac:dyDescent="0.3">
      <c r="A16" s="626"/>
      <c r="B16" s="239" t="s">
        <v>200</v>
      </c>
      <c r="C16" s="202"/>
      <c r="D16" s="239" t="s">
        <v>201</v>
      </c>
      <c r="E16" s="206"/>
      <c r="F16" s="239" t="s">
        <v>202</v>
      </c>
      <c r="G16" s="206"/>
      <c r="H16" s="239" t="s">
        <v>203</v>
      </c>
      <c r="I16" s="204"/>
      <c r="K16" s="625"/>
      <c r="L16" s="625"/>
      <c r="M16" s="862" t="s">
        <v>204</v>
      </c>
      <c r="N16" s="862"/>
      <c r="O16" s="862"/>
      <c r="P16" s="338" t="s">
        <v>194</v>
      </c>
      <c r="Q16" s="253"/>
      <c r="R16" s="193"/>
      <c r="S16" s="193"/>
      <c r="T16" s="193"/>
      <c r="U16" s="193"/>
      <c r="V16" s="193"/>
      <c r="W16" s="193"/>
      <c r="X16" s="193"/>
      <c r="Y16" s="193"/>
      <c r="Z16" s="459"/>
      <c r="AA16" s="459"/>
      <c r="AB16" s="459"/>
      <c r="AC16" s="459"/>
      <c r="AD16" s="459"/>
      <c r="AE16" s="459"/>
      <c r="AF16" s="459"/>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s="147" customFormat="1" ht="21.75" customHeight="1" x14ac:dyDescent="0.25">
      <c r="A17" s="68"/>
      <c r="B17" s="68"/>
      <c r="C17" s="68"/>
      <c r="D17" s="68"/>
      <c r="E17" s="68"/>
      <c r="F17" s="68"/>
      <c r="G17" s="167"/>
      <c r="H17" s="167"/>
      <c r="I17" s="167"/>
      <c r="J17" s="167"/>
      <c r="K17" s="168"/>
      <c r="L17" s="168"/>
      <c r="M17" s="166"/>
      <c r="N17" s="166"/>
      <c r="O17" s="166"/>
      <c r="P17" s="193"/>
      <c r="Q17" s="193"/>
      <c r="R17" s="193"/>
      <c r="S17" s="193"/>
      <c r="T17" s="193"/>
      <c r="U17" s="193"/>
      <c r="V17" s="193"/>
      <c r="W17" s="193"/>
      <c r="X17" s="193"/>
      <c r="Y17" s="193"/>
      <c r="Z17" s="459"/>
      <c r="AA17" s="459"/>
      <c r="AB17" s="459"/>
      <c r="AC17" s="459"/>
      <c r="AD17" s="459"/>
      <c r="AE17" s="459"/>
      <c r="AF17" s="459"/>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s="95" customFormat="1" ht="17.25" customHeight="1" thickBot="1" x14ac:dyDescent="0.25">
      <c r="E18" s="167"/>
      <c r="G18" s="167"/>
      <c r="H18" s="167"/>
      <c r="I18" s="167"/>
      <c r="J18" s="167"/>
      <c r="K18" s="165"/>
      <c r="L18" s="165"/>
      <c r="M18" s="165"/>
      <c r="N18" s="165"/>
      <c r="O18" s="165"/>
      <c r="AG18" s="193"/>
      <c r="AH18" s="193"/>
      <c r="AI18" s="193"/>
      <c r="AJ18" s="193"/>
      <c r="AK18" s="193"/>
      <c r="AL18" s="193"/>
      <c r="AM18" s="193"/>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row>
    <row r="19" spans="1:62" s="68" customFormat="1" ht="48" customHeight="1" thickBot="1" x14ac:dyDescent="0.3">
      <c r="A19" s="593" t="s">
        <v>357</v>
      </c>
      <c r="B19" s="594"/>
      <c r="C19" s="594"/>
      <c r="D19" s="594"/>
      <c r="E19" s="594"/>
      <c r="F19" s="594"/>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594"/>
      <c r="AE19" s="594"/>
      <c r="AF19" s="595"/>
      <c r="AG19" s="193"/>
      <c r="AH19" s="193"/>
      <c r="AI19" s="193"/>
      <c r="AJ19" s="193"/>
      <c r="AK19" s="193"/>
      <c r="AL19" s="193"/>
      <c r="AM19" s="193"/>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row>
    <row r="20" spans="1:62" s="68" customFormat="1" ht="50.25" customHeight="1" thickBot="1" x14ac:dyDescent="0.3">
      <c r="A20" s="573" t="s">
        <v>358</v>
      </c>
      <c r="B20" s="574"/>
      <c r="C20" s="841" t="s">
        <v>302</v>
      </c>
      <c r="D20" s="841"/>
      <c r="E20" s="841"/>
      <c r="F20" s="841"/>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c r="AF20" s="842"/>
      <c r="AG20" s="193"/>
      <c r="AH20" s="193"/>
      <c r="AI20" s="193"/>
      <c r="AJ20" s="193"/>
      <c r="AK20" s="193"/>
      <c r="AL20" s="193"/>
      <c r="AM20" s="193"/>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row>
    <row r="21" spans="1:62" s="99" customFormat="1" ht="21.75" customHeight="1" thickBot="1" x14ac:dyDescent="0.3">
      <c r="A21" s="587" t="s">
        <v>359</v>
      </c>
      <c r="B21" s="883" t="s">
        <v>360</v>
      </c>
      <c r="C21" s="754" t="s">
        <v>99</v>
      </c>
      <c r="D21" s="884"/>
      <c r="E21" s="884"/>
      <c r="F21" s="884"/>
      <c r="G21" s="884"/>
      <c r="H21" s="884"/>
      <c r="I21" s="884"/>
      <c r="J21" s="884"/>
      <c r="K21" s="884"/>
      <c r="L21" s="884"/>
      <c r="M21" s="884"/>
      <c r="N21" s="755"/>
      <c r="O21" s="872" t="s">
        <v>236</v>
      </c>
      <c r="P21" s="873"/>
      <c r="Q21" s="873"/>
      <c r="R21" s="873"/>
      <c r="S21" s="873"/>
      <c r="T21" s="873"/>
      <c r="U21" s="873"/>
      <c r="V21" s="873"/>
      <c r="W21" s="873"/>
      <c r="X21" s="873"/>
      <c r="Y21" s="873"/>
      <c r="Z21" s="873"/>
      <c r="AA21" s="873"/>
      <c r="AB21" s="873"/>
      <c r="AC21" s="873"/>
      <c r="AD21" s="873"/>
      <c r="AE21" s="873"/>
      <c r="AF21" s="874"/>
      <c r="AG21" s="193"/>
      <c r="AH21" s="193"/>
      <c r="AI21" s="193"/>
      <c r="AJ21" s="193"/>
      <c r="AK21" s="193"/>
      <c r="AL21" s="193"/>
      <c r="AM21" s="19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row>
    <row r="22" spans="1:62" s="99" customFormat="1" ht="21.75" customHeight="1" x14ac:dyDescent="0.25">
      <c r="A22" s="880"/>
      <c r="B22" s="883"/>
      <c r="C22" s="878" t="s">
        <v>234</v>
      </c>
      <c r="D22" s="879"/>
      <c r="E22" s="878" t="s">
        <v>241</v>
      </c>
      <c r="F22" s="879"/>
      <c r="G22" s="878" t="s">
        <v>242</v>
      </c>
      <c r="H22" s="879"/>
      <c r="I22" s="878" t="s">
        <v>243</v>
      </c>
      <c r="J22" s="879"/>
      <c r="K22" s="878" t="s">
        <v>244</v>
      </c>
      <c r="L22" s="879"/>
      <c r="M22" s="878" t="s">
        <v>245</v>
      </c>
      <c r="N22" s="879"/>
      <c r="O22" s="872" t="s">
        <v>234</v>
      </c>
      <c r="P22" s="873"/>
      <c r="Q22" s="874"/>
      <c r="R22" s="875" t="s">
        <v>241</v>
      </c>
      <c r="S22" s="876"/>
      <c r="T22" s="877"/>
      <c r="U22" s="875" t="s">
        <v>242</v>
      </c>
      <c r="V22" s="876"/>
      <c r="W22" s="877"/>
      <c r="X22" s="875" t="s">
        <v>243</v>
      </c>
      <c r="Y22" s="876"/>
      <c r="Z22" s="877"/>
      <c r="AA22" s="875" t="s">
        <v>244</v>
      </c>
      <c r="AB22" s="876"/>
      <c r="AC22" s="877"/>
      <c r="AD22" s="875" t="s">
        <v>245</v>
      </c>
      <c r="AE22" s="876"/>
      <c r="AF22" s="877"/>
      <c r="AG22" s="193"/>
      <c r="AH22" s="193"/>
      <c r="AI22" s="193"/>
      <c r="AJ22" s="193"/>
      <c r="AK22" s="193"/>
      <c r="AL22" s="193"/>
      <c r="AM22" s="193"/>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row>
    <row r="23" spans="1:62" s="99" customFormat="1" ht="28.5" customHeight="1" thickBot="1" x14ac:dyDescent="0.3">
      <c r="A23" s="880"/>
      <c r="B23" s="587"/>
      <c r="C23" s="198" t="s">
        <v>100</v>
      </c>
      <c r="D23" s="339" t="s">
        <v>361</v>
      </c>
      <c r="E23" s="198" t="s">
        <v>100</v>
      </c>
      <c r="F23" s="339" t="s">
        <v>361</v>
      </c>
      <c r="G23" s="198" t="s">
        <v>100</v>
      </c>
      <c r="H23" s="339" t="s">
        <v>361</v>
      </c>
      <c r="I23" s="198" t="s">
        <v>100</v>
      </c>
      <c r="J23" s="339" t="s">
        <v>361</v>
      </c>
      <c r="K23" s="198" t="s">
        <v>100</v>
      </c>
      <c r="L23" s="339" t="s">
        <v>361</v>
      </c>
      <c r="M23" s="198" t="s">
        <v>100</v>
      </c>
      <c r="N23" s="339" t="s">
        <v>361</v>
      </c>
      <c r="O23" s="199" t="s">
        <v>100</v>
      </c>
      <c r="P23" s="199" t="s">
        <v>362</v>
      </c>
      <c r="Q23" s="199" t="s">
        <v>223</v>
      </c>
      <c r="R23" s="199" t="s">
        <v>100</v>
      </c>
      <c r="S23" s="199" t="s">
        <v>362</v>
      </c>
      <c r="T23" s="199" t="s">
        <v>223</v>
      </c>
      <c r="U23" s="199" t="s">
        <v>100</v>
      </c>
      <c r="V23" s="199" t="s">
        <v>362</v>
      </c>
      <c r="W23" s="199" t="s">
        <v>223</v>
      </c>
      <c r="X23" s="199" t="s">
        <v>100</v>
      </c>
      <c r="Y23" s="199" t="s">
        <v>362</v>
      </c>
      <c r="Z23" s="199" t="s">
        <v>223</v>
      </c>
      <c r="AA23" s="199" t="s">
        <v>100</v>
      </c>
      <c r="AB23" s="199" t="s">
        <v>362</v>
      </c>
      <c r="AC23" s="199" t="s">
        <v>223</v>
      </c>
      <c r="AD23" s="199" t="s">
        <v>100</v>
      </c>
      <c r="AE23" s="199" t="s">
        <v>362</v>
      </c>
      <c r="AF23" s="199" t="s">
        <v>223</v>
      </c>
      <c r="AG23" s="193"/>
      <c r="AH23" s="193"/>
      <c r="AI23" s="193"/>
      <c r="AJ23" s="193"/>
      <c r="AK23" s="193"/>
      <c r="AL23" s="193"/>
      <c r="AM23" s="193"/>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row>
    <row r="24" spans="1:62" s="99" customFormat="1" ht="15.75" customHeight="1" x14ac:dyDescent="0.25">
      <c r="A24" s="881"/>
      <c r="B24" s="353" t="s">
        <v>363</v>
      </c>
      <c r="C24" s="369">
        <v>0</v>
      </c>
      <c r="D24" s="365">
        <v>65177000</v>
      </c>
      <c r="E24" s="357">
        <v>1</v>
      </c>
      <c r="F24" s="365"/>
      <c r="G24" s="349">
        <v>1</v>
      </c>
      <c r="H24" s="365"/>
      <c r="I24" s="349">
        <v>1</v>
      </c>
      <c r="J24" s="365"/>
      <c r="K24" s="349">
        <v>1</v>
      </c>
      <c r="L24" s="365"/>
      <c r="M24" s="362">
        <v>1</v>
      </c>
      <c r="N24" s="365"/>
      <c r="O24" s="360">
        <v>0</v>
      </c>
      <c r="P24" s="417">
        <v>19022000</v>
      </c>
      <c r="Q24" s="418">
        <v>0</v>
      </c>
      <c r="R24" s="360">
        <v>1</v>
      </c>
      <c r="S24" s="417">
        <v>46155000</v>
      </c>
      <c r="T24" s="417">
        <v>180907</v>
      </c>
      <c r="U24" s="343">
        <v>1</v>
      </c>
      <c r="V24" s="344">
        <v>0</v>
      </c>
      <c r="W24" s="450">
        <v>2989407</v>
      </c>
      <c r="X24" s="343">
        <v>1</v>
      </c>
      <c r="Y24" s="344">
        <v>0</v>
      </c>
      <c r="Z24" s="477">
        <v>6568984</v>
      </c>
      <c r="AA24" s="343">
        <v>1</v>
      </c>
      <c r="AB24" s="477">
        <v>-20514</v>
      </c>
      <c r="AC24" s="477">
        <v>5902300</v>
      </c>
      <c r="AD24" s="343"/>
      <c r="AE24" s="345"/>
      <c r="AF24" s="346"/>
      <c r="AG24" s="193"/>
      <c r="AH24" s="193"/>
      <c r="AI24" s="193"/>
      <c r="AJ24" s="193"/>
      <c r="AK24" s="193"/>
      <c r="AL24" s="193"/>
      <c r="AM24" s="19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row>
    <row r="25" spans="1:62" s="99" customFormat="1" ht="15.75" customHeight="1" x14ac:dyDescent="0.25">
      <c r="A25" s="881"/>
      <c r="B25" s="354" t="s">
        <v>364</v>
      </c>
      <c r="C25" s="370">
        <v>0</v>
      </c>
      <c r="D25" s="366">
        <v>65177000</v>
      </c>
      <c r="E25" s="358">
        <v>1</v>
      </c>
      <c r="F25" s="366"/>
      <c r="G25" s="348">
        <v>1</v>
      </c>
      <c r="H25" s="366"/>
      <c r="I25" s="348">
        <v>1</v>
      </c>
      <c r="J25" s="366"/>
      <c r="K25" s="348">
        <v>1</v>
      </c>
      <c r="L25" s="366"/>
      <c r="M25" s="361">
        <v>1</v>
      </c>
      <c r="N25" s="366"/>
      <c r="O25" s="344">
        <v>0</v>
      </c>
      <c r="P25" s="417">
        <v>19022000</v>
      </c>
      <c r="Q25" s="418">
        <v>0</v>
      </c>
      <c r="R25" s="344">
        <v>1</v>
      </c>
      <c r="S25" s="417">
        <v>46155000</v>
      </c>
      <c r="T25" s="417">
        <v>180907</v>
      </c>
      <c r="U25" s="347">
        <v>1</v>
      </c>
      <c r="V25" s="344">
        <v>0</v>
      </c>
      <c r="W25" s="450">
        <v>2989407</v>
      </c>
      <c r="X25" s="347">
        <v>1</v>
      </c>
      <c r="Y25" s="344">
        <v>0</v>
      </c>
      <c r="Z25" s="477">
        <v>6568984</v>
      </c>
      <c r="AA25" s="347">
        <v>1</v>
      </c>
      <c r="AB25" s="477">
        <v>-20514</v>
      </c>
      <c r="AC25" s="477">
        <v>5902300</v>
      </c>
      <c r="AD25" s="347"/>
      <c r="AE25" s="345"/>
      <c r="AF25" s="346"/>
      <c r="AG25" s="193"/>
      <c r="AH25" s="193"/>
      <c r="AI25" s="193"/>
      <c r="AJ25" s="193"/>
      <c r="AK25" s="193"/>
      <c r="AL25" s="193"/>
      <c r="AM25" s="193"/>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row>
    <row r="26" spans="1:62" s="99" customFormat="1" ht="15.75" customHeight="1" x14ac:dyDescent="0.25">
      <c r="A26" s="881"/>
      <c r="B26" s="354" t="s">
        <v>365</v>
      </c>
      <c r="C26" s="370">
        <v>0</v>
      </c>
      <c r="D26" s="366">
        <v>65177000</v>
      </c>
      <c r="E26" s="358">
        <v>1</v>
      </c>
      <c r="F26" s="366"/>
      <c r="G26" s="348">
        <v>1</v>
      </c>
      <c r="H26" s="366"/>
      <c r="I26" s="348">
        <v>1</v>
      </c>
      <c r="J26" s="366"/>
      <c r="K26" s="348">
        <v>1</v>
      </c>
      <c r="L26" s="366"/>
      <c r="M26" s="361">
        <v>1</v>
      </c>
      <c r="N26" s="366"/>
      <c r="O26" s="344">
        <v>0</v>
      </c>
      <c r="P26" s="417">
        <v>19022000</v>
      </c>
      <c r="Q26" s="418">
        <v>0</v>
      </c>
      <c r="R26" s="344">
        <v>1</v>
      </c>
      <c r="S26" s="417">
        <v>46155000</v>
      </c>
      <c r="T26" s="417">
        <v>180907</v>
      </c>
      <c r="U26" s="347">
        <v>1</v>
      </c>
      <c r="V26" s="344">
        <v>0</v>
      </c>
      <c r="W26" s="450">
        <v>2989407</v>
      </c>
      <c r="X26" s="347">
        <v>1</v>
      </c>
      <c r="Y26" s="344">
        <v>0</v>
      </c>
      <c r="Z26" s="477">
        <v>6568984</v>
      </c>
      <c r="AA26" s="347">
        <v>1</v>
      </c>
      <c r="AB26" s="477">
        <v>-20514</v>
      </c>
      <c r="AC26" s="477">
        <v>5902300</v>
      </c>
      <c r="AD26" s="347"/>
      <c r="AE26" s="345"/>
      <c r="AF26" s="346"/>
      <c r="AG26" s="193"/>
      <c r="AH26" s="193"/>
      <c r="AI26" s="193"/>
      <c r="AJ26" s="193"/>
      <c r="AK26" s="193"/>
      <c r="AL26" s="193"/>
      <c r="AM26" s="193"/>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row>
    <row r="27" spans="1:62" s="99" customFormat="1" ht="15.75" customHeight="1" x14ac:dyDescent="0.25">
      <c r="A27" s="881"/>
      <c r="B27" s="354" t="s">
        <v>366</v>
      </c>
      <c r="C27" s="370">
        <v>0</v>
      </c>
      <c r="D27" s="366">
        <v>65177000</v>
      </c>
      <c r="E27" s="358">
        <v>1</v>
      </c>
      <c r="F27" s="366"/>
      <c r="G27" s="348">
        <v>1</v>
      </c>
      <c r="H27" s="366"/>
      <c r="I27" s="348">
        <v>1</v>
      </c>
      <c r="J27" s="366"/>
      <c r="K27" s="348">
        <v>1</v>
      </c>
      <c r="L27" s="366"/>
      <c r="M27" s="361">
        <v>1</v>
      </c>
      <c r="N27" s="366"/>
      <c r="O27" s="344">
        <v>0</v>
      </c>
      <c r="P27" s="417">
        <v>19022000</v>
      </c>
      <c r="Q27" s="418">
        <v>0</v>
      </c>
      <c r="R27" s="344">
        <v>1</v>
      </c>
      <c r="S27" s="417">
        <v>46155000</v>
      </c>
      <c r="T27" s="417">
        <v>180907</v>
      </c>
      <c r="U27" s="347">
        <v>1</v>
      </c>
      <c r="V27" s="344">
        <v>0</v>
      </c>
      <c r="W27" s="450">
        <v>2989407</v>
      </c>
      <c r="X27" s="347">
        <v>1</v>
      </c>
      <c r="Y27" s="344">
        <v>0</v>
      </c>
      <c r="Z27" s="477">
        <v>6568984</v>
      </c>
      <c r="AA27" s="347">
        <v>1</v>
      </c>
      <c r="AB27" s="477">
        <v>-20514</v>
      </c>
      <c r="AC27" s="477">
        <v>5902300</v>
      </c>
      <c r="AD27" s="347"/>
      <c r="AE27" s="345"/>
      <c r="AF27" s="346"/>
      <c r="AG27" s="193"/>
      <c r="AH27" s="193"/>
      <c r="AI27" s="193"/>
      <c r="AJ27" s="193"/>
      <c r="AK27" s="193"/>
      <c r="AL27" s="193"/>
      <c r="AM27" s="193"/>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row>
    <row r="28" spans="1:62" s="99" customFormat="1" ht="15.75" customHeight="1" x14ac:dyDescent="0.25">
      <c r="A28" s="881"/>
      <c r="B28" s="354" t="s">
        <v>367</v>
      </c>
      <c r="C28" s="370">
        <v>0</v>
      </c>
      <c r="D28" s="366">
        <v>65177000</v>
      </c>
      <c r="E28" s="358">
        <v>1</v>
      </c>
      <c r="F28" s="366"/>
      <c r="G28" s="348">
        <v>1</v>
      </c>
      <c r="H28" s="366"/>
      <c r="I28" s="348">
        <v>1</v>
      </c>
      <c r="J28" s="366"/>
      <c r="K28" s="348">
        <v>1</v>
      </c>
      <c r="L28" s="366"/>
      <c r="M28" s="361">
        <v>1</v>
      </c>
      <c r="N28" s="366"/>
      <c r="O28" s="344">
        <v>0</v>
      </c>
      <c r="P28" s="417">
        <v>19022000</v>
      </c>
      <c r="Q28" s="418">
        <v>0</v>
      </c>
      <c r="R28" s="344">
        <v>1</v>
      </c>
      <c r="S28" s="417">
        <v>46155000</v>
      </c>
      <c r="T28" s="417">
        <v>180907</v>
      </c>
      <c r="U28" s="347">
        <v>1</v>
      </c>
      <c r="V28" s="344">
        <v>0</v>
      </c>
      <c r="W28" s="450">
        <v>2989407</v>
      </c>
      <c r="X28" s="347">
        <v>1</v>
      </c>
      <c r="Y28" s="344">
        <v>0</v>
      </c>
      <c r="Z28" s="477">
        <v>6568984</v>
      </c>
      <c r="AA28" s="347">
        <v>1</v>
      </c>
      <c r="AB28" s="477">
        <v>-20514</v>
      </c>
      <c r="AC28" s="477">
        <v>5902300</v>
      </c>
      <c r="AD28" s="347"/>
      <c r="AE28" s="345"/>
      <c r="AF28" s="346"/>
      <c r="AG28" s="193"/>
      <c r="AH28" s="193"/>
      <c r="AI28" s="193"/>
      <c r="AJ28" s="193"/>
      <c r="AK28" s="193"/>
      <c r="AL28" s="193"/>
      <c r="AM28" s="193"/>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row>
    <row r="29" spans="1:62" s="99" customFormat="1" ht="15.75" customHeight="1" x14ac:dyDescent="0.25">
      <c r="A29" s="881"/>
      <c r="B29" s="354" t="s">
        <v>368</v>
      </c>
      <c r="C29" s="370">
        <v>0</v>
      </c>
      <c r="D29" s="366">
        <v>65177000</v>
      </c>
      <c r="E29" s="358">
        <v>1</v>
      </c>
      <c r="F29" s="366"/>
      <c r="G29" s="348">
        <v>1</v>
      </c>
      <c r="H29" s="366"/>
      <c r="I29" s="348">
        <v>1</v>
      </c>
      <c r="J29" s="366"/>
      <c r="K29" s="348">
        <v>1</v>
      </c>
      <c r="L29" s="366"/>
      <c r="M29" s="361">
        <v>1</v>
      </c>
      <c r="N29" s="366"/>
      <c r="O29" s="344">
        <v>0</v>
      </c>
      <c r="P29" s="417">
        <v>19022000</v>
      </c>
      <c r="Q29" s="418">
        <v>0</v>
      </c>
      <c r="R29" s="344">
        <v>1</v>
      </c>
      <c r="S29" s="417">
        <v>46155000</v>
      </c>
      <c r="T29" s="417">
        <v>180907</v>
      </c>
      <c r="U29" s="347">
        <v>1</v>
      </c>
      <c r="V29" s="344">
        <v>0</v>
      </c>
      <c r="W29" s="450">
        <v>2989407</v>
      </c>
      <c r="X29" s="347">
        <v>1</v>
      </c>
      <c r="Y29" s="344">
        <v>0</v>
      </c>
      <c r="Z29" s="477">
        <v>6568984</v>
      </c>
      <c r="AA29" s="347">
        <v>1</v>
      </c>
      <c r="AB29" s="477">
        <v>-20514</v>
      </c>
      <c r="AC29" s="477">
        <v>5902300</v>
      </c>
      <c r="AD29" s="347"/>
      <c r="AE29" s="345"/>
      <c r="AF29" s="346"/>
      <c r="AG29" s="193"/>
      <c r="AH29" s="193"/>
      <c r="AI29" s="193"/>
      <c r="AJ29" s="193"/>
      <c r="AK29" s="193"/>
      <c r="AL29" s="193"/>
      <c r="AM29" s="193"/>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row>
    <row r="30" spans="1:62" s="99" customFormat="1" ht="15.75" customHeight="1" x14ac:dyDescent="0.25">
      <c r="A30" s="881"/>
      <c r="B30" s="354" t="s">
        <v>369</v>
      </c>
      <c r="C30" s="370">
        <v>0</v>
      </c>
      <c r="D30" s="366">
        <v>65177000</v>
      </c>
      <c r="E30" s="358">
        <v>1</v>
      </c>
      <c r="F30" s="366"/>
      <c r="G30" s="348">
        <v>1</v>
      </c>
      <c r="H30" s="366"/>
      <c r="I30" s="348">
        <v>1</v>
      </c>
      <c r="J30" s="366"/>
      <c r="K30" s="348">
        <v>1</v>
      </c>
      <c r="L30" s="366"/>
      <c r="M30" s="361">
        <v>1</v>
      </c>
      <c r="N30" s="366"/>
      <c r="O30" s="344">
        <v>0</v>
      </c>
      <c r="P30" s="417">
        <v>19022000</v>
      </c>
      <c r="Q30" s="418">
        <v>0</v>
      </c>
      <c r="R30" s="344">
        <v>1</v>
      </c>
      <c r="S30" s="417">
        <v>46155000</v>
      </c>
      <c r="T30" s="417">
        <v>180907</v>
      </c>
      <c r="U30" s="347">
        <v>1</v>
      </c>
      <c r="V30" s="344">
        <v>0</v>
      </c>
      <c r="W30" s="450">
        <v>2989407</v>
      </c>
      <c r="X30" s="347">
        <v>1</v>
      </c>
      <c r="Y30" s="344">
        <v>0</v>
      </c>
      <c r="Z30" s="477">
        <v>6568984</v>
      </c>
      <c r="AA30" s="347">
        <v>1</v>
      </c>
      <c r="AB30" s="477">
        <v>-20514</v>
      </c>
      <c r="AC30" s="477">
        <v>5902300</v>
      </c>
      <c r="AD30" s="347"/>
      <c r="AE30" s="345"/>
      <c r="AF30" s="346"/>
      <c r="AG30" s="193"/>
      <c r="AH30" s="193"/>
      <c r="AI30" s="193"/>
      <c r="AJ30" s="193"/>
      <c r="AK30" s="193"/>
      <c r="AL30" s="193"/>
      <c r="AM30" s="193"/>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row>
    <row r="31" spans="1:62" s="99" customFormat="1" ht="15.75" customHeight="1" x14ac:dyDescent="0.25">
      <c r="A31" s="881"/>
      <c r="B31" s="354" t="s">
        <v>370</v>
      </c>
      <c r="C31" s="370">
        <v>0</v>
      </c>
      <c r="D31" s="366">
        <v>65177000</v>
      </c>
      <c r="E31" s="358">
        <v>1</v>
      </c>
      <c r="F31" s="366"/>
      <c r="G31" s="348">
        <v>1</v>
      </c>
      <c r="H31" s="366"/>
      <c r="I31" s="348">
        <v>1</v>
      </c>
      <c r="J31" s="366"/>
      <c r="K31" s="348">
        <v>1</v>
      </c>
      <c r="L31" s="366"/>
      <c r="M31" s="361">
        <v>1</v>
      </c>
      <c r="N31" s="366"/>
      <c r="O31" s="344">
        <v>0</v>
      </c>
      <c r="P31" s="417">
        <v>19022000</v>
      </c>
      <c r="Q31" s="418">
        <v>0</v>
      </c>
      <c r="R31" s="344">
        <v>1</v>
      </c>
      <c r="S31" s="417">
        <v>46155000</v>
      </c>
      <c r="T31" s="417">
        <v>180907</v>
      </c>
      <c r="U31" s="347">
        <v>1</v>
      </c>
      <c r="V31" s="344">
        <v>0</v>
      </c>
      <c r="W31" s="450">
        <v>2989407</v>
      </c>
      <c r="X31" s="347">
        <v>1</v>
      </c>
      <c r="Y31" s="344">
        <v>0</v>
      </c>
      <c r="Z31" s="477">
        <v>6568983</v>
      </c>
      <c r="AA31" s="347">
        <v>1</v>
      </c>
      <c r="AB31" s="477">
        <v>-20513</v>
      </c>
      <c r="AC31" s="477">
        <v>5902300</v>
      </c>
      <c r="AD31" s="347"/>
      <c r="AE31" s="345"/>
      <c r="AF31" s="346"/>
      <c r="AG31" s="193"/>
      <c r="AH31" s="193"/>
      <c r="AI31" s="193"/>
      <c r="AJ31" s="193"/>
      <c r="AK31" s="193"/>
      <c r="AL31" s="193"/>
      <c r="AM31" s="193"/>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row>
    <row r="32" spans="1:62" s="99" customFormat="1" ht="15.75" customHeight="1" x14ac:dyDescent="0.25">
      <c r="A32" s="881"/>
      <c r="B32" s="354" t="s">
        <v>371</v>
      </c>
      <c r="C32" s="370">
        <v>0</v>
      </c>
      <c r="D32" s="366">
        <v>65177000</v>
      </c>
      <c r="E32" s="358">
        <v>1</v>
      </c>
      <c r="F32" s="366"/>
      <c r="G32" s="348">
        <v>1</v>
      </c>
      <c r="H32" s="366"/>
      <c r="I32" s="348">
        <v>1</v>
      </c>
      <c r="J32" s="366"/>
      <c r="K32" s="348">
        <v>1</v>
      </c>
      <c r="L32" s="366"/>
      <c r="M32" s="361">
        <v>1</v>
      </c>
      <c r="N32" s="366"/>
      <c r="O32" s="344">
        <v>0</v>
      </c>
      <c r="P32" s="417">
        <v>19022000</v>
      </c>
      <c r="Q32" s="418">
        <v>0</v>
      </c>
      <c r="R32" s="344">
        <v>1</v>
      </c>
      <c r="S32" s="417">
        <v>46155000</v>
      </c>
      <c r="T32" s="417">
        <v>180907</v>
      </c>
      <c r="U32" s="347">
        <v>1</v>
      </c>
      <c r="V32" s="344">
        <v>0</v>
      </c>
      <c r="W32" s="450">
        <v>2989407</v>
      </c>
      <c r="X32" s="347">
        <v>1</v>
      </c>
      <c r="Y32" s="344">
        <v>0</v>
      </c>
      <c r="Z32" s="477">
        <v>6568983</v>
      </c>
      <c r="AA32" s="347">
        <v>1</v>
      </c>
      <c r="AB32" s="477">
        <v>-20513</v>
      </c>
      <c r="AC32" s="477">
        <v>5902300</v>
      </c>
      <c r="AD32" s="347"/>
      <c r="AE32" s="345"/>
      <c r="AF32" s="346"/>
      <c r="AG32" s="193"/>
      <c r="AH32" s="193"/>
      <c r="AI32" s="193"/>
      <c r="AJ32" s="193"/>
      <c r="AK32" s="193"/>
      <c r="AL32" s="193"/>
      <c r="AM32" s="193"/>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row>
    <row r="33" spans="1:62" s="99" customFormat="1" ht="15.75" customHeight="1" x14ac:dyDescent="0.25">
      <c r="A33" s="881"/>
      <c r="B33" s="354" t="s">
        <v>372</v>
      </c>
      <c r="C33" s="370">
        <v>0</v>
      </c>
      <c r="D33" s="366">
        <v>65177000</v>
      </c>
      <c r="E33" s="358">
        <v>1</v>
      </c>
      <c r="F33" s="366"/>
      <c r="G33" s="348">
        <v>1</v>
      </c>
      <c r="H33" s="366"/>
      <c r="I33" s="348">
        <v>1</v>
      </c>
      <c r="J33" s="366"/>
      <c r="K33" s="348">
        <v>1</v>
      </c>
      <c r="L33" s="366"/>
      <c r="M33" s="361">
        <v>1</v>
      </c>
      <c r="N33" s="366"/>
      <c r="O33" s="344">
        <v>0</v>
      </c>
      <c r="P33" s="417">
        <v>19022000</v>
      </c>
      <c r="Q33" s="418">
        <v>0</v>
      </c>
      <c r="R33" s="344">
        <v>1</v>
      </c>
      <c r="S33" s="417">
        <v>46155000</v>
      </c>
      <c r="T33" s="417">
        <v>180907</v>
      </c>
      <c r="U33" s="347">
        <v>1</v>
      </c>
      <c r="V33" s="344">
        <v>0</v>
      </c>
      <c r="W33" s="450">
        <v>2989407</v>
      </c>
      <c r="X33" s="347">
        <v>1</v>
      </c>
      <c r="Y33" s="344">
        <v>0</v>
      </c>
      <c r="Z33" s="477">
        <v>6568983</v>
      </c>
      <c r="AA33" s="347">
        <v>1</v>
      </c>
      <c r="AB33" s="477">
        <v>-20513</v>
      </c>
      <c r="AC33" s="477">
        <v>5902300</v>
      </c>
      <c r="AD33" s="347"/>
      <c r="AE33" s="345"/>
      <c r="AF33" s="346"/>
      <c r="AG33" s="193"/>
      <c r="AH33" s="193"/>
      <c r="AI33" s="193"/>
      <c r="AJ33" s="193"/>
      <c r="AK33" s="193"/>
      <c r="AL33" s="193"/>
      <c r="AM33" s="19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row>
    <row r="34" spans="1:62" s="99" customFormat="1" ht="15.75" customHeight="1" x14ac:dyDescent="0.25">
      <c r="A34" s="881"/>
      <c r="B34" s="354" t="s">
        <v>373</v>
      </c>
      <c r="C34" s="370">
        <v>0</v>
      </c>
      <c r="D34" s="366">
        <v>65177000</v>
      </c>
      <c r="E34" s="358">
        <v>1</v>
      </c>
      <c r="F34" s="366"/>
      <c r="G34" s="348">
        <v>1</v>
      </c>
      <c r="H34" s="366"/>
      <c r="I34" s="348">
        <v>1</v>
      </c>
      <c r="J34" s="366"/>
      <c r="K34" s="348">
        <v>1</v>
      </c>
      <c r="L34" s="366"/>
      <c r="M34" s="361">
        <v>1</v>
      </c>
      <c r="N34" s="366"/>
      <c r="O34" s="344">
        <v>0</v>
      </c>
      <c r="P34" s="417">
        <v>19022000</v>
      </c>
      <c r="Q34" s="418">
        <v>0</v>
      </c>
      <c r="R34" s="344">
        <v>1</v>
      </c>
      <c r="S34" s="417">
        <v>46155000</v>
      </c>
      <c r="T34" s="417">
        <v>180907</v>
      </c>
      <c r="U34" s="347">
        <v>1</v>
      </c>
      <c r="V34" s="344">
        <v>0</v>
      </c>
      <c r="W34" s="450">
        <v>2989407</v>
      </c>
      <c r="X34" s="347">
        <v>1</v>
      </c>
      <c r="Y34" s="344">
        <v>0</v>
      </c>
      <c r="Z34" s="477">
        <v>6568983</v>
      </c>
      <c r="AA34" s="347">
        <v>1</v>
      </c>
      <c r="AB34" s="477">
        <v>-20513</v>
      </c>
      <c r="AC34" s="477">
        <v>5902300</v>
      </c>
      <c r="AD34" s="347"/>
      <c r="AE34" s="345"/>
      <c r="AF34" s="346"/>
      <c r="AG34" s="193"/>
      <c r="AH34" s="193"/>
      <c r="AI34" s="193"/>
      <c r="AJ34" s="193"/>
      <c r="AK34" s="193"/>
      <c r="AL34" s="193"/>
      <c r="AM34" s="193"/>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row>
    <row r="35" spans="1:62" s="99" customFormat="1" ht="15.75" customHeight="1" x14ac:dyDescent="0.25">
      <c r="A35" s="881"/>
      <c r="B35" s="354" t="s">
        <v>374</v>
      </c>
      <c r="C35" s="370">
        <v>0</v>
      </c>
      <c r="D35" s="366">
        <v>65177000</v>
      </c>
      <c r="E35" s="358">
        <v>1</v>
      </c>
      <c r="F35" s="366"/>
      <c r="G35" s="348">
        <v>1</v>
      </c>
      <c r="H35" s="366"/>
      <c r="I35" s="348">
        <v>1</v>
      </c>
      <c r="J35" s="366"/>
      <c r="K35" s="348">
        <v>1</v>
      </c>
      <c r="L35" s="366"/>
      <c r="M35" s="361">
        <v>1</v>
      </c>
      <c r="N35" s="366"/>
      <c r="O35" s="344">
        <v>0</v>
      </c>
      <c r="P35" s="417">
        <v>19022000</v>
      </c>
      <c r="Q35" s="418">
        <v>0</v>
      </c>
      <c r="R35" s="344">
        <v>1</v>
      </c>
      <c r="S35" s="417">
        <v>46155000</v>
      </c>
      <c r="T35" s="417">
        <v>180907</v>
      </c>
      <c r="U35" s="347">
        <v>1</v>
      </c>
      <c r="V35" s="344">
        <v>0</v>
      </c>
      <c r="W35" s="450">
        <v>2989407</v>
      </c>
      <c r="X35" s="347">
        <v>1</v>
      </c>
      <c r="Y35" s="344">
        <v>0</v>
      </c>
      <c r="Z35" s="477">
        <v>6568983</v>
      </c>
      <c r="AA35" s="347">
        <v>1</v>
      </c>
      <c r="AB35" s="477">
        <v>-20513</v>
      </c>
      <c r="AC35" s="477">
        <v>5902300</v>
      </c>
      <c r="AD35" s="347"/>
      <c r="AE35" s="345"/>
      <c r="AF35" s="346"/>
      <c r="AG35" s="193"/>
      <c r="AH35" s="193"/>
      <c r="AI35" s="193"/>
      <c r="AJ35" s="193"/>
      <c r="AK35" s="193"/>
      <c r="AL35" s="193"/>
      <c r="AM35" s="193"/>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row>
    <row r="36" spans="1:62" s="99" customFormat="1" ht="15.75" customHeight="1" x14ac:dyDescent="0.25">
      <c r="A36" s="881"/>
      <c r="B36" s="354" t="s">
        <v>375</v>
      </c>
      <c r="C36" s="370">
        <v>0</v>
      </c>
      <c r="D36" s="366">
        <v>65177000</v>
      </c>
      <c r="E36" s="358">
        <v>1</v>
      </c>
      <c r="F36" s="366"/>
      <c r="G36" s="348">
        <v>1</v>
      </c>
      <c r="H36" s="366"/>
      <c r="I36" s="348">
        <v>1</v>
      </c>
      <c r="J36" s="366"/>
      <c r="K36" s="348">
        <v>1</v>
      </c>
      <c r="L36" s="366"/>
      <c r="M36" s="361">
        <v>1</v>
      </c>
      <c r="N36" s="366"/>
      <c r="O36" s="344">
        <v>0</v>
      </c>
      <c r="P36" s="417">
        <v>19022000</v>
      </c>
      <c r="Q36" s="418">
        <v>0</v>
      </c>
      <c r="R36" s="344">
        <v>1</v>
      </c>
      <c r="S36" s="417">
        <v>46155000</v>
      </c>
      <c r="T36" s="417">
        <v>180907</v>
      </c>
      <c r="U36" s="347">
        <v>1</v>
      </c>
      <c r="V36" s="344">
        <v>0</v>
      </c>
      <c r="W36" s="450">
        <v>2989407</v>
      </c>
      <c r="X36" s="347">
        <v>1</v>
      </c>
      <c r="Y36" s="344">
        <v>0</v>
      </c>
      <c r="Z36" s="477">
        <v>6568983</v>
      </c>
      <c r="AA36" s="347">
        <v>1</v>
      </c>
      <c r="AB36" s="477">
        <v>-20513</v>
      </c>
      <c r="AC36" s="477">
        <v>5902300</v>
      </c>
      <c r="AD36" s="347"/>
      <c r="AE36" s="345"/>
      <c r="AF36" s="346"/>
      <c r="AG36" s="193"/>
      <c r="AH36" s="193"/>
      <c r="AI36" s="193"/>
      <c r="AJ36" s="193"/>
      <c r="AK36" s="193"/>
      <c r="AL36" s="193"/>
      <c r="AM36" s="193"/>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row>
    <row r="37" spans="1:62" s="99" customFormat="1" ht="15.75" customHeight="1" x14ac:dyDescent="0.25">
      <c r="A37" s="881"/>
      <c r="B37" s="354" t="s">
        <v>376</v>
      </c>
      <c r="C37" s="370">
        <v>0</v>
      </c>
      <c r="D37" s="366">
        <v>65177000</v>
      </c>
      <c r="E37" s="358">
        <v>1</v>
      </c>
      <c r="F37" s="366"/>
      <c r="G37" s="348">
        <v>1</v>
      </c>
      <c r="H37" s="366"/>
      <c r="I37" s="348">
        <v>1</v>
      </c>
      <c r="J37" s="366"/>
      <c r="K37" s="348">
        <v>1</v>
      </c>
      <c r="L37" s="366"/>
      <c r="M37" s="361">
        <v>1</v>
      </c>
      <c r="N37" s="366"/>
      <c r="O37" s="344">
        <v>0</v>
      </c>
      <c r="P37" s="417">
        <v>19022000</v>
      </c>
      <c r="Q37" s="418">
        <v>0</v>
      </c>
      <c r="R37" s="344">
        <v>1</v>
      </c>
      <c r="S37" s="417">
        <v>46155000</v>
      </c>
      <c r="T37" s="417">
        <v>180907</v>
      </c>
      <c r="U37" s="347">
        <v>1</v>
      </c>
      <c r="V37" s="344">
        <v>0</v>
      </c>
      <c r="W37" s="450">
        <v>2989407</v>
      </c>
      <c r="X37" s="347">
        <v>1</v>
      </c>
      <c r="Y37" s="344">
        <v>0</v>
      </c>
      <c r="Z37" s="477">
        <v>6568983</v>
      </c>
      <c r="AA37" s="347">
        <v>1</v>
      </c>
      <c r="AB37" s="477">
        <v>-20513</v>
      </c>
      <c r="AC37" s="477">
        <v>5902300</v>
      </c>
      <c r="AD37" s="347"/>
      <c r="AE37" s="345"/>
      <c r="AF37" s="346"/>
      <c r="AG37" s="193"/>
      <c r="AH37" s="193"/>
      <c r="AI37" s="193"/>
      <c r="AJ37" s="193"/>
      <c r="AK37" s="193"/>
      <c r="AL37" s="193"/>
      <c r="AM37" s="193"/>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row>
    <row r="38" spans="1:62" s="99" customFormat="1" ht="15.75" customHeight="1" x14ac:dyDescent="0.25">
      <c r="A38" s="881"/>
      <c r="B38" s="354" t="s">
        <v>377</v>
      </c>
      <c r="C38" s="370">
        <v>0</v>
      </c>
      <c r="D38" s="366">
        <v>65177000</v>
      </c>
      <c r="E38" s="358">
        <v>1</v>
      </c>
      <c r="F38" s="366"/>
      <c r="G38" s="348">
        <v>1</v>
      </c>
      <c r="H38" s="366"/>
      <c r="I38" s="348">
        <v>1</v>
      </c>
      <c r="J38" s="366"/>
      <c r="K38" s="348">
        <v>1</v>
      </c>
      <c r="L38" s="366"/>
      <c r="M38" s="361">
        <v>1</v>
      </c>
      <c r="N38" s="366"/>
      <c r="O38" s="344">
        <v>0</v>
      </c>
      <c r="P38" s="417">
        <v>19022000</v>
      </c>
      <c r="Q38" s="418">
        <v>0</v>
      </c>
      <c r="R38" s="344">
        <v>1</v>
      </c>
      <c r="S38" s="417">
        <v>46155000</v>
      </c>
      <c r="T38" s="417">
        <v>180906</v>
      </c>
      <c r="U38" s="347">
        <v>1</v>
      </c>
      <c r="V38" s="344">
        <v>0</v>
      </c>
      <c r="W38" s="450">
        <v>2989407</v>
      </c>
      <c r="X38" s="347">
        <v>1</v>
      </c>
      <c r="Y38" s="344">
        <v>0</v>
      </c>
      <c r="Z38" s="477">
        <v>6568983</v>
      </c>
      <c r="AA38" s="347">
        <v>1</v>
      </c>
      <c r="AB38" s="477">
        <v>-20513</v>
      </c>
      <c r="AC38" s="477">
        <v>5902300</v>
      </c>
      <c r="AD38" s="347"/>
      <c r="AE38" s="345"/>
      <c r="AF38" s="346"/>
      <c r="AG38" s="193"/>
      <c r="AH38" s="193"/>
      <c r="AI38" s="193"/>
      <c r="AJ38" s="193"/>
      <c r="AK38" s="193"/>
      <c r="AL38" s="193"/>
      <c r="AM38" s="193"/>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row>
    <row r="39" spans="1:62" s="99" customFormat="1" ht="15.75" customHeight="1" x14ac:dyDescent="0.25">
      <c r="A39" s="881"/>
      <c r="B39" s="354" t="s">
        <v>378</v>
      </c>
      <c r="C39" s="370">
        <v>0</v>
      </c>
      <c r="D39" s="366">
        <v>65177000</v>
      </c>
      <c r="E39" s="358">
        <v>1</v>
      </c>
      <c r="F39" s="366"/>
      <c r="G39" s="348">
        <v>1</v>
      </c>
      <c r="H39" s="366"/>
      <c r="I39" s="348">
        <v>1</v>
      </c>
      <c r="J39" s="366"/>
      <c r="K39" s="348">
        <v>1</v>
      </c>
      <c r="L39" s="366"/>
      <c r="M39" s="361">
        <v>1</v>
      </c>
      <c r="N39" s="366"/>
      <c r="O39" s="344">
        <v>0</v>
      </c>
      <c r="P39" s="417">
        <v>19022000</v>
      </c>
      <c r="Q39" s="418">
        <v>0</v>
      </c>
      <c r="R39" s="344">
        <v>1</v>
      </c>
      <c r="S39" s="417">
        <v>46155000</v>
      </c>
      <c r="T39" s="417">
        <v>180906</v>
      </c>
      <c r="U39" s="347">
        <v>1</v>
      </c>
      <c r="V39" s="344">
        <v>0</v>
      </c>
      <c r="W39" s="450">
        <v>2989406</v>
      </c>
      <c r="X39" s="347">
        <v>1</v>
      </c>
      <c r="Y39" s="344">
        <v>0</v>
      </c>
      <c r="Z39" s="477">
        <v>6568983</v>
      </c>
      <c r="AA39" s="347">
        <v>1</v>
      </c>
      <c r="AB39" s="477">
        <v>-20513</v>
      </c>
      <c r="AC39" s="477">
        <v>5902300</v>
      </c>
      <c r="AD39" s="347"/>
      <c r="AE39" s="345"/>
      <c r="AF39" s="346"/>
      <c r="AG39" s="193"/>
      <c r="AH39" s="193"/>
      <c r="AI39" s="193"/>
      <c r="AJ39" s="193"/>
      <c r="AK39" s="193"/>
      <c r="AL39" s="193"/>
      <c r="AM39" s="193"/>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row>
    <row r="40" spans="1:62" s="99" customFormat="1" ht="15.75" customHeight="1" x14ac:dyDescent="0.25">
      <c r="A40" s="881"/>
      <c r="B40" s="354" t="s">
        <v>379</v>
      </c>
      <c r="C40" s="370">
        <v>0</v>
      </c>
      <c r="D40" s="366">
        <v>65177000</v>
      </c>
      <c r="E40" s="358">
        <v>1</v>
      </c>
      <c r="F40" s="366"/>
      <c r="G40" s="348">
        <v>1</v>
      </c>
      <c r="H40" s="366"/>
      <c r="I40" s="348">
        <v>1</v>
      </c>
      <c r="J40" s="366"/>
      <c r="K40" s="348">
        <v>1</v>
      </c>
      <c r="L40" s="366"/>
      <c r="M40" s="361">
        <v>1</v>
      </c>
      <c r="N40" s="366"/>
      <c r="O40" s="344">
        <v>0</v>
      </c>
      <c r="P40" s="417">
        <v>19022000</v>
      </c>
      <c r="Q40" s="418">
        <v>0</v>
      </c>
      <c r="R40" s="344">
        <v>1</v>
      </c>
      <c r="S40" s="417">
        <v>46155000</v>
      </c>
      <c r="T40" s="417">
        <v>180906</v>
      </c>
      <c r="U40" s="347">
        <v>1</v>
      </c>
      <c r="V40" s="344">
        <v>0</v>
      </c>
      <c r="W40" s="450">
        <v>2989406</v>
      </c>
      <c r="X40" s="347">
        <v>1</v>
      </c>
      <c r="Y40" s="344">
        <v>0</v>
      </c>
      <c r="Z40" s="477">
        <v>6568983</v>
      </c>
      <c r="AA40" s="347">
        <v>1</v>
      </c>
      <c r="AB40" s="477">
        <v>-20513</v>
      </c>
      <c r="AC40" s="477">
        <v>5902300</v>
      </c>
      <c r="AD40" s="347"/>
      <c r="AE40" s="345"/>
      <c r="AF40" s="346"/>
      <c r="AG40" s="193"/>
      <c r="AH40" s="193"/>
      <c r="AI40" s="193"/>
      <c r="AJ40" s="193"/>
      <c r="AK40" s="193"/>
      <c r="AL40" s="193"/>
      <c r="AM40" s="193"/>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row>
    <row r="41" spans="1:62" s="99" customFormat="1" ht="15.75" customHeight="1" x14ac:dyDescent="0.25">
      <c r="A41" s="881"/>
      <c r="B41" s="354" t="s">
        <v>380</v>
      </c>
      <c r="C41" s="370">
        <v>0</v>
      </c>
      <c r="D41" s="366">
        <v>65177000</v>
      </c>
      <c r="E41" s="358">
        <v>1</v>
      </c>
      <c r="F41" s="366"/>
      <c r="G41" s="348">
        <v>1</v>
      </c>
      <c r="H41" s="366"/>
      <c r="I41" s="348">
        <v>1</v>
      </c>
      <c r="J41" s="366"/>
      <c r="K41" s="348">
        <v>1</v>
      </c>
      <c r="L41" s="366"/>
      <c r="M41" s="361">
        <v>1</v>
      </c>
      <c r="N41" s="366"/>
      <c r="O41" s="344">
        <v>0</v>
      </c>
      <c r="P41" s="417">
        <v>19022000</v>
      </c>
      <c r="Q41" s="418">
        <v>0</v>
      </c>
      <c r="R41" s="344">
        <v>1</v>
      </c>
      <c r="S41" s="417">
        <v>46155000</v>
      </c>
      <c r="T41" s="417">
        <v>180906</v>
      </c>
      <c r="U41" s="347">
        <v>1</v>
      </c>
      <c r="V41" s="344">
        <v>0</v>
      </c>
      <c r="W41" s="450">
        <v>2989406</v>
      </c>
      <c r="X41" s="347">
        <v>1</v>
      </c>
      <c r="Y41" s="344">
        <v>0</v>
      </c>
      <c r="Z41" s="477">
        <v>6568983</v>
      </c>
      <c r="AA41" s="347">
        <v>1</v>
      </c>
      <c r="AB41" s="477">
        <v>-20513</v>
      </c>
      <c r="AC41" s="477">
        <v>5902300</v>
      </c>
      <c r="AD41" s="347"/>
      <c r="AE41" s="345"/>
      <c r="AF41" s="346"/>
      <c r="AG41" s="193"/>
      <c r="AH41" s="193"/>
      <c r="AI41" s="193"/>
      <c r="AJ41" s="193"/>
      <c r="AK41" s="193"/>
      <c r="AL41" s="193"/>
      <c r="AM41" s="193"/>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row>
    <row r="42" spans="1:62" s="99" customFormat="1" ht="15.75" customHeight="1" x14ac:dyDescent="0.25">
      <c r="A42" s="881"/>
      <c r="B42" s="354" t="s">
        <v>381</v>
      </c>
      <c r="C42" s="370">
        <v>0</v>
      </c>
      <c r="D42" s="366">
        <v>65177000</v>
      </c>
      <c r="E42" s="358">
        <v>1</v>
      </c>
      <c r="F42" s="366"/>
      <c r="G42" s="348">
        <v>1</v>
      </c>
      <c r="H42" s="366"/>
      <c r="I42" s="348">
        <v>1</v>
      </c>
      <c r="J42" s="366"/>
      <c r="K42" s="348">
        <v>1</v>
      </c>
      <c r="L42" s="366"/>
      <c r="M42" s="361">
        <v>1</v>
      </c>
      <c r="N42" s="366"/>
      <c r="O42" s="344">
        <v>0</v>
      </c>
      <c r="P42" s="417">
        <v>19022000</v>
      </c>
      <c r="Q42" s="418">
        <v>0</v>
      </c>
      <c r="R42" s="344">
        <v>1</v>
      </c>
      <c r="S42" s="417">
        <v>46155000</v>
      </c>
      <c r="T42" s="417">
        <v>180906</v>
      </c>
      <c r="U42" s="347">
        <v>1</v>
      </c>
      <c r="V42" s="344">
        <v>0</v>
      </c>
      <c r="W42" s="450">
        <v>2989406</v>
      </c>
      <c r="X42" s="347">
        <v>1</v>
      </c>
      <c r="Y42" s="344">
        <v>0</v>
      </c>
      <c r="Z42" s="477">
        <v>6568983</v>
      </c>
      <c r="AA42" s="347">
        <v>1</v>
      </c>
      <c r="AB42" s="477">
        <v>-20513</v>
      </c>
      <c r="AC42" s="477">
        <v>5902300</v>
      </c>
      <c r="AD42" s="347"/>
      <c r="AE42" s="345"/>
      <c r="AF42" s="346"/>
      <c r="AG42" s="193"/>
      <c r="AH42" s="193"/>
      <c r="AI42" s="193"/>
      <c r="AJ42" s="193"/>
      <c r="AK42" s="193"/>
      <c r="AL42" s="193"/>
      <c r="AM42" s="193"/>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row>
    <row r="43" spans="1:62" s="99" customFormat="1" ht="15.75" customHeight="1" thickBot="1" x14ac:dyDescent="0.3">
      <c r="A43" s="881"/>
      <c r="B43" s="355" t="s">
        <v>382</v>
      </c>
      <c r="C43" s="371">
        <v>0</v>
      </c>
      <c r="D43" s="367">
        <v>65177000</v>
      </c>
      <c r="E43" s="359">
        <v>1</v>
      </c>
      <c r="F43" s="367"/>
      <c r="G43" s="352">
        <v>1</v>
      </c>
      <c r="H43" s="367"/>
      <c r="I43" s="352">
        <v>1</v>
      </c>
      <c r="J43" s="367"/>
      <c r="K43" s="352">
        <v>1</v>
      </c>
      <c r="L43" s="367"/>
      <c r="M43" s="363">
        <v>1</v>
      </c>
      <c r="N43" s="367"/>
      <c r="O43" s="344">
        <v>0</v>
      </c>
      <c r="P43" s="417">
        <v>19022000</v>
      </c>
      <c r="Q43" s="418">
        <v>0</v>
      </c>
      <c r="R43" s="344">
        <v>1</v>
      </c>
      <c r="S43" s="417">
        <v>46155000</v>
      </c>
      <c r="T43" s="417">
        <v>180906</v>
      </c>
      <c r="U43" s="347">
        <v>1</v>
      </c>
      <c r="V43" s="344">
        <v>0</v>
      </c>
      <c r="W43" s="450">
        <v>2989406</v>
      </c>
      <c r="X43" s="347">
        <v>1</v>
      </c>
      <c r="Y43" s="344">
        <v>0</v>
      </c>
      <c r="Z43" s="477">
        <v>6568983</v>
      </c>
      <c r="AA43" s="347">
        <v>1</v>
      </c>
      <c r="AB43" s="477">
        <v>-20513</v>
      </c>
      <c r="AC43" s="477">
        <v>5902300</v>
      </c>
      <c r="AD43" s="347"/>
      <c r="AE43" s="345"/>
      <c r="AF43" s="346"/>
      <c r="AG43" s="193"/>
      <c r="AH43" s="193"/>
      <c r="AI43" s="193"/>
      <c r="AJ43" s="193"/>
      <c r="AK43" s="193"/>
      <c r="AL43" s="193"/>
      <c r="AM43" s="193"/>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row>
    <row r="44" spans="1:62" s="99" customFormat="1" ht="29.25" customHeight="1" thickBot="1" x14ac:dyDescent="0.3">
      <c r="A44" s="882"/>
      <c r="B44" s="356" t="s">
        <v>93</v>
      </c>
      <c r="C44" s="372">
        <f>SUM(C24:C43)</f>
        <v>0</v>
      </c>
      <c r="D44" s="368">
        <f>SUM(D24:D43)</f>
        <v>1303540000</v>
      </c>
      <c r="E44" s="351">
        <f>SUM(E24:E43)</f>
        <v>20</v>
      </c>
      <c r="F44" s="368"/>
      <c r="G44" s="350">
        <f>SUM(G24:G43)</f>
        <v>20</v>
      </c>
      <c r="H44" s="368"/>
      <c r="I44" s="350">
        <f>SUM(I24:I43)</f>
        <v>20</v>
      </c>
      <c r="J44" s="368"/>
      <c r="K44" s="350">
        <f>SUM(K24:K43)</f>
        <v>20</v>
      </c>
      <c r="L44" s="368"/>
      <c r="M44" s="364">
        <f>SUM(M24:M43)</f>
        <v>20</v>
      </c>
      <c r="N44" s="368"/>
      <c r="O44" s="350">
        <v>0</v>
      </c>
      <c r="P44" s="419">
        <f>SUM(P24:P43)</f>
        <v>380440000</v>
      </c>
      <c r="Q44" s="420">
        <f>SUM(Q24:Q43)</f>
        <v>0</v>
      </c>
      <c r="R44" s="350">
        <f>SUM(R24:R43)</f>
        <v>20</v>
      </c>
      <c r="S44" s="419">
        <f>SUM(S24:S43)</f>
        <v>923100000</v>
      </c>
      <c r="T44" s="452">
        <f>SUM(T24:T43)</f>
        <v>3618134</v>
      </c>
      <c r="U44" s="453">
        <v>20</v>
      </c>
      <c r="V44" s="454">
        <v>0</v>
      </c>
      <c r="W44" s="455">
        <f>SUM(W24:W43)</f>
        <v>59788135</v>
      </c>
      <c r="X44" s="453">
        <v>20</v>
      </c>
      <c r="Y44" s="454">
        <v>0</v>
      </c>
      <c r="Z44" s="476">
        <v>131379667</v>
      </c>
      <c r="AA44" s="208">
        <v>1</v>
      </c>
      <c r="AB44" s="476">
        <v>-410267</v>
      </c>
      <c r="AC44" s="476">
        <v>118046000</v>
      </c>
      <c r="AD44" s="208"/>
      <c r="AE44" s="255"/>
      <c r="AF44" s="213"/>
      <c r="AG44" s="193"/>
      <c r="AH44" s="193"/>
      <c r="AI44" s="193"/>
      <c r="AJ44" s="193"/>
      <c r="AK44" s="193"/>
      <c r="AL44" s="193"/>
      <c r="AM44" s="193"/>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row>
    <row r="45" spans="1:62" s="68" customFormat="1" ht="24" customHeight="1" thickBot="1" x14ac:dyDescent="0.3">
      <c r="K45" s="163"/>
      <c r="L45" s="163"/>
      <c r="M45" s="163"/>
      <c r="N45" s="163"/>
      <c r="O45" s="163"/>
      <c r="AG45" s="193"/>
      <c r="AH45" s="193"/>
      <c r="AI45" s="193"/>
      <c r="AJ45" s="193"/>
      <c r="AK45" s="193"/>
      <c r="AL45" s="193"/>
      <c r="AM45" s="193"/>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row>
    <row r="46" spans="1:62" s="68" customFormat="1" ht="24" customHeight="1" thickBot="1" x14ac:dyDescent="0.3">
      <c r="A46" s="587" t="s">
        <v>383</v>
      </c>
      <c r="B46" s="890" t="s">
        <v>360</v>
      </c>
      <c r="C46" s="754" t="s">
        <v>99</v>
      </c>
      <c r="D46" s="884"/>
      <c r="E46" s="884"/>
      <c r="F46" s="884"/>
      <c r="G46" s="884"/>
      <c r="H46" s="884"/>
      <c r="I46" s="884"/>
      <c r="J46" s="884"/>
      <c r="K46" s="884"/>
      <c r="L46" s="884"/>
      <c r="M46" s="884"/>
      <c r="N46" s="755"/>
      <c r="O46" s="872" t="s">
        <v>236</v>
      </c>
      <c r="P46" s="873"/>
      <c r="Q46" s="873"/>
      <c r="R46" s="873"/>
      <c r="S46" s="873"/>
      <c r="T46" s="873"/>
      <c r="U46" s="873"/>
      <c r="V46" s="873"/>
      <c r="W46" s="873"/>
      <c r="X46" s="873"/>
      <c r="Y46" s="873"/>
      <c r="Z46" s="873"/>
      <c r="AA46" s="873"/>
      <c r="AB46" s="873"/>
      <c r="AC46" s="873"/>
      <c r="AD46" s="873"/>
      <c r="AE46" s="873"/>
      <c r="AF46" s="874"/>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row>
    <row r="47" spans="1:62" s="68" customFormat="1" ht="24" customHeight="1" thickBot="1" x14ac:dyDescent="0.3">
      <c r="A47" s="880"/>
      <c r="B47" s="891"/>
      <c r="C47" s="754" t="s">
        <v>246</v>
      </c>
      <c r="D47" s="755"/>
      <c r="E47" s="754" t="s">
        <v>247</v>
      </c>
      <c r="F47" s="755"/>
      <c r="G47" s="754" t="s">
        <v>248</v>
      </c>
      <c r="H47" s="755"/>
      <c r="I47" s="754" t="s">
        <v>249</v>
      </c>
      <c r="J47" s="755"/>
      <c r="K47" s="754" t="s">
        <v>356</v>
      </c>
      <c r="L47" s="755"/>
      <c r="M47" s="754" t="s">
        <v>251</v>
      </c>
      <c r="N47" s="755"/>
      <c r="O47" s="872" t="s">
        <v>246</v>
      </c>
      <c r="P47" s="873"/>
      <c r="Q47" s="874"/>
      <c r="R47" s="872" t="s">
        <v>247</v>
      </c>
      <c r="S47" s="873"/>
      <c r="T47" s="874"/>
      <c r="U47" s="872" t="s">
        <v>248</v>
      </c>
      <c r="V47" s="873"/>
      <c r="W47" s="874"/>
      <c r="X47" s="872" t="s">
        <v>249</v>
      </c>
      <c r="Y47" s="873"/>
      <c r="Z47" s="874"/>
      <c r="AA47" s="872" t="s">
        <v>356</v>
      </c>
      <c r="AB47" s="873"/>
      <c r="AC47" s="874"/>
      <c r="AD47" s="872" t="s">
        <v>251</v>
      </c>
      <c r="AE47" s="873"/>
      <c r="AF47" s="874"/>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row>
    <row r="48" spans="1:62" s="68" customFormat="1" ht="29.25" customHeight="1" x14ac:dyDescent="0.25">
      <c r="A48" s="880"/>
      <c r="B48" s="892"/>
      <c r="C48" s="214" t="s">
        <v>100</v>
      </c>
      <c r="D48" s="196" t="s">
        <v>361</v>
      </c>
      <c r="E48" s="214" t="s">
        <v>100</v>
      </c>
      <c r="F48" s="196" t="s">
        <v>361</v>
      </c>
      <c r="G48" s="214" t="s">
        <v>100</v>
      </c>
      <c r="H48" s="196" t="s">
        <v>361</v>
      </c>
      <c r="I48" s="214" t="s">
        <v>100</v>
      </c>
      <c r="J48" s="196" t="s">
        <v>361</v>
      </c>
      <c r="K48" s="214" t="s">
        <v>100</v>
      </c>
      <c r="L48" s="196" t="s">
        <v>361</v>
      </c>
      <c r="M48" s="214" t="s">
        <v>100</v>
      </c>
      <c r="N48" s="196" t="s">
        <v>361</v>
      </c>
      <c r="O48" s="199" t="s">
        <v>100</v>
      </c>
      <c r="P48" s="199" t="s">
        <v>362</v>
      </c>
      <c r="Q48" s="199" t="s">
        <v>223</v>
      </c>
      <c r="R48" s="199" t="s">
        <v>100</v>
      </c>
      <c r="S48" s="199" t="s">
        <v>362</v>
      </c>
      <c r="T48" s="199" t="s">
        <v>223</v>
      </c>
      <c r="U48" s="199" t="s">
        <v>100</v>
      </c>
      <c r="V48" s="199" t="s">
        <v>362</v>
      </c>
      <c r="W48" s="199" t="s">
        <v>223</v>
      </c>
      <c r="X48" s="199" t="s">
        <v>100</v>
      </c>
      <c r="Y48" s="199" t="s">
        <v>362</v>
      </c>
      <c r="Z48" s="199" t="s">
        <v>223</v>
      </c>
      <c r="AA48" s="199" t="s">
        <v>100</v>
      </c>
      <c r="AB48" s="199" t="s">
        <v>362</v>
      </c>
      <c r="AC48" s="199" t="s">
        <v>223</v>
      </c>
      <c r="AD48" s="199" t="s">
        <v>100</v>
      </c>
      <c r="AE48" s="199" t="s">
        <v>362</v>
      </c>
      <c r="AF48" s="199" t="s">
        <v>223</v>
      </c>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row>
    <row r="49" spans="1:62" s="68" customFormat="1" ht="16.5" x14ac:dyDescent="0.25">
      <c r="A49" s="880"/>
      <c r="B49" s="353" t="s">
        <v>363</v>
      </c>
      <c r="C49" s="369">
        <v>1</v>
      </c>
      <c r="D49" s="365"/>
      <c r="E49" s="357">
        <v>1</v>
      </c>
      <c r="F49" s="365"/>
      <c r="G49" s="349">
        <v>1</v>
      </c>
      <c r="H49" s="365"/>
      <c r="I49" s="349">
        <v>1</v>
      </c>
      <c r="J49" s="365"/>
      <c r="K49" s="349">
        <v>1</v>
      </c>
      <c r="L49" s="365"/>
      <c r="M49" s="362">
        <v>1</v>
      </c>
      <c r="N49" s="365"/>
      <c r="O49" s="143"/>
      <c r="P49" s="209"/>
      <c r="Q49" s="212"/>
      <c r="R49" s="143"/>
      <c r="S49" s="209"/>
      <c r="T49" s="212"/>
      <c r="U49" s="143"/>
      <c r="V49" s="209"/>
      <c r="W49" s="212"/>
      <c r="X49" s="143"/>
      <c r="Y49" s="209"/>
      <c r="Z49" s="212"/>
      <c r="AA49" s="143"/>
      <c r="AB49" s="209"/>
      <c r="AC49" s="212"/>
      <c r="AD49" s="143"/>
      <c r="AE49" s="254"/>
      <c r="AF49" s="212"/>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row>
    <row r="50" spans="1:62" s="68" customFormat="1" ht="16.5" x14ac:dyDescent="0.25">
      <c r="A50" s="880"/>
      <c r="B50" s="354" t="s">
        <v>364</v>
      </c>
      <c r="C50" s="370">
        <v>1</v>
      </c>
      <c r="D50" s="366"/>
      <c r="E50" s="358">
        <v>1</v>
      </c>
      <c r="F50" s="366"/>
      <c r="G50" s="348">
        <v>1</v>
      </c>
      <c r="H50" s="366"/>
      <c r="I50" s="348">
        <v>1</v>
      </c>
      <c r="J50" s="366"/>
      <c r="K50" s="348">
        <v>1</v>
      </c>
      <c r="L50" s="366"/>
      <c r="M50" s="361">
        <v>1</v>
      </c>
      <c r="N50" s="366"/>
      <c r="O50" s="143"/>
      <c r="P50" s="209"/>
      <c r="Q50" s="212"/>
      <c r="R50" s="143"/>
      <c r="S50" s="209"/>
      <c r="T50" s="212"/>
      <c r="U50" s="143"/>
      <c r="V50" s="209"/>
      <c r="W50" s="212"/>
      <c r="X50" s="143"/>
      <c r="Y50" s="209"/>
      <c r="Z50" s="212"/>
      <c r="AA50" s="143"/>
      <c r="AB50" s="209"/>
      <c r="AC50" s="212"/>
      <c r="AD50" s="143"/>
      <c r="AE50" s="254"/>
      <c r="AF50" s="212"/>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row>
    <row r="51" spans="1:62" s="68" customFormat="1" ht="16.5" x14ac:dyDescent="0.25">
      <c r="A51" s="880"/>
      <c r="B51" s="354" t="s">
        <v>365</v>
      </c>
      <c r="C51" s="370">
        <v>1</v>
      </c>
      <c r="D51" s="366"/>
      <c r="E51" s="358">
        <v>1</v>
      </c>
      <c r="F51" s="366"/>
      <c r="G51" s="348">
        <v>1</v>
      </c>
      <c r="H51" s="366"/>
      <c r="I51" s="348">
        <v>1</v>
      </c>
      <c r="J51" s="366"/>
      <c r="K51" s="348">
        <v>1</v>
      </c>
      <c r="L51" s="366"/>
      <c r="M51" s="361">
        <v>1</v>
      </c>
      <c r="N51" s="366"/>
      <c r="O51" s="143"/>
      <c r="P51" s="209"/>
      <c r="Q51" s="212"/>
      <c r="R51" s="143"/>
      <c r="S51" s="209"/>
      <c r="T51" s="212"/>
      <c r="U51" s="143"/>
      <c r="V51" s="209"/>
      <c r="W51" s="212"/>
      <c r="X51" s="143"/>
      <c r="Y51" s="209"/>
      <c r="Z51" s="212"/>
      <c r="AA51" s="143"/>
      <c r="AB51" s="209"/>
      <c r="AC51" s="212"/>
      <c r="AD51" s="143"/>
      <c r="AE51" s="254"/>
      <c r="AF51" s="212"/>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row>
    <row r="52" spans="1:62" s="68" customFormat="1" ht="16.5" x14ac:dyDescent="0.25">
      <c r="A52" s="880"/>
      <c r="B52" s="354" t="s">
        <v>366</v>
      </c>
      <c r="C52" s="370">
        <v>1</v>
      </c>
      <c r="D52" s="366"/>
      <c r="E52" s="358">
        <v>1</v>
      </c>
      <c r="F52" s="366"/>
      <c r="G52" s="348">
        <v>1</v>
      </c>
      <c r="H52" s="366"/>
      <c r="I52" s="348">
        <v>1</v>
      </c>
      <c r="J52" s="366"/>
      <c r="K52" s="348">
        <v>1</v>
      </c>
      <c r="L52" s="366"/>
      <c r="M52" s="361">
        <v>1</v>
      </c>
      <c r="N52" s="366"/>
      <c r="O52" s="143"/>
      <c r="P52" s="209"/>
      <c r="Q52" s="212"/>
      <c r="R52" s="143"/>
      <c r="S52" s="209"/>
      <c r="T52" s="212"/>
      <c r="U52" s="143"/>
      <c r="V52" s="209"/>
      <c r="W52" s="212"/>
      <c r="X52" s="143"/>
      <c r="Y52" s="209"/>
      <c r="Z52" s="212"/>
      <c r="AA52" s="143"/>
      <c r="AB52" s="209"/>
      <c r="AC52" s="212"/>
      <c r="AD52" s="143"/>
      <c r="AE52" s="254"/>
      <c r="AF52" s="212"/>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row>
    <row r="53" spans="1:62" s="68" customFormat="1" ht="16.5" x14ac:dyDescent="0.25">
      <c r="A53" s="880"/>
      <c r="B53" s="354" t="s">
        <v>367</v>
      </c>
      <c r="C53" s="370">
        <v>1</v>
      </c>
      <c r="D53" s="366"/>
      <c r="E53" s="358">
        <v>1</v>
      </c>
      <c r="F53" s="366"/>
      <c r="G53" s="348">
        <v>1</v>
      </c>
      <c r="H53" s="366"/>
      <c r="I53" s="348">
        <v>1</v>
      </c>
      <c r="J53" s="366"/>
      <c r="K53" s="348">
        <v>1</v>
      </c>
      <c r="L53" s="366"/>
      <c r="M53" s="361">
        <v>1</v>
      </c>
      <c r="N53" s="366"/>
      <c r="O53" s="143"/>
      <c r="P53" s="209"/>
      <c r="Q53" s="212"/>
      <c r="R53" s="143"/>
      <c r="S53" s="209"/>
      <c r="T53" s="212"/>
      <c r="U53" s="143"/>
      <c r="V53" s="209"/>
      <c r="W53" s="212"/>
      <c r="X53" s="143"/>
      <c r="Y53" s="209"/>
      <c r="Z53" s="212"/>
      <c r="AA53" s="143"/>
      <c r="AB53" s="209"/>
      <c r="AC53" s="212"/>
      <c r="AD53" s="143"/>
      <c r="AE53" s="254"/>
      <c r="AF53" s="212"/>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row>
    <row r="54" spans="1:62" s="68" customFormat="1" ht="16.5" x14ac:dyDescent="0.25">
      <c r="A54" s="880"/>
      <c r="B54" s="354" t="s">
        <v>368</v>
      </c>
      <c r="C54" s="370">
        <v>1</v>
      </c>
      <c r="D54" s="366"/>
      <c r="E54" s="358">
        <v>1</v>
      </c>
      <c r="F54" s="366"/>
      <c r="G54" s="348">
        <v>1</v>
      </c>
      <c r="H54" s="366"/>
      <c r="I54" s="348">
        <v>1</v>
      </c>
      <c r="J54" s="366"/>
      <c r="K54" s="348">
        <v>1</v>
      </c>
      <c r="L54" s="366"/>
      <c r="M54" s="361">
        <v>1</v>
      </c>
      <c r="N54" s="366"/>
      <c r="O54" s="143"/>
      <c r="P54" s="209"/>
      <c r="Q54" s="212"/>
      <c r="R54" s="143"/>
      <c r="S54" s="209"/>
      <c r="T54" s="212"/>
      <c r="U54" s="143"/>
      <c r="V54" s="209"/>
      <c r="W54" s="212"/>
      <c r="X54" s="143"/>
      <c r="Y54" s="209"/>
      <c r="Z54" s="212"/>
      <c r="AA54" s="143"/>
      <c r="AB54" s="209"/>
      <c r="AC54" s="212"/>
      <c r="AD54" s="143"/>
      <c r="AE54" s="254"/>
      <c r="AF54" s="212"/>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row>
    <row r="55" spans="1:62" s="68" customFormat="1" ht="16.5" x14ac:dyDescent="0.25">
      <c r="A55" s="880"/>
      <c r="B55" s="354" t="s">
        <v>369</v>
      </c>
      <c r="C55" s="370">
        <v>1</v>
      </c>
      <c r="D55" s="366"/>
      <c r="E55" s="358">
        <v>1</v>
      </c>
      <c r="F55" s="366"/>
      <c r="G55" s="348">
        <v>1</v>
      </c>
      <c r="H55" s="366"/>
      <c r="I55" s="348">
        <v>1</v>
      </c>
      <c r="J55" s="366"/>
      <c r="K55" s="348">
        <v>1</v>
      </c>
      <c r="L55" s="366"/>
      <c r="M55" s="361">
        <v>1</v>
      </c>
      <c r="N55" s="366"/>
      <c r="O55" s="143"/>
      <c r="P55" s="209"/>
      <c r="Q55" s="212"/>
      <c r="R55" s="143"/>
      <c r="S55" s="209"/>
      <c r="T55" s="212"/>
      <c r="U55" s="143"/>
      <c r="V55" s="209"/>
      <c r="W55" s="212"/>
      <c r="X55" s="143"/>
      <c r="Y55" s="209"/>
      <c r="Z55" s="212"/>
      <c r="AA55" s="143"/>
      <c r="AB55" s="209"/>
      <c r="AC55" s="212"/>
      <c r="AD55" s="143"/>
      <c r="AE55" s="254"/>
      <c r="AF55" s="212"/>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row>
    <row r="56" spans="1:62" s="68" customFormat="1" ht="16.5" x14ac:dyDescent="0.25">
      <c r="A56" s="880"/>
      <c r="B56" s="354" t="s">
        <v>370</v>
      </c>
      <c r="C56" s="370">
        <v>1</v>
      </c>
      <c r="D56" s="366"/>
      <c r="E56" s="358">
        <v>1</v>
      </c>
      <c r="F56" s="366"/>
      <c r="G56" s="348">
        <v>1</v>
      </c>
      <c r="H56" s="366"/>
      <c r="I56" s="348">
        <v>1</v>
      </c>
      <c r="J56" s="366"/>
      <c r="K56" s="348">
        <v>1</v>
      </c>
      <c r="L56" s="366"/>
      <c r="M56" s="361">
        <v>1</v>
      </c>
      <c r="N56" s="366"/>
      <c r="O56" s="143"/>
      <c r="P56" s="209"/>
      <c r="Q56" s="212"/>
      <c r="R56" s="143"/>
      <c r="S56" s="209"/>
      <c r="T56" s="212"/>
      <c r="U56" s="143"/>
      <c r="V56" s="209"/>
      <c r="W56" s="212"/>
      <c r="X56" s="143"/>
      <c r="Y56" s="209"/>
      <c r="Z56" s="212"/>
      <c r="AA56" s="143"/>
      <c r="AB56" s="209"/>
      <c r="AC56" s="212"/>
      <c r="AD56" s="143"/>
      <c r="AE56" s="254"/>
      <c r="AF56" s="212"/>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row>
    <row r="57" spans="1:62" s="68" customFormat="1" ht="16.5" x14ac:dyDescent="0.25">
      <c r="A57" s="880"/>
      <c r="B57" s="354" t="s">
        <v>371</v>
      </c>
      <c r="C57" s="370">
        <v>1</v>
      </c>
      <c r="D57" s="366"/>
      <c r="E57" s="358">
        <v>1</v>
      </c>
      <c r="F57" s="366"/>
      <c r="G57" s="348">
        <v>1</v>
      </c>
      <c r="H57" s="366"/>
      <c r="I57" s="348">
        <v>1</v>
      </c>
      <c r="J57" s="366"/>
      <c r="K57" s="348">
        <v>1</v>
      </c>
      <c r="L57" s="366"/>
      <c r="M57" s="361">
        <v>1</v>
      </c>
      <c r="N57" s="366"/>
      <c r="O57" s="143"/>
      <c r="P57" s="209"/>
      <c r="Q57" s="212"/>
      <c r="R57" s="143"/>
      <c r="S57" s="209"/>
      <c r="T57" s="212"/>
      <c r="U57" s="143"/>
      <c r="V57" s="209"/>
      <c r="W57" s="212"/>
      <c r="X57" s="143"/>
      <c r="Y57" s="209"/>
      <c r="Z57" s="212"/>
      <c r="AA57" s="143"/>
      <c r="AB57" s="209"/>
      <c r="AC57" s="212"/>
      <c r="AD57" s="143"/>
      <c r="AE57" s="254"/>
      <c r="AF57" s="212"/>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row>
    <row r="58" spans="1:62" s="68" customFormat="1" ht="16.5" x14ac:dyDescent="0.25">
      <c r="A58" s="880"/>
      <c r="B58" s="354" t="s">
        <v>372</v>
      </c>
      <c r="C58" s="370">
        <v>1</v>
      </c>
      <c r="D58" s="366"/>
      <c r="E58" s="358">
        <v>1</v>
      </c>
      <c r="F58" s="366"/>
      <c r="G58" s="348">
        <v>1</v>
      </c>
      <c r="H58" s="366"/>
      <c r="I58" s="348">
        <v>1</v>
      </c>
      <c r="J58" s="366"/>
      <c r="K58" s="348">
        <v>1</v>
      </c>
      <c r="L58" s="366"/>
      <c r="M58" s="361">
        <v>1</v>
      </c>
      <c r="N58" s="366"/>
      <c r="O58" s="143"/>
      <c r="P58" s="209"/>
      <c r="Q58" s="212"/>
      <c r="R58" s="143"/>
      <c r="S58" s="209"/>
      <c r="T58" s="212"/>
      <c r="U58" s="143"/>
      <c r="V58" s="209"/>
      <c r="W58" s="212"/>
      <c r="X58" s="143"/>
      <c r="Y58" s="209"/>
      <c r="Z58" s="212"/>
      <c r="AA58" s="143"/>
      <c r="AB58" s="209"/>
      <c r="AC58" s="212"/>
      <c r="AD58" s="143"/>
      <c r="AE58" s="254"/>
      <c r="AF58" s="212"/>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row>
    <row r="59" spans="1:62" s="68" customFormat="1" ht="16.5" x14ac:dyDescent="0.25">
      <c r="A59" s="880"/>
      <c r="B59" s="354" t="s">
        <v>373</v>
      </c>
      <c r="C59" s="370">
        <v>1</v>
      </c>
      <c r="D59" s="366"/>
      <c r="E59" s="358">
        <v>1</v>
      </c>
      <c r="F59" s="366"/>
      <c r="G59" s="348">
        <v>1</v>
      </c>
      <c r="H59" s="366"/>
      <c r="I59" s="348">
        <v>1</v>
      </c>
      <c r="J59" s="366"/>
      <c r="K59" s="348">
        <v>1</v>
      </c>
      <c r="L59" s="366"/>
      <c r="M59" s="361">
        <v>1</v>
      </c>
      <c r="N59" s="366"/>
      <c r="O59" s="143"/>
      <c r="P59" s="209"/>
      <c r="Q59" s="212"/>
      <c r="R59" s="143"/>
      <c r="S59" s="209"/>
      <c r="T59" s="212"/>
      <c r="U59" s="143"/>
      <c r="V59" s="209"/>
      <c r="W59" s="212"/>
      <c r="X59" s="143"/>
      <c r="Y59" s="209"/>
      <c r="Z59" s="212"/>
      <c r="AA59" s="143"/>
      <c r="AB59" s="209"/>
      <c r="AC59" s="212"/>
      <c r="AD59" s="143"/>
      <c r="AE59" s="254"/>
      <c r="AF59" s="212"/>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row>
    <row r="60" spans="1:62" s="68" customFormat="1" ht="16.5" x14ac:dyDescent="0.25">
      <c r="A60" s="880"/>
      <c r="B60" s="354" t="s">
        <v>374</v>
      </c>
      <c r="C60" s="370">
        <v>1</v>
      </c>
      <c r="D60" s="366"/>
      <c r="E60" s="358">
        <v>1</v>
      </c>
      <c r="F60" s="366"/>
      <c r="G60" s="348">
        <v>1</v>
      </c>
      <c r="H60" s="366"/>
      <c r="I60" s="348">
        <v>1</v>
      </c>
      <c r="J60" s="366"/>
      <c r="K60" s="348">
        <v>1</v>
      </c>
      <c r="L60" s="366"/>
      <c r="M60" s="361">
        <v>1</v>
      </c>
      <c r="N60" s="366"/>
      <c r="O60" s="143"/>
      <c r="P60" s="209"/>
      <c r="Q60" s="212"/>
      <c r="R60" s="143"/>
      <c r="S60" s="209"/>
      <c r="T60" s="212"/>
      <c r="U60" s="143"/>
      <c r="V60" s="209"/>
      <c r="W60" s="212"/>
      <c r="X60" s="143"/>
      <c r="Y60" s="209"/>
      <c r="Z60" s="212"/>
      <c r="AA60" s="143"/>
      <c r="AB60" s="209"/>
      <c r="AC60" s="212"/>
      <c r="AD60" s="143"/>
      <c r="AE60" s="254"/>
      <c r="AF60" s="212"/>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row>
    <row r="61" spans="1:62" s="68" customFormat="1" ht="16.5" x14ac:dyDescent="0.25">
      <c r="A61" s="880"/>
      <c r="B61" s="354" t="s">
        <v>375</v>
      </c>
      <c r="C61" s="370">
        <v>1</v>
      </c>
      <c r="D61" s="366"/>
      <c r="E61" s="358">
        <v>1</v>
      </c>
      <c r="F61" s="366"/>
      <c r="G61" s="348">
        <v>1</v>
      </c>
      <c r="H61" s="366"/>
      <c r="I61" s="348">
        <v>1</v>
      </c>
      <c r="J61" s="366"/>
      <c r="K61" s="348">
        <v>1</v>
      </c>
      <c r="L61" s="366"/>
      <c r="M61" s="361">
        <v>1</v>
      </c>
      <c r="N61" s="366"/>
      <c r="O61" s="143"/>
      <c r="P61" s="209"/>
      <c r="Q61" s="212"/>
      <c r="R61" s="143"/>
      <c r="S61" s="209"/>
      <c r="T61" s="212"/>
      <c r="U61" s="143"/>
      <c r="V61" s="209"/>
      <c r="W61" s="212"/>
      <c r="X61" s="143"/>
      <c r="Y61" s="209"/>
      <c r="Z61" s="212"/>
      <c r="AA61" s="143"/>
      <c r="AB61" s="209"/>
      <c r="AC61" s="212"/>
      <c r="AD61" s="143"/>
      <c r="AE61" s="254"/>
      <c r="AF61" s="212"/>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row>
    <row r="62" spans="1:62" s="68" customFormat="1" ht="16.5" x14ac:dyDescent="0.25">
      <c r="A62" s="880"/>
      <c r="B62" s="354" t="s">
        <v>376</v>
      </c>
      <c r="C62" s="370">
        <v>1</v>
      </c>
      <c r="D62" s="366"/>
      <c r="E62" s="358">
        <v>1</v>
      </c>
      <c r="F62" s="366"/>
      <c r="G62" s="348">
        <v>1</v>
      </c>
      <c r="H62" s="366"/>
      <c r="I62" s="348">
        <v>1</v>
      </c>
      <c r="J62" s="366"/>
      <c r="K62" s="348">
        <v>1</v>
      </c>
      <c r="L62" s="366"/>
      <c r="M62" s="361">
        <v>1</v>
      </c>
      <c r="N62" s="366"/>
      <c r="O62" s="143"/>
      <c r="P62" s="209"/>
      <c r="Q62" s="212"/>
      <c r="R62" s="143"/>
      <c r="S62" s="209"/>
      <c r="T62" s="212"/>
      <c r="U62" s="143"/>
      <c r="V62" s="209"/>
      <c r="W62" s="212"/>
      <c r="X62" s="143"/>
      <c r="Y62" s="209"/>
      <c r="Z62" s="212"/>
      <c r="AA62" s="143"/>
      <c r="AB62" s="209"/>
      <c r="AC62" s="212"/>
      <c r="AD62" s="143"/>
      <c r="AE62" s="254"/>
      <c r="AF62" s="212"/>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row>
    <row r="63" spans="1:62" s="68" customFormat="1" ht="16.5" x14ac:dyDescent="0.25">
      <c r="A63" s="880"/>
      <c r="B63" s="354" t="s">
        <v>377</v>
      </c>
      <c r="C63" s="370">
        <v>1</v>
      </c>
      <c r="D63" s="366"/>
      <c r="E63" s="358">
        <v>1</v>
      </c>
      <c r="F63" s="366"/>
      <c r="G63" s="348">
        <v>1</v>
      </c>
      <c r="H63" s="366"/>
      <c r="I63" s="348">
        <v>1</v>
      </c>
      <c r="J63" s="366"/>
      <c r="K63" s="348">
        <v>1</v>
      </c>
      <c r="L63" s="366"/>
      <c r="M63" s="361">
        <v>1</v>
      </c>
      <c r="N63" s="366"/>
      <c r="O63" s="143"/>
      <c r="P63" s="209"/>
      <c r="Q63" s="212"/>
      <c r="R63" s="143"/>
      <c r="S63" s="209"/>
      <c r="T63" s="212"/>
      <c r="U63" s="143"/>
      <c r="V63" s="209"/>
      <c r="W63" s="212"/>
      <c r="X63" s="143"/>
      <c r="Y63" s="209"/>
      <c r="Z63" s="212"/>
      <c r="AA63" s="143"/>
      <c r="AB63" s="209"/>
      <c r="AC63" s="212"/>
      <c r="AD63" s="143"/>
      <c r="AE63" s="254"/>
      <c r="AF63" s="212"/>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row>
    <row r="64" spans="1:62" s="68" customFormat="1" ht="16.5" x14ac:dyDescent="0.25">
      <c r="A64" s="880"/>
      <c r="B64" s="354" t="s">
        <v>378</v>
      </c>
      <c r="C64" s="370">
        <v>1</v>
      </c>
      <c r="D64" s="366"/>
      <c r="E64" s="358">
        <v>1</v>
      </c>
      <c r="F64" s="366"/>
      <c r="G64" s="348">
        <v>1</v>
      </c>
      <c r="H64" s="366"/>
      <c r="I64" s="348">
        <v>1</v>
      </c>
      <c r="J64" s="366"/>
      <c r="K64" s="348">
        <v>1</v>
      </c>
      <c r="L64" s="366"/>
      <c r="M64" s="361">
        <v>1</v>
      </c>
      <c r="N64" s="366"/>
      <c r="O64" s="143"/>
      <c r="P64" s="209"/>
      <c r="Q64" s="212"/>
      <c r="R64" s="143"/>
      <c r="S64" s="209"/>
      <c r="T64" s="212"/>
      <c r="U64" s="143"/>
      <c r="V64" s="209"/>
      <c r="W64" s="212"/>
      <c r="X64" s="143"/>
      <c r="Y64" s="209"/>
      <c r="Z64" s="212"/>
      <c r="AA64" s="143"/>
      <c r="AB64" s="209"/>
      <c r="AC64" s="212"/>
      <c r="AD64" s="143"/>
      <c r="AE64" s="254"/>
      <c r="AF64" s="212"/>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row>
    <row r="65" spans="1:62" s="68" customFormat="1" ht="16.5" x14ac:dyDescent="0.25">
      <c r="A65" s="880"/>
      <c r="B65" s="354" t="s">
        <v>379</v>
      </c>
      <c r="C65" s="370">
        <v>1</v>
      </c>
      <c r="D65" s="366"/>
      <c r="E65" s="358">
        <v>1</v>
      </c>
      <c r="F65" s="366"/>
      <c r="G65" s="348">
        <v>1</v>
      </c>
      <c r="H65" s="366"/>
      <c r="I65" s="348">
        <v>1</v>
      </c>
      <c r="J65" s="366"/>
      <c r="K65" s="348">
        <v>1</v>
      </c>
      <c r="L65" s="366"/>
      <c r="M65" s="361">
        <v>1</v>
      </c>
      <c r="N65" s="366"/>
      <c r="O65" s="143"/>
      <c r="P65" s="209"/>
      <c r="Q65" s="212"/>
      <c r="R65" s="143"/>
      <c r="S65" s="209"/>
      <c r="T65" s="212"/>
      <c r="U65" s="143"/>
      <c r="V65" s="209"/>
      <c r="W65" s="212"/>
      <c r="X65" s="143"/>
      <c r="Y65" s="209"/>
      <c r="Z65" s="212"/>
      <c r="AA65" s="143"/>
      <c r="AB65" s="209"/>
      <c r="AC65" s="212"/>
      <c r="AD65" s="143"/>
      <c r="AE65" s="254"/>
      <c r="AF65" s="212"/>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row>
    <row r="66" spans="1:62" s="68" customFormat="1" ht="16.5" x14ac:dyDescent="0.25">
      <c r="A66" s="880"/>
      <c r="B66" s="354" t="s">
        <v>380</v>
      </c>
      <c r="C66" s="370">
        <v>1</v>
      </c>
      <c r="D66" s="366"/>
      <c r="E66" s="358">
        <v>1</v>
      </c>
      <c r="F66" s="366"/>
      <c r="G66" s="348">
        <v>1</v>
      </c>
      <c r="H66" s="366"/>
      <c r="I66" s="348">
        <v>1</v>
      </c>
      <c r="J66" s="366"/>
      <c r="K66" s="348">
        <v>1</v>
      </c>
      <c r="L66" s="366"/>
      <c r="M66" s="361">
        <v>1</v>
      </c>
      <c r="N66" s="366"/>
      <c r="O66" s="143"/>
      <c r="P66" s="209"/>
      <c r="Q66" s="212"/>
      <c r="R66" s="143"/>
      <c r="S66" s="209"/>
      <c r="T66" s="212"/>
      <c r="U66" s="143"/>
      <c r="V66" s="209"/>
      <c r="W66" s="212"/>
      <c r="X66" s="143"/>
      <c r="Y66" s="209"/>
      <c r="Z66" s="212"/>
      <c r="AA66" s="143"/>
      <c r="AB66" s="209"/>
      <c r="AC66" s="212"/>
      <c r="AD66" s="143"/>
      <c r="AE66" s="254"/>
      <c r="AF66" s="212"/>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row>
    <row r="67" spans="1:62" s="68" customFormat="1" ht="16.5" x14ac:dyDescent="0.25">
      <c r="A67" s="880"/>
      <c r="B67" s="354" t="s">
        <v>381</v>
      </c>
      <c r="C67" s="370">
        <v>1</v>
      </c>
      <c r="D67" s="366"/>
      <c r="E67" s="358">
        <v>1</v>
      </c>
      <c r="F67" s="366"/>
      <c r="G67" s="348">
        <v>1</v>
      </c>
      <c r="H67" s="366"/>
      <c r="I67" s="348">
        <v>1</v>
      </c>
      <c r="J67" s="366"/>
      <c r="K67" s="348">
        <v>1</v>
      </c>
      <c r="L67" s="366"/>
      <c r="M67" s="361">
        <v>1</v>
      </c>
      <c r="N67" s="366"/>
      <c r="O67" s="143"/>
      <c r="P67" s="209"/>
      <c r="Q67" s="212"/>
      <c r="R67" s="143"/>
      <c r="S67" s="209"/>
      <c r="T67" s="212"/>
      <c r="U67" s="143"/>
      <c r="V67" s="209"/>
      <c r="W67" s="212"/>
      <c r="X67" s="143"/>
      <c r="Y67" s="209"/>
      <c r="Z67" s="212"/>
      <c r="AA67" s="143"/>
      <c r="AB67" s="209"/>
      <c r="AC67" s="212"/>
      <c r="AD67" s="143"/>
      <c r="AE67" s="254"/>
      <c r="AF67" s="212"/>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row>
    <row r="68" spans="1:62" s="68" customFormat="1" ht="16.5" x14ac:dyDescent="0.25">
      <c r="A68" s="880"/>
      <c r="B68" s="355" t="s">
        <v>382</v>
      </c>
      <c r="C68" s="371">
        <v>1</v>
      </c>
      <c r="D68" s="367"/>
      <c r="E68" s="359">
        <v>1</v>
      </c>
      <c r="F68" s="367"/>
      <c r="G68" s="352">
        <v>1</v>
      </c>
      <c r="H68" s="367"/>
      <c r="I68" s="352">
        <v>1</v>
      </c>
      <c r="J68" s="367"/>
      <c r="K68" s="352">
        <v>1</v>
      </c>
      <c r="L68" s="367"/>
      <c r="M68" s="363">
        <v>1</v>
      </c>
      <c r="N68" s="367"/>
      <c r="O68" s="258"/>
      <c r="P68" s="259"/>
      <c r="Q68" s="260"/>
      <c r="R68" s="258"/>
      <c r="S68" s="259"/>
      <c r="T68" s="260"/>
      <c r="U68" s="258"/>
      <c r="V68" s="259"/>
      <c r="W68" s="260"/>
      <c r="X68" s="258"/>
      <c r="Y68" s="259"/>
      <c r="Z68" s="260"/>
      <c r="AA68" s="258"/>
      <c r="AB68" s="259"/>
      <c r="AC68" s="260"/>
      <c r="AD68" s="258"/>
      <c r="AE68" s="259"/>
      <c r="AF68" s="260"/>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row>
    <row r="69" spans="1:62" s="68" customFormat="1" ht="34.5" customHeight="1" x14ac:dyDescent="0.25">
      <c r="A69" s="588"/>
      <c r="B69" s="356" t="s">
        <v>93</v>
      </c>
      <c r="C69" s="372">
        <f>SUM(C49:C68)</f>
        <v>20</v>
      </c>
      <c r="D69" s="368"/>
      <c r="E69" s="351">
        <f>SUM(E49:E68)</f>
        <v>20</v>
      </c>
      <c r="F69" s="368"/>
      <c r="G69" s="350">
        <f>SUM(G49:G68)</f>
        <v>20</v>
      </c>
      <c r="H69" s="368"/>
      <c r="I69" s="350">
        <f>SUM(I49:I68)</f>
        <v>20</v>
      </c>
      <c r="J69" s="368"/>
      <c r="K69" s="350">
        <f>SUM(K49:K68)</f>
        <v>20</v>
      </c>
      <c r="L69" s="368"/>
      <c r="M69" s="364">
        <f>SUM(M49:M68)</f>
        <v>20</v>
      </c>
      <c r="N69" s="368"/>
      <c r="O69" s="262"/>
      <c r="P69" s="183"/>
      <c r="Q69" s="261"/>
      <c r="R69" s="182"/>
      <c r="S69" s="183"/>
      <c r="T69" s="261"/>
      <c r="U69" s="182"/>
      <c r="V69" s="183"/>
      <c r="W69" s="261"/>
      <c r="X69" s="182"/>
      <c r="Y69" s="183"/>
      <c r="Z69" s="261"/>
      <c r="AA69" s="182"/>
      <c r="AB69" s="183"/>
      <c r="AC69" s="261"/>
      <c r="AD69" s="182"/>
      <c r="AE69" s="183"/>
      <c r="AF69" s="261"/>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row>
    <row r="71" spans="1:62" hidden="1" x14ac:dyDescent="0.25"/>
    <row r="72" spans="1:62" s="68" customFormat="1" ht="50.25" hidden="1" customHeight="1" thickBot="1" x14ac:dyDescent="0.3">
      <c r="A72" s="573" t="s">
        <v>358</v>
      </c>
      <c r="B72" s="574"/>
      <c r="C72" s="841"/>
      <c r="D72" s="841"/>
      <c r="E72" s="841"/>
      <c r="F72" s="841"/>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2"/>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row>
    <row r="73" spans="1:62" s="99" customFormat="1" ht="21.75" hidden="1" customHeight="1" thickBot="1" x14ac:dyDescent="0.3">
      <c r="A73" s="587" t="s">
        <v>359</v>
      </c>
      <c r="B73" s="883" t="s">
        <v>360</v>
      </c>
      <c r="C73" s="754" t="s">
        <v>99</v>
      </c>
      <c r="D73" s="884"/>
      <c r="E73" s="884"/>
      <c r="F73" s="884"/>
      <c r="G73" s="884"/>
      <c r="H73" s="884"/>
      <c r="I73" s="884"/>
      <c r="J73" s="884"/>
      <c r="K73" s="884"/>
      <c r="L73" s="884"/>
      <c r="M73" s="884"/>
      <c r="N73" s="755"/>
      <c r="O73" s="872" t="s">
        <v>236</v>
      </c>
      <c r="P73" s="873"/>
      <c r="Q73" s="873"/>
      <c r="R73" s="873"/>
      <c r="S73" s="873"/>
      <c r="T73" s="873"/>
      <c r="U73" s="873"/>
      <c r="V73" s="873"/>
      <c r="W73" s="873"/>
      <c r="X73" s="873"/>
      <c r="Y73" s="873"/>
      <c r="Z73" s="873"/>
      <c r="AA73" s="873"/>
      <c r="AB73" s="873"/>
      <c r="AC73" s="873"/>
      <c r="AD73" s="873"/>
      <c r="AE73" s="873"/>
      <c r="AF73" s="87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row>
    <row r="74" spans="1:62" s="99" customFormat="1" ht="21.75" hidden="1" customHeight="1" thickBot="1" x14ac:dyDescent="0.3">
      <c r="A74" s="880"/>
      <c r="B74" s="883"/>
      <c r="C74" s="878" t="s">
        <v>234</v>
      </c>
      <c r="D74" s="879"/>
      <c r="E74" s="878" t="s">
        <v>241</v>
      </c>
      <c r="F74" s="879"/>
      <c r="G74" s="878" t="s">
        <v>242</v>
      </c>
      <c r="H74" s="879"/>
      <c r="I74" s="878" t="s">
        <v>243</v>
      </c>
      <c r="J74" s="879"/>
      <c r="K74" s="878" t="s">
        <v>244</v>
      </c>
      <c r="L74" s="879"/>
      <c r="M74" s="878" t="s">
        <v>245</v>
      </c>
      <c r="N74" s="879"/>
      <c r="O74" s="872" t="s">
        <v>234</v>
      </c>
      <c r="P74" s="873"/>
      <c r="Q74" s="874"/>
      <c r="R74" s="875" t="s">
        <v>241</v>
      </c>
      <c r="S74" s="876"/>
      <c r="T74" s="877"/>
      <c r="U74" s="875" t="s">
        <v>242</v>
      </c>
      <c r="V74" s="876"/>
      <c r="W74" s="877"/>
      <c r="X74" s="875" t="s">
        <v>243</v>
      </c>
      <c r="Y74" s="876"/>
      <c r="Z74" s="877"/>
      <c r="AA74" s="875" t="s">
        <v>244</v>
      </c>
      <c r="AB74" s="876"/>
      <c r="AC74" s="877"/>
      <c r="AD74" s="875" t="s">
        <v>245</v>
      </c>
      <c r="AE74" s="876"/>
      <c r="AF74" s="877"/>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row>
    <row r="75" spans="1:62" s="99" customFormat="1" ht="28.5" hidden="1" customHeight="1" x14ac:dyDescent="0.25">
      <c r="A75" s="880"/>
      <c r="B75" s="883"/>
      <c r="C75" s="198" t="s">
        <v>100</v>
      </c>
      <c r="D75" s="198" t="s">
        <v>361</v>
      </c>
      <c r="E75" s="198" t="s">
        <v>100</v>
      </c>
      <c r="F75" s="198" t="s">
        <v>361</v>
      </c>
      <c r="G75" s="198" t="s">
        <v>100</v>
      </c>
      <c r="H75" s="198" t="s">
        <v>361</v>
      </c>
      <c r="I75" s="198" t="s">
        <v>100</v>
      </c>
      <c r="J75" s="198" t="s">
        <v>361</v>
      </c>
      <c r="K75" s="198" t="s">
        <v>100</v>
      </c>
      <c r="L75" s="198" t="s">
        <v>361</v>
      </c>
      <c r="M75" s="198" t="s">
        <v>100</v>
      </c>
      <c r="N75" s="198" t="s">
        <v>361</v>
      </c>
      <c r="O75" s="199" t="s">
        <v>100</v>
      </c>
      <c r="P75" s="199" t="s">
        <v>362</v>
      </c>
      <c r="Q75" s="199" t="s">
        <v>223</v>
      </c>
      <c r="R75" s="199" t="s">
        <v>100</v>
      </c>
      <c r="S75" s="199" t="s">
        <v>362</v>
      </c>
      <c r="T75" s="199" t="s">
        <v>223</v>
      </c>
      <c r="U75" s="199" t="s">
        <v>100</v>
      </c>
      <c r="V75" s="199" t="s">
        <v>362</v>
      </c>
      <c r="W75" s="199" t="s">
        <v>223</v>
      </c>
      <c r="X75" s="199" t="s">
        <v>100</v>
      </c>
      <c r="Y75" s="199" t="s">
        <v>362</v>
      </c>
      <c r="Z75" s="199" t="s">
        <v>223</v>
      </c>
      <c r="AA75" s="199" t="s">
        <v>100</v>
      </c>
      <c r="AB75" s="199" t="s">
        <v>362</v>
      </c>
      <c r="AC75" s="199" t="s">
        <v>223</v>
      </c>
      <c r="AD75" s="199" t="s">
        <v>100</v>
      </c>
      <c r="AE75" s="199" t="s">
        <v>362</v>
      </c>
      <c r="AF75" s="199" t="s">
        <v>223</v>
      </c>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row>
    <row r="76" spans="1:62" s="99" customFormat="1" ht="15.75" hidden="1" customHeight="1" x14ac:dyDescent="0.25">
      <c r="A76" s="880"/>
      <c r="B76" s="353" t="s">
        <v>363</v>
      </c>
      <c r="C76" s="369"/>
      <c r="D76" s="365"/>
      <c r="E76" s="357"/>
      <c r="F76" s="365"/>
      <c r="G76" s="349"/>
      <c r="H76" s="365"/>
      <c r="I76" s="349"/>
      <c r="J76" s="365"/>
      <c r="K76" s="349"/>
      <c r="L76" s="365"/>
      <c r="M76" s="362"/>
      <c r="N76" s="365"/>
      <c r="O76" s="211"/>
      <c r="P76" s="209"/>
      <c r="Q76" s="209"/>
      <c r="R76" s="211"/>
      <c r="S76" s="209"/>
      <c r="T76" s="209"/>
      <c r="U76" s="211"/>
      <c r="V76" s="209"/>
      <c r="W76" s="209"/>
      <c r="X76" s="211"/>
      <c r="Y76" s="209"/>
      <c r="Z76" s="209"/>
      <c r="AA76" s="211"/>
      <c r="AB76" s="209"/>
      <c r="AC76" s="209"/>
      <c r="AD76" s="211"/>
      <c r="AE76" s="254"/>
      <c r="AF76" s="212"/>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row>
    <row r="77" spans="1:62" s="99" customFormat="1" ht="15.75" hidden="1" customHeight="1" x14ac:dyDescent="0.25">
      <c r="A77" s="880"/>
      <c r="B77" s="354" t="s">
        <v>364</v>
      </c>
      <c r="C77" s="370"/>
      <c r="D77" s="366"/>
      <c r="E77" s="358"/>
      <c r="F77" s="366"/>
      <c r="G77" s="348"/>
      <c r="H77" s="366"/>
      <c r="I77" s="348"/>
      <c r="J77" s="366"/>
      <c r="K77" s="348"/>
      <c r="L77" s="366"/>
      <c r="M77" s="361"/>
      <c r="N77" s="366"/>
      <c r="O77" s="143"/>
      <c r="P77" s="209"/>
      <c r="Q77" s="209"/>
      <c r="R77" s="143"/>
      <c r="S77" s="209"/>
      <c r="T77" s="209"/>
      <c r="U77" s="143"/>
      <c r="V77" s="209"/>
      <c r="W77" s="209"/>
      <c r="X77" s="143"/>
      <c r="Y77" s="209"/>
      <c r="Z77" s="209"/>
      <c r="AA77" s="143"/>
      <c r="AB77" s="209"/>
      <c r="AC77" s="209"/>
      <c r="AD77" s="143"/>
      <c r="AE77" s="254"/>
      <c r="AF77" s="212"/>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row>
    <row r="78" spans="1:62" s="99" customFormat="1" ht="15.75" hidden="1" customHeight="1" x14ac:dyDescent="0.25">
      <c r="A78" s="880"/>
      <c r="B78" s="354" t="s">
        <v>365</v>
      </c>
      <c r="C78" s="370"/>
      <c r="D78" s="366"/>
      <c r="E78" s="358"/>
      <c r="F78" s="366"/>
      <c r="G78" s="348"/>
      <c r="H78" s="366"/>
      <c r="I78" s="348"/>
      <c r="J78" s="366"/>
      <c r="K78" s="348"/>
      <c r="L78" s="366"/>
      <c r="M78" s="361"/>
      <c r="N78" s="366"/>
      <c r="O78" s="143"/>
      <c r="P78" s="209"/>
      <c r="Q78" s="209"/>
      <c r="R78" s="143"/>
      <c r="S78" s="209"/>
      <c r="T78" s="209"/>
      <c r="U78" s="143"/>
      <c r="V78" s="209"/>
      <c r="W78" s="209"/>
      <c r="X78" s="143"/>
      <c r="Y78" s="209"/>
      <c r="Z78" s="209"/>
      <c r="AA78" s="143"/>
      <c r="AB78" s="209"/>
      <c r="AC78" s="209"/>
      <c r="AD78" s="143"/>
      <c r="AE78" s="254"/>
      <c r="AF78" s="212"/>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row>
    <row r="79" spans="1:62" s="99" customFormat="1" ht="15.75" hidden="1" customHeight="1" x14ac:dyDescent="0.25">
      <c r="A79" s="880"/>
      <c r="B79" s="354" t="s">
        <v>366</v>
      </c>
      <c r="C79" s="370"/>
      <c r="D79" s="366"/>
      <c r="E79" s="358"/>
      <c r="F79" s="366"/>
      <c r="G79" s="348"/>
      <c r="H79" s="366"/>
      <c r="I79" s="348"/>
      <c r="J79" s="366"/>
      <c r="K79" s="348"/>
      <c r="L79" s="366"/>
      <c r="M79" s="361"/>
      <c r="N79" s="366"/>
      <c r="O79" s="143"/>
      <c r="P79" s="209"/>
      <c r="Q79" s="209"/>
      <c r="R79" s="143"/>
      <c r="S79" s="209"/>
      <c r="T79" s="209"/>
      <c r="U79" s="143"/>
      <c r="V79" s="209"/>
      <c r="W79" s="209"/>
      <c r="X79" s="143"/>
      <c r="Y79" s="209"/>
      <c r="Z79" s="209"/>
      <c r="AA79" s="143"/>
      <c r="AB79" s="209"/>
      <c r="AC79" s="209"/>
      <c r="AD79" s="143"/>
      <c r="AE79" s="254"/>
      <c r="AF79" s="212"/>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row>
    <row r="80" spans="1:62" s="99" customFormat="1" ht="15.75" hidden="1" customHeight="1" x14ac:dyDescent="0.25">
      <c r="A80" s="880"/>
      <c r="B80" s="354" t="s">
        <v>367</v>
      </c>
      <c r="C80" s="370"/>
      <c r="D80" s="366"/>
      <c r="E80" s="358"/>
      <c r="F80" s="366"/>
      <c r="G80" s="348"/>
      <c r="H80" s="366"/>
      <c r="I80" s="348"/>
      <c r="J80" s="366"/>
      <c r="K80" s="348"/>
      <c r="L80" s="366"/>
      <c r="M80" s="361"/>
      <c r="N80" s="366"/>
      <c r="O80" s="143"/>
      <c r="P80" s="209"/>
      <c r="Q80" s="209"/>
      <c r="R80" s="143"/>
      <c r="S80" s="209"/>
      <c r="T80" s="209"/>
      <c r="U80" s="143"/>
      <c r="V80" s="209"/>
      <c r="W80" s="209"/>
      <c r="X80" s="143"/>
      <c r="Y80" s="209"/>
      <c r="Z80" s="209"/>
      <c r="AA80" s="143"/>
      <c r="AB80" s="209"/>
      <c r="AC80" s="209"/>
      <c r="AD80" s="143"/>
      <c r="AE80" s="254"/>
      <c r="AF80" s="212"/>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row>
    <row r="81" spans="1:62" s="99" customFormat="1" ht="15.75" hidden="1" customHeight="1" x14ac:dyDescent="0.25">
      <c r="A81" s="880"/>
      <c r="B81" s="354" t="s">
        <v>368</v>
      </c>
      <c r="C81" s="370"/>
      <c r="D81" s="366"/>
      <c r="E81" s="358"/>
      <c r="F81" s="366"/>
      <c r="G81" s="348"/>
      <c r="H81" s="366"/>
      <c r="I81" s="348"/>
      <c r="J81" s="366"/>
      <c r="K81" s="348"/>
      <c r="L81" s="366"/>
      <c r="M81" s="361"/>
      <c r="N81" s="366"/>
      <c r="O81" s="143"/>
      <c r="P81" s="209"/>
      <c r="Q81" s="209"/>
      <c r="R81" s="143"/>
      <c r="S81" s="209"/>
      <c r="T81" s="209"/>
      <c r="U81" s="143"/>
      <c r="V81" s="209"/>
      <c r="W81" s="209"/>
      <c r="X81" s="143"/>
      <c r="Y81" s="209"/>
      <c r="Z81" s="209"/>
      <c r="AA81" s="143"/>
      <c r="AB81" s="209"/>
      <c r="AC81" s="209"/>
      <c r="AD81" s="143"/>
      <c r="AE81" s="254"/>
      <c r="AF81" s="212"/>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row>
    <row r="82" spans="1:62" s="99" customFormat="1" ht="15.75" hidden="1" customHeight="1" x14ac:dyDescent="0.25">
      <c r="A82" s="880"/>
      <c r="B82" s="354" t="s">
        <v>369</v>
      </c>
      <c r="C82" s="370"/>
      <c r="D82" s="366"/>
      <c r="E82" s="358"/>
      <c r="F82" s="366"/>
      <c r="G82" s="348"/>
      <c r="H82" s="366"/>
      <c r="I82" s="348"/>
      <c r="J82" s="366"/>
      <c r="K82" s="348"/>
      <c r="L82" s="366"/>
      <c r="M82" s="361"/>
      <c r="N82" s="366"/>
      <c r="O82" s="143"/>
      <c r="P82" s="209"/>
      <c r="Q82" s="209"/>
      <c r="R82" s="143"/>
      <c r="S82" s="209"/>
      <c r="T82" s="209"/>
      <c r="U82" s="143"/>
      <c r="V82" s="209"/>
      <c r="W82" s="209"/>
      <c r="X82" s="143"/>
      <c r="Y82" s="209"/>
      <c r="Z82" s="209"/>
      <c r="AA82" s="143"/>
      <c r="AB82" s="209"/>
      <c r="AC82" s="209"/>
      <c r="AD82" s="143"/>
      <c r="AE82" s="254"/>
      <c r="AF82" s="212"/>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row>
    <row r="83" spans="1:62" s="99" customFormat="1" ht="15.75" hidden="1" customHeight="1" x14ac:dyDescent="0.25">
      <c r="A83" s="880"/>
      <c r="B83" s="354" t="s">
        <v>370</v>
      </c>
      <c r="C83" s="370"/>
      <c r="D83" s="366"/>
      <c r="E83" s="358"/>
      <c r="F83" s="366"/>
      <c r="G83" s="348"/>
      <c r="H83" s="366"/>
      <c r="I83" s="348"/>
      <c r="J83" s="366"/>
      <c r="K83" s="348"/>
      <c r="L83" s="366"/>
      <c r="M83" s="361"/>
      <c r="N83" s="366"/>
      <c r="O83" s="143"/>
      <c r="P83" s="209"/>
      <c r="Q83" s="209"/>
      <c r="R83" s="143"/>
      <c r="S83" s="209"/>
      <c r="T83" s="209"/>
      <c r="U83" s="143"/>
      <c r="V83" s="209"/>
      <c r="W83" s="209"/>
      <c r="X83" s="143"/>
      <c r="Y83" s="209"/>
      <c r="Z83" s="209"/>
      <c r="AA83" s="143"/>
      <c r="AB83" s="209"/>
      <c r="AC83" s="209"/>
      <c r="AD83" s="143"/>
      <c r="AE83" s="254"/>
      <c r="AF83" s="212"/>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row>
    <row r="84" spans="1:62" s="99" customFormat="1" ht="15.75" hidden="1" customHeight="1" x14ac:dyDescent="0.25">
      <c r="A84" s="880"/>
      <c r="B84" s="354" t="s">
        <v>371</v>
      </c>
      <c r="C84" s="370"/>
      <c r="D84" s="366"/>
      <c r="E84" s="358"/>
      <c r="F84" s="366"/>
      <c r="G84" s="348"/>
      <c r="H84" s="366"/>
      <c r="I84" s="348"/>
      <c r="J84" s="366"/>
      <c r="K84" s="348"/>
      <c r="L84" s="366"/>
      <c r="M84" s="361"/>
      <c r="N84" s="366"/>
      <c r="O84" s="143"/>
      <c r="P84" s="209"/>
      <c r="Q84" s="209"/>
      <c r="R84" s="143"/>
      <c r="S84" s="209"/>
      <c r="T84" s="209"/>
      <c r="U84" s="143"/>
      <c r="V84" s="209"/>
      <c r="W84" s="209"/>
      <c r="X84" s="143"/>
      <c r="Y84" s="209"/>
      <c r="Z84" s="209"/>
      <c r="AA84" s="143"/>
      <c r="AB84" s="209"/>
      <c r="AC84" s="209"/>
      <c r="AD84" s="143"/>
      <c r="AE84" s="254"/>
      <c r="AF84" s="212"/>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row>
    <row r="85" spans="1:62" s="99" customFormat="1" ht="15.75" hidden="1" customHeight="1" x14ac:dyDescent="0.25">
      <c r="A85" s="880"/>
      <c r="B85" s="354" t="s">
        <v>372</v>
      </c>
      <c r="C85" s="370"/>
      <c r="D85" s="366"/>
      <c r="E85" s="358"/>
      <c r="F85" s="366"/>
      <c r="G85" s="348"/>
      <c r="H85" s="366"/>
      <c r="I85" s="348"/>
      <c r="J85" s="366"/>
      <c r="K85" s="348"/>
      <c r="L85" s="366"/>
      <c r="M85" s="361"/>
      <c r="N85" s="366"/>
      <c r="O85" s="143"/>
      <c r="P85" s="209"/>
      <c r="Q85" s="209"/>
      <c r="R85" s="143"/>
      <c r="S85" s="209"/>
      <c r="T85" s="209"/>
      <c r="U85" s="143"/>
      <c r="V85" s="209"/>
      <c r="W85" s="209"/>
      <c r="X85" s="143"/>
      <c r="Y85" s="209"/>
      <c r="Z85" s="209"/>
      <c r="AA85" s="143"/>
      <c r="AB85" s="209"/>
      <c r="AC85" s="209"/>
      <c r="AD85" s="143"/>
      <c r="AE85" s="254"/>
      <c r="AF85" s="212"/>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row>
    <row r="86" spans="1:62" s="99" customFormat="1" ht="15.75" hidden="1" customHeight="1" x14ac:dyDescent="0.25">
      <c r="A86" s="880"/>
      <c r="B86" s="354" t="s">
        <v>373</v>
      </c>
      <c r="C86" s="370"/>
      <c r="D86" s="366"/>
      <c r="E86" s="358"/>
      <c r="F86" s="366"/>
      <c r="G86" s="348"/>
      <c r="H86" s="366"/>
      <c r="I86" s="348"/>
      <c r="J86" s="366"/>
      <c r="K86" s="348"/>
      <c r="L86" s="366"/>
      <c r="M86" s="361"/>
      <c r="N86" s="366"/>
      <c r="O86" s="143"/>
      <c r="P86" s="209"/>
      <c r="Q86" s="209"/>
      <c r="R86" s="143"/>
      <c r="S86" s="209"/>
      <c r="T86" s="209"/>
      <c r="U86" s="143"/>
      <c r="V86" s="209"/>
      <c r="W86" s="209"/>
      <c r="X86" s="143"/>
      <c r="Y86" s="209"/>
      <c r="Z86" s="209"/>
      <c r="AA86" s="143"/>
      <c r="AB86" s="209"/>
      <c r="AC86" s="209"/>
      <c r="AD86" s="143"/>
      <c r="AE86" s="254"/>
      <c r="AF86" s="212"/>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row>
    <row r="87" spans="1:62" s="99" customFormat="1" ht="15.75" hidden="1" customHeight="1" x14ac:dyDescent="0.25">
      <c r="A87" s="880"/>
      <c r="B87" s="354" t="s">
        <v>374</v>
      </c>
      <c r="C87" s="370"/>
      <c r="D87" s="366"/>
      <c r="E87" s="358"/>
      <c r="F87" s="366"/>
      <c r="G87" s="348"/>
      <c r="H87" s="366"/>
      <c r="I87" s="348"/>
      <c r="J87" s="366"/>
      <c r="K87" s="348"/>
      <c r="L87" s="366"/>
      <c r="M87" s="361"/>
      <c r="N87" s="366"/>
      <c r="O87" s="143"/>
      <c r="P87" s="209"/>
      <c r="Q87" s="209"/>
      <c r="R87" s="143"/>
      <c r="S87" s="209"/>
      <c r="T87" s="209"/>
      <c r="U87" s="143"/>
      <c r="V87" s="209"/>
      <c r="W87" s="209"/>
      <c r="X87" s="143"/>
      <c r="Y87" s="209"/>
      <c r="Z87" s="209"/>
      <c r="AA87" s="143"/>
      <c r="AB87" s="209"/>
      <c r="AC87" s="209"/>
      <c r="AD87" s="143"/>
      <c r="AE87" s="254"/>
      <c r="AF87" s="212"/>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row>
    <row r="88" spans="1:62" s="99" customFormat="1" ht="15.75" hidden="1" customHeight="1" x14ac:dyDescent="0.25">
      <c r="A88" s="880"/>
      <c r="B88" s="354" t="s">
        <v>375</v>
      </c>
      <c r="C88" s="370"/>
      <c r="D88" s="366"/>
      <c r="E88" s="358"/>
      <c r="F88" s="366"/>
      <c r="G88" s="348"/>
      <c r="H88" s="366"/>
      <c r="I88" s="348"/>
      <c r="J88" s="366"/>
      <c r="K88" s="348"/>
      <c r="L88" s="366"/>
      <c r="M88" s="361"/>
      <c r="N88" s="366"/>
      <c r="O88" s="143"/>
      <c r="P88" s="209"/>
      <c r="Q88" s="209"/>
      <c r="R88" s="143"/>
      <c r="S88" s="209"/>
      <c r="T88" s="209"/>
      <c r="U88" s="143"/>
      <c r="V88" s="209"/>
      <c r="W88" s="209"/>
      <c r="X88" s="143"/>
      <c r="Y88" s="209"/>
      <c r="Z88" s="209"/>
      <c r="AA88" s="143"/>
      <c r="AB88" s="209"/>
      <c r="AC88" s="209"/>
      <c r="AD88" s="143"/>
      <c r="AE88" s="254"/>
      <c r="AF88" s="212"/>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row>
    <row r="89" spans="1:62" s="99" customFormat="1" ht="15.75" hidden="1" customHeight="1" x14ac:dyDescent="0.25">
      <c r="A89" s="880"/>
      <c r="B89" s="354" t="s">
        <v>376</v>
      </c>
      <c r="C89" s="370"/>
      <c r="D89" s="366"/>
      <c r="E89" s="358"/>
      <c r="F89" s="366"/>
      <c r="G89" s="348"/>
      <c r="H89" s="366"/>
      <c r="I89" s="348"/>
      <c r="J89" s="366"/>
      <c r="K89" s="348"/>
      <c r="L89" s="366"/>
      <c r="M89" s="361"/>
      <c r="N89" s="366"/>
      <c r="O89" s="143"/>
      <c r="P89" s="209"/>
      <c r="Q89" s="209"/>
      <c r="R89" s="143"/>
      <c r="S89" s="209"/>
      <c r="T89" s="209"/>
      <c r="U89" s="143"/>
      <c r="V89" s="209"/>
      <c r="W89" s="209"/>
      <c r="X89" s="143"/>
      <c r="Y89" s="209"/>
      <c r="Z89" s="209"/>
      <c r="AA89" s="143"/>
      <c r="AB89" s="209"/>
      <c r="AC89" s="209"/>
      <c r="AD89" s="143"/>
      <c r="AE89" s="254"/>
      <c r="AF89" s="212"/>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row>
    <row r="90" spans="1:62" s="99" customFormat="1" ht="15.75" hidden="1" customHeight="1" x14ac:dyDescent="0.25">
      <c r="A90" s="880"/>
      <c r="B90" s="354" t="s">
        <v>377</v>
      </c>
      <c r="C90" s="370"/>
      <c r="D90" s="366"/>
      <c r="E90" s="358"/>
      <c r="F90" s="366"/>
      <c r="G90" s="348"/>
      <c r="H90" s="366"/>
      <c r="I90" s="348"/>
      <c r="J90" s="366"/>
      <c r="K90" s="348"/>
      <c r="L90" s="366"/>
      <c r="M90" s="361"/>
      <c r="N90" s="366"/>
      <c r="O90" s="143"/>
      <c r="P90" s="209"/>
      <c r="Q90" s="209"/>
      <c r="R90" s="143"/>
      <c r="S90" s="209"/>
      <c r="T90" s="209"/>
      <c r="U90" s="143"/>
      <c r="V90" s="209"/>
      <c r="W90" s="209"/>
      <c r="X90" s="143"/>
      <c r="Y90" s="209"/>
      <c r="Z90" s="209"/>
      <c r="AA90" s="143"/>
      <c r="AB90" s="209"/>
      <c r="AC90" s="209"/>
      <c r="AD90" s="143"/>
      <c r="AE90" s="254"/>
      <c r="AF90" s="212"/>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row>
    <row r="91" spans="1:62" s="99" customFormat="1" ht="15.75" hidden="1" customHeight="1" x14ac:dyDescent="0.25">
      <c r="A91" s="880"/>
      <c r="B91" s="354" t="s">
        <v>378</v>
      </c>
      <c r="C91" s="370"/>
      <c r="D91" s="366"/>
      <c r="E91" s="358"/>
      <c r="F91" s="366"/>
      <c r="G91" s="348"/>
      <c r="H91" s="366"/>
      <c r="I91" s="348"/>
      <c r="J91" s="366"/>
      <c r="K91" s="348"/>
      <c r="L91" s="366"/>
      <c r="M91" s="361"/>
      <c r="N91" s="366"/>
      <c r="O91" s="143"/>
      <c r="P91" s="209"/>
      <c r="Q91" s="209"/>
      <c r="R91" s="143"/>
      <c r="S91" s="209"/>
      <c r="T91" s="209"/>
      <c r="U91" s="143"/>
      <c r="V91" s="209"/>
      <c r="W91" s="209"/>
      <c r="X91" s="143"/>
      <c r="Y91" s="209"/>
      <c r="Z91" s="209"/>
      <c r="AA91" s="143"/>
      <c r="AB91" s="209"/>
      <c r="AC91" s="209"/>
      <c r="AD91" s="143"/>
      <c r="AE91" s="254"/>
      <c r="AF91" s="212"/>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row>
    <row r="92" spans="1:62" s="99" customFormat="1" ht="15.75" hidden="1" customHeight="1" x14ac:dyDescent="0.25">
      <c r="A92" s="880"/>
      <c r="B92" s="354" t="s">
        <v>379</v>
      </c>
      <c r="C92" s="370"/>
      <c r="D92" s="366"/>
      <c r="E92" s="358"/>
      <c r="F92" s="366"/>
      <c r="G92" s="348"/>
      <c r="H92" s="366"/>
      <c r="I92" s="348"/>
      <c r="J92" s="366"/>
      <c r="K92" s="348"/>
      <c r="L92" s="366"/>
      <c r="M92" s="361"/>
      <c r="N92" s="366"/>
      <c r="O92" s="143"/>
      <c r="P92" s="209"/>
      <c r="Q92" s="209"/>
      <c r="R92" s="143"/>
      <c r="S92" s="209"/>
      <c r="T92" s="209"/>
      <c r="U92" s="143"/>
      <c r="V92" s="209"/>
      <c r="W92" s="209"/>
      <c r="X92" s="143"/>
      <c r="Y92" s="209"/>
      <c r="Z92" s="209"/>
      <c r="AA92" s="143"/>
      <c r="AB92" s="209"/>
      <c r="AC92" s="209"/>
      <c r="AD92" s="143"/>
      <c r="AE92" s="254"/>
      <c r="AF92" s="212"/>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row>
    <row r="93" spans="1:62" s="99" customFormat="1" ht="15.75" hidden="1" customHeight="1" x14ac:dyDescent="0.25">
      <c r="A93" s="880"/>
      <c r="B93" s="354" t="s">
        <v>380</v>
      </c>
      <c r="C93" s="370"/>
      <c r="D93" s="366"/>
      <c r="E93" s="358"/>
      <c r="F93" s="366"/>
      <c r="G93" s="348"/>
      <c r="H93" s="366"/>
      <c r="I93" s="348"/>
      <c r="J93" s="366"/>
      <c r="K93" s="348"/>
      <c r="L93" s="366"/>
      <c r="M93" s="361"/>
      <c r="N93" s="366"/>
      <c r="O93" s="143"/>
      <c r="P93" s="209"/>
      <c r="Q93" s="209"/>
      <c r="R93" s="143"/>
      <c r="S93" s="209"/>
      <c r="T93" s="209"/>
      <c r="U93" s="143"/>
      <c r="V93" s="209"/>
      <c r="W93" s="209"/>
      <c r="X93" s="143"/>
      <c r="Y93" s="209"/>
      <c r="Z93" s="209"/>
      <c r="AA93" s="143"/>
      <c r="AB93" s="209"/>
      <c r="AC93" s="209"/>
      <c r="AD93" s="143"/>
      <c r="AE93" s="254"/>
      <c r="AF93" s="212"/>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row>
    <row r="94" spans="1:62" s="99" customFormat="1" ht="15.75" hidden="1" customHeight="1" x14ac:dyDescent="0.25">
      <c r="A94" s="880"/>
      <c r="B94" s="354" t="s">
        <v>381</v>
      </c>
      <c r="C94" s="370"/>
      <c r="D94" s="366"/>
      <c r="E94" s="358"/>
      <c r="F94" s="366"/>
      <c r="G94" s="348"/>
      <c r="H94" s="366"/>
      <c r="I94" s="348"/>
      <c r="J94" s="366"/>
      <c r="K94" s="348"/>
      <c r="L94" s="366"/>
      <c r="M94" s="361"/>
      <c r="N94" s="366"/>
      <c r="O94" s="143"/>
      <c r="P94" s="209"/>
      <c r="Q94" s="209"/>
      <c r="R94" s="143"/>
      <c r="S94" s="209"/>
      <c r="T94" s="209"/>
      <c r="U94" s="143"/>
      <c r="V94" s="209"/>
      <c r="W94" s="209"/>
      <c r="X94" s="143"/>
      <c r="Y94" s="209"/>
      <c r="Z94" s="209"/>
      <c r="AA94" s="143"/>
      <c r="AB94" s="209"/>
      <c r="AC94" s="209"/>
      <c r="AD94" s="143"/>
      <c r="AE94" s="254"/>
      <c r="AF94" s="212"/>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row>
    <row r="95" spans="1:62" s="99" customFormat="1" ht="15.75" hidden="1" customHeight="1" x14ac:dyDescent="0.25">
      <c r="A95" s="880"/>
      <c r="B95" s="355" t="s">
        <v>382</v>
      </c>
      <c r="C95" s="371"/>
      <c r="D95" s="367"/>
      <c r="E95" s="359"/>
      <c r="F95" s="367"/>
      <c r="G95" s="352"/>
      <c r="H95" s="367"/>
      <c r="I95" s="352"/>
      <c r="J95" s="367"/>
      <c r="K95" s="352"/>
      <c r="L95" s="367"/>
      <c r="M95" s="363"/>
      <c r="N95" s="367"/>
      <c r="O95" s="143"/>
      <c r="P95" s="209"/>
      <c r="Q95" s="209"/>
      <c r="R95" s="143"/>
      <c r="S95" s="209"/>
      <c r="T95" s="209"/>
      <c r="U95" s="143"/>
      <c r="V95" s="209"/>
      <c r="W95" s="209"/>
      <c r="X95" s="143"/>
      <c r="Y95" s="209"/>
      <c r="Z95" s="209"/>
      <c r="AA95" s="143"/>
      <c r="AB95" s="209"/>
      <c r="AC95" s="209"/>
      <c r="AD95" s="143"/>
      <c r="AE95" s="254"/>
      <c r="AF95" s="212"/>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row>
    <row r="96" spans="1:62" s="99" customFormat="1" ht="29.25" hidden="1" customHeight="1" x14ac:dyDescent="0.25">
      <c r="A96" s="588"/>
      <c r="B96" s="356" t="s">
        <v>93</v>
      </c>
      <c r="C96" s="372"/>
      <c r="D96" s="368"/>
      <c r="E96" s="351"/>
      <c r="F96" s="368"/>
      <c r="G96" s="350"/>
      <c r="H96" s="368"/>
      <c r="I96" s="350"/>
      <c r="J96" s="368"/>
      <c r="K96" s="350"/>
      <c r="L96" s="368"/>
      <c r="M96" s="364"/>
      <c r="N96" s="368"/>
      <c r="O96" s="208"/>
      <c r="P96" s="210"/>
      <c r="Q96" s="210"/>
      <c r="R96" s="208"/>
      <c r="S96" s="210"/>
      <c r="T96" s="210"/>
      <c r="U96" s="208"/>
      <c r="V96" s="210"/>
      <c r="W96" s="210"/>
      <c r="X96" s="208"/>
      <c r="Y96" s="210"/>
      <c r="Z96" s="210"/>
      <c r="AA96" s="208"/>
      <c r="AB96" s="210"/>
      <c r="AC96" s="210"/>
      <c r="AD96" s="208"/>
      <c r="AE96" s="255"/>
      <c r="AF96" s="213"/>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c r="BJ96" s="194"/>
    </row>
    <row r="97" spans="1:62" s="68" customFormat="1" ht="24" hidden="1" customHeight="1" x14ac:dyDescent="0.25">
      <c r="K97" s="163"/>
      <c r="L97" s="163"/>
      <c r="M97" s="163"/>
      <c r="N97" s="163"/>
      <c r="O97" s="163"/>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row>
    <row r="98" spans="1:62" s="68" customFormat="1" ht="24" hidden="1" customHeight="1" thickBot="1" x14ac:dyDescent="0.3">
      <c r="A98" s="587" t="s">
        <v>383</v>
      </c>
      <c r="B98" s="587" t="s">
        <v>360</v>
      </c>
      <c r="C98" s="754" t="s">
        <v>99</v>
      </c>
      <c r="D98" s="884"/>
      <c r="E98" s="884"/>
      <c r="F98" s="884"/>
      <c r="G98" s="884"/>
      <c r="H98" s="884"/>
      <c r="I98" s="884"/>
      <c r="J98" s="884"/>
      <c r="K98" s="884"/>
      <c r="L98" s="884"/>
      <c r="M98" s="884"/>
      <c r="N98" s="755"/>
      <c r="O98" s="872" t="s">
        <v>236</v>
      </c>
      <c r="P98" s="873"/>
      <c r="Q98" s="873"/>
      <c r="R98" s="873"/>
      <c r="S98" s="873"/>
      <c r="T98" s="873"/>
      <c r="U98" s="873"/>
      <c r="V98" s="873"/>
      <c r="W98" s="873"/>
      <c r="X98" s="873"/>
      <c r="Y98" s="873"/>
      <c r="Z98" s="873"/>
      <c r="AA98" s="873"/>
      <c r="AB98" s="873"/>
      <c r="AC98" s="873"/>
      <c r="AD98" s="873"/>
      <c r="AE98" s="873"/>
      <c r="AF98" s="874"/>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row>
    <row r="99" spans="1:62" s="68" customFormat="1" ht="24" hidden="1" customHeight="1" thickBot="1" x14ac:dyDescent="0.3">
      <c r="A99" s="880"/>
      <c r="B99" s="880"/>
      <c r="C99" s="754" t="s">
        <v>246</v>
      </c>
      <c r="D99" s="755"/>
      <c r="E99" s="754" t="s">
        <v>247</v>
      </c>
      <c r="F99" s="755"/>
      <c r="G99" s="754" t="s">
        <v>248</v>
      </c>
      <c r="H99" s="755"/>
      <c r="I99" s="754" t="s">
        <v>249</v>
      </c>
      <c r="J99" s="755"/>
      <c r="K99" s="754" t="s">
        <v>356</v>
      </c>
      <c r="L99" s="755"/>
      <c r="M99" s="754" t="s">
        <v>251</v>
      </c>
      <c r="N99" s="755"/>
      <c r="O99" s="872" t="s">
        <v>246</v>
      </c>
      <c r="P99" s="873"/>
      <c r="Q99" s="874"/>
      <c r="R99" s="872" t="s">
        <v>247</v>
      </c>
      <c r="S99" s="873"/>
      <c r="T99" s="874"/>
      <c r="U99" s="872" t="s">
        <v>248</v>
      </c>
      <c r="V99" s="873"/>
      <c r="W99" s="874"/>
      <c r="X99" s="872" t="s">
        <v>249</v>
      </c>
      <c r="Y99" s="873"/>
      <c r="Z99" s="874"/>
      <c r="AA99" s="872" t="s">
        <v>356</v>
      </c>
      <c r="AB99" s="873"/>
      <c r="AC99" s="874"/>
      <c r="AD99" s="872" t="s">
        <v>251</v>
      </c>
      <c r="AE99" s="873"/>
      <c r="AF99" s="874"/>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row>
    <row r="100" spans="1:62" s="68" customFormat="1" ht="29.25" hidden="1" customHeight="1" x14ac:dyDescent="0.25">
      <c r="A100" s="880"/>
      <c r="B100" s="588"/>
      <c r="C100" s="214" t="s">
        <v>100</v>
      </c>
      <c r="D100" s="196" t="s">
        <v>361</v>
      </c>
      <c r="E100" s="214" t="s">
        <v>100</v>
      </c>
      <c r="F100" s="196" t="s">
        <v>361</v>
      </c>
      <c r="G100" s="214" t="s">
        <v>100</v>
      </c>
      <c r="H100" s="196" t="s">
        <v>361</v>
      </c>
      <c r="I100" s="214" t="s">
        <v>100</v>
      </c>
      <c r="J100" s="196" t="s">
        <v>361</v>
      </c>
      <c r="K100" s="214" t="s">
        <v>100</v>
      </c>
      <c r="L100" s="196" t="s">
        <v>361</v>
      </c>
      <c r="M100" s="214" t="s">
        <v>100</v>
      </c>
      <c r="N100" s="196" t="s">
        <v>361</v>
      </c>
      <c r="O100" s="199" t="s">
        <v>100</v>
      </c>
      <c r="P100" s="199" t="s">
        <v>362</v>
      </c>
      <c r="Q100" s="199" t="s">
        <v>223</v>
      </c>
      <c r="R100" s="199" t="s">
        <v>100</v>
      </c>
      <c r="S100" s="199" t="s">
        <v>362</v>
      </c>
      <c r="T100" s="199" t="s">
        <v>223</v>
      </c>
      <c r="U100" s="199" t="s">
        <v>100</v>
      </c>
      <c r="V100" s="199" t="s">
        <v>362</v>
      </c>
      <c r="W100" s="199" t="s">
        <v>223</v>
      </c>
      <c r="X100" s="199" t="s">
        <v>100</v>
      </c>
      <c r="Y100" s="199" t="s">
        <v>362</v>
      </c>
      <c r="Z100" s="199" t="s">
        <v>223</v>
      </c>
      <c r="AA100" s="199" t="s">
        <v>100</v>
      </c>
      <c r="AB100" s="199" t="s">
        <v>362</v>
      </c>
      <c r="AC100" s="199" t="s">
        <v>223</v>
      </c>
      <c r="AD100" s="199" t="s">
        <v>100</v>
      </c>
      <c r="AE100" s="199" t="s">
        <v>362</v>
      </c>
      <c r="AF100" s="199" t="s">
        <v>223</v>
      </c>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row>
    <row r="101" spans="1:62" s="68" customFormat="1" ht="16.5" hidden="1" x14ac:dyDescent="0.25">
      <c r="A101" s="880"/>
      <c r="B101" s="353" t="s">
        <v>363</v>
      </c>
      <c r="C101" s="369"/>
      <c r="D101" s="365"/>
      <c r="E101" s="357"/>
      <c r="F101" s="365"/>
      <c r="G101" s="349"/>
      <c r="H101" s="365"/>
      <c r="I101" s="349"/>
      <c r="J101" s="365"/>
      <c r="K101" s="349"/>
      <c r="L101" s="365"/>
      <c r="M101" s="362"/>
      <c r="N101" s="365"/>
      <c r="O101" s="143"/>
      <c r="P101" s="209"/>
      <c r="Q101" s="209"/>
      <c r="R101" s="143"/>
      <c r="S101" s="209"/>
      <c r="T101" s="209"/>
      <c r="U101" s="143"/>
      <c r="V101" s="209"/>
      <c r="W101" s="209"/>
      <c r="X101" s="143"/>
      <c r="Y101" s="209"/>
      <c r="Z101" s="209"/>
      <c r="AA101" s="143"/>
      <c r="AB101" s="209"/>
      <c r="AC101" s="209"/>
      <c r="AD101" s="143"/>
      <c r="AE101" s="254"/>
      <c r="AF101" s="212"/>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row>
    <row r="102" spans="1:62" s="68" customFormat="1" ht="16.5" hidden="1" x14ac:dyDescent="0.25">
      <c r="A102" s="880"/>
      <c r="B102" s="354" t="s">
        <v>364</v>
      </c>
      <c r="C102" s="370"/>
      <c r="D102" s="366"/>
      <c r="E102" s="358"/>
      <c r="F102" s="366"/>
      <c r="G102" s="348"/>
      <c r="H102" s="366"/>
      <c r="I102" s="348"/>
      <c r="J102" s="366"/>
      <c r="K102" s="348"/>
      <c r="L102" s="366"/>
      <c r="M102" s="361"/>
      <c r="N102" s="366"/>
      <c r="O102" s="143"/>
      <c r="P102" s="209"/>
      <c r="Q102" s="209"/>
      <c r="R102" s="143"/>
      <c r="S102" s="209"/>
      <c r="T102" s="209"/>
      <c r="U102" s="143"/>
      <c r="V102" s="209"/>
      <c r="W102" s="209"/>
      <c r="X102" s="143"/>
      <c r="Y102" s="209"/>
      <c r="Z102" s="209"/>
      <c r="AA102" s="143"/>
      <c r="AB102" s="209"/>
      <c r="AC102" s="209"/>
      <c r="AD102" s="143"/>
      <c r="AE102" s="254"/>
      <c r="AF102" s="212"/>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row>
    <row r="103" spans="1:62" s="68" customFormat="1" ht="16.5" hidden="1" x14ac:dyDescent="0.25">
      <c r="A103" s="880"/>
      <c r="B103" s="354" t="s">
        <v>365</v>
      </c>
      <c r="C103" s="370"/>
      <c r="D103" s="366"/>
      <c r="E103" s="358"/>
      <c r="F103" s="366"/>
      <c r="G103" s="348"/>
      <c r="H103" s="366"/>
      <c r="I103" s="348"/>
      <c r="J103" s="366"/>
      <c r="K103" s="348"/>
      <c r="L103" s="366"/>
      <c r="M103" s="361"/>
      <c r="N103" s="366"/>
      <c r="O103" s="143"/>
      <c r="P103" s="209"/>
      <c r="Q103" s="209"/>
      <c r="R103" s="143"/>
      <c r="S103" s="209"/>
      <c r="T103" s="209"/>
      <c r="U103" s="143"/>
      <c r="V103" s="209"/>
      <c r="W103" s="209"/>
      <c r="X103" s="143"/>
      <c r="Y103" s="209"/>
      <c r="Z103" s="209"/>
      <c r="AA103" s="143"/>
      <c r="AB103" s="209"/>
      <c r="AC103" s="209"/>
      <c r="AD103" s="143"/>
      <c r="AE103" s="254"/>
      <c r="AF103" s="212"/>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row>
    <row r="104" spans="1:62" s="68" customFormat="1" ht="16.5" hidden="1" x14ac:dyDescent="0.25">
      <c r="A104" s="880"/>
      <c r="B104" s="354" t="s">
        <v>366</v>
      </c>
      <c r="C104" s="370"/>
      <c r="D104" s="366"/>
      <c r="E104" s="358"/>
      <c r="F104" s="366"/>
      <c r="G104" s="348"/>
      <c r="H104" s="366"/>
      <c r="I104" s="348"/>
      <c r="J104" s="366"/>
      <c r="K104" s="348"/>
      <c r="L104" s="366"/>
      <c r="M104" s="361"/>
      <c r="N104" s="366"/>
      <c r="O104" s="143"/>
      <c r="P104" s="209"/>
      <c r="Q104" s="209"/>
      <c r="R104" s="143"/>
      <c r="S104" s="209"/>
      <c r="T104" s="209"/>
      <c r="U104" s="143"/>
      <c r="V104" s="209"/>
      <c r="W104" s="209"/>
      <c r="X104" s="143"/>
      <c r="Y104" s="209"/>
      <c r="Z104" s="209"/>
      <c r="AA104" s="143"/>
      <c r="AB104" s="209"/>
      <c r="AC104" s="209"/>
      <c r="AD104" s="143"/>
      <c r="AE104" s="254"/>
      <c r="AF104" s="212"/>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row>
    <row r="105" spans="1:62" s="68" customFormat="1" ht="16.5" hidden="1" x14ac:dyDescent="0.25">
      <c r="A105" s="880"/>
      <c r="B105" s="354" t="s">
        <v>367</v>
      </c>
      <c r="C105" s="370"/>
      <c r="D105" s="366"/>
      <c r="E105" s="358"/>
      <c r="F105" s="366"/>
      <c r="G105" s="348"/>
      <c r="H105" s="366"/>
      <c r="I105" s="348"/>
      <c r="J105" s="366"/>
      <c r="K105" s="348"/>
      <c r="L105" s="366"/>
      <c r="M105" s="361"/>
      <c r="N105" s="366"/>
      <c r="O105" s="143"/>
      <c r="P105" s="209"/>
      <c r="Q105" s="209"/>
      <c r="R105" s="143"/>
      <c r="S105" s="209"/>
      <c r="T105" s="209"/>
      <c r="U105" s="143"/>
      <c r="V105" s="209"/>
      <c r="W105" s="209"/>
      <c r="X105" s="143"/>
      <c r="Y105" s="209"/>
      <c r="Z105" s="209"/>
      <c r="AA105" s="143"/>
      <c r="AB105" s="209"/>
      <c r="AC105" s="209"/>
      <c r="AD105" s="143"/>
      <c r="AE105" s="254"/>
      <c r="AF105" s="212"/>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row>
    <row r="106" spans="1:62" s="68" customFormat="1" ht="16.5" hidden="1" x14ac:dyDescent="0.25">
      <c r="A106" s="880"/>
      <c r="B106" s="354" t="s">
        <v>368</v>
      </c>
      <c r="C106" s="370"/>
      <c r="D106" s="366"/>
      <c r="E106" s="358"/>
      <c r="F106" s="366"/>
      <c r="G106" s="348"/>
      <c r="H106" s="366"/>
      <c r="I106" s="348"/>
      <c r="J106" s="366"/>
      <c r="K106" s="348"/>
      <c r="L106" s="366"/>
      <c r="M106" s="361"/>
      <c r="N106" s="366"/>
      <c r="O106" s="143"/>
      <c r="P106" s="209"/>
      <c r="Q106" s="209"/>
      <c r="R106" s="143"/>
      <c r="S106" s="209"/>
      <c r="T106" s="209"/>
      <c r="U106" s="143"/>
      <c r="V106" s="209"/>
      <c r="W106" s="209"/>
      <c r="X106" s="143"/>
      <c r="Y106" s="209"/>
      <c r="Z106" s="209"/>
      <c r="AA106" s="143"/>
      <c r="AB106" s="209"/>
      <c r="AC106" s="209"/>
      <c r="AD106" s="143"/>
      <c r="AE106" s="254"/>
      <c r="AF106" s="212"/>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row>
    <row r="107" spans="1:62" s="68" customFormat="1" ht="16.5" hidden="1" x14ac:dyDescent="0.25">
      <c r="A107" s="880"/>
      <c r="B107" s="354" t="s">
        <v>369</v>
      </c>
      <c r="C107" s="370"/>
      <c r="D107" s="366"/>
      <c r="E107" s="358"/>
      <c r="F107" s="366"/>
      <c r="G107" s="348"/>
      <c r="H107" s="366"/>
      <c r="I107" s="348"/>
      <c r="J107" s="366"/>
      <c r="K107" s="348"/>
      <c r="L107" s="366"/>
      <c r="M107" s="361"/>
      <c r="N107" s="366"/>
      <c r="O107" s="143"/>
      <c r="P107" s="209"/>
      <c r="Q107" s="209"/>
      <c r="R107" s="143"/>
      <c r="S107" s="209"/>
      <c r="T107" s="209"/>
      <c r="U107" s="143"/>
      <c r="V107" s="209"/>
      <c r="W107" s="209"/>
      <c r="X107" s="143"/>
      <c r="Y107" s="209"/>
      <c r="Z107" s="209"/>
      <c r="AA107" s="143"/>
      <c r="AB107" s="209"/>
      <c r="AC107" s="209"/>
      <c r="AD107" s="143"/>
      <c r="AE107" s="254"/>
      <c r="AF107" s="212"/>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row>
    <row r="108" spans="1:62" s="68" customFormat="1" ht="16.5" hidden="1" x14ac:dyDescent="0.25">
      <c r="A108" s="880"/>
      <c r="B108" s="354" t="s">
        <v>370</v>
      </c>
      <c r="C108" s="370"/>
      <c r="D108" s="366"/>
      <c r="E108" s="358"/>
      <c r="F108" s="366"/>
      <c r="G108" s="348"/>
      <c r="H108" s="366"/>
      <c r="I108" s="348"/>
      <c r="J108" s="366"/>
      <c r="K108" s="348"/>
      <c r="L108" s="366"/>
      <c r="M108" s="361"/>
      <c r="N108" s="366"/>
      <c r="O108" s="143"/>
      <c r="P108" s="209"/>
      <c r="Q108" s="209"/>
      <c r="R108" s="143"/>
      <c r="S108" s="209"/>
      <c r="T108" s="209"/>
      <c r="U108" s="143"/>
      <c r="V108" s="209"/>
      <c r="W108" s="209"/>
      <c r="X108" s="143"/>
      <c r="Y108" s="209"/>
      <c r="Z108" s="209"/>
      <c r="AA108" s="143"/>
      <c r="AB108" s="209"/>
      <c r="AC108" s="209"/>
      <c r="AD108" s="143"/>
      <c r="AE108" s="254"/>
      <c r="AF108" s="212"/>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row>
    <row r="109" spans="1:62" s="68" customFormat="1" ht="16.5" hidden="1" x14ac:dyDescent="0.25">
      <c r="A109" s="880"/>
      <c r="B109" s="354" t="s">
        <v>371</v>
      </c>
      <c r="C109" s="370"/>
      <c r="D109" s="366"/>
      <c r="E109" s="358"/>
      <c r="F109" s="366"/>
      <c r="G109" s="348"/>
      <c r="H109" s="366"/>
      <c r="I109" s="348"/>
      <c r="J109" s="366"/>
      <c r="K109" s="348"/>
      <c r="L109" s="366"/>
      <c r="M109" s="361"/>
      <c r="N109" s="366"/>
      <c r="O109" s="143"/>
      <c r="P109" s="209"/>
      <c r="Q109" s="209"/>
      <c r="R109" s="143"/>
      <c r="S109" s="209"/>
      <c r="T109" s="209"/>
      <c r="U109" s="143"/>
      <c r="V109" s="209"/>
      <c r="W109" s="209"/>
      <c r="X109" s="143"/>
      <c r="Y109" s="209"/>
      <c r="Z109" s="209"/>
      <c r="AA109" s="143"/>
      <c r="AB109" s="209"/>
      <c r="AC109" s="209"/>
      <c r="AD109" s="143"/>
      <c r="AE109" s="254"/>
      <c r="AF109" s="212"/>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row>
    <row r="110" spans="1:62" s="68" customFormat="1" ht="16.5" hidden="1" x14ac:dyDescent="0.25">
      <c r="A110" s="880"/>
      <c r="B110" s="354" t="s">
        <v>372</v>
      </c>
      <c r="C110" s="370"/>
      <c r="D110" s="366"/>
      <c r="E110" s="358"/>
      <c r="F110" s="366"/>
      <c r="G110" s="348"/>
      <c r="H110" s="366"/>
      <c r="I110" s="348"/>
      <c r="J110" s="366"/>
      <c r="K110" s="348"/>
      <c r="L110" s="366"/>
      <c r="M110" s="361"/>
      <c r="N110" s="366"/>
      <c r="O110" s="143"/>
      <c r="P110" s="209"/>
      <c r="Q110" s="209"/>
      <c r="R110" s="143"/>
      <c r="S110" s="209"/>
      <c r="T110" s="209"/>
      <c r="U110" s="143"/>
      <c r="V110" s="209"/>
      <c r="W110" s="209"/>
      <c r="X110" s="143"/>
      <c r="Y110" s="209"/>
      <c r="Z110" s="209"/>
      <c r="AA110" s="143"/>
      <c r="AB110" s="209"/>
      <c r="AC110" s="209"/>
      <c r="AD110" s="143"/>
      <c r="AE110" s="254"/>
      <c r="AF110" s="212"/>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row>
    <row r="111" spans="1:62" s="68" customFormat="1" ht="16.5" hidden="1" x14ac:dyDescent="0.25">
      <c r="A111" s="880"/>
      <c r="B111" s="354" t="s">
        <v>373</v>
      </c>
      <c r="C111" s="370"/>
      <c r="D111" s="366"/>
      <c r="E111" s="358"/>
      <c r="F111" s="366"/>
      <c r="G111" s="348"/>
      <c r="H111" s="366"/>
      <c r="I111" s="348"/>
      <c r="J111" s="366"/>
      <c r="K111" s="348"/>
      <c r="L111" s="366"/>
      <c r="M111" s="361"/>
      <c r="N111" s="366"/>
      <c r="O111" s="143"/>
      <c r="P111" s="209"/>
      <c r="Q111" s="209"/>
      <c r="R111" s="143"/>
      <c r="S111" s="209"/>
      <c r="T111" s="209"/>
      <c r="U111" s="143"/>
      <c r="V111" s="209"/>
      <c r="W111" s="209"/>
      <c r="X111" s="143"/>
      <c r="Y111" s="209"/>
      <c r="Z111" s="209"/>
      <c r="AA111" s="143"/>
      <c r="AB111" s="209"/>
      <c r="AC111" s="209"/>
      <c r="AD111" s="143"/>
      <c r="AE111" s="254"/>
      <c r="AF111" s="212"/>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row>
    <row r="112" spans="1:62" s="68" customFormat="1" ht="16.5" hidden="1" x14ac:dyDescent="0.25">
      <c r="A112" s="880"/>
      <c r="B112" s="354" t="s">
        <v>374</v>
      </c>
      <c r="C112" s="370"/>
      <c r="D112" s="366"/>
      <c r="E112" s="358"/>
      <c r="F112" s="366"/>
      <c r="G112" s="348"/>
      <c r="H112" s="366"/>
      <c r="I112" s="348"/>
      <c r="J112" s="366"/>
      <c r="K112" s="348"/>
      <c r="L112" s="366"/>
      <c r="M112" s="361"/>
      <c r="N112" s="366"/>
      <c r="O112" s="143"/>
      <c r="P112" s="209"/>
      <c r="Q112" s="209"/>
      <c r="R112" s="143"/>
      <c r="S112" s="209"/>
      <c r="T112" s="209"/>
      <c r="U112" s="143"/>
      <c r="V112" s="209"/>
      <c r="W112" s="209"/>
      <c r="X112" s="143"/>
      <c r="Y112" s="209"/>
      <c r="Z112" s="209"/>
      <c r="AA112" s="143"/>
      <c r="AB112" s="209"/>
      <c r="AC112" s="209"/>
      <c r="AD112" s="143"/>
      <c r="AE112" s="254"/>
      <c r="AF112" s="212"/>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row>
    <row r="113" spans="1:62" s="68" customFormat="1" ht="16.5" hidden="1" x14ac:dyDescent="0.25">
      <c r="A113" s="880"/>
      <c r="B113" s="354" t="s">
        <v>375</v>
      </c>
      <c r="C113" s="370"/>
      <c r="D113" s="366"/>
      <c r="E113" s="358"/>
      <c r="F113" s="366"/>
      <c r="G113" s="348"/>
      <c r="H113" s="366"/>
      <c r="I113" s="348"/>
      <c r="J113" s="366"/>
      <c r="K113" s="348"/>
      <c r="L113" s="366"/>
      <c r="M113" s="361"/>
      <c r="N113" s="366"/>
      <c r="O113" s="143"/>
      <c r="P113" s="209"/>
      <c r="Q113" s="209"/>
      <c r="R113" s="143"/>
      <c r="S113" s="209"/>
      <c r="T113" s="209"/>
      <c r="U113" s="143"/>
      <c r="V113" s="209"/>
      <c r="W113" s="209"/>
      <c r="X113" s="143"/>
      <c r="Y113" s="209"/>
      <c r="Z113" s="209"/>
      <c r="AA113" s="143"/>
      <c r="AB113" s="209"/>
      <c r="AC113" s="209"/>
      <c r="AD113" s="143"/>
      <c r="AE113" s="254"/>
      <c r="AF113" s="212"/>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row>
    <row r="114" spans="1:62" s="68" customFormat="1" ht="16.5" hidden="1" x14ac:dyDescent="0.25">
      <c r="A114" s="880"/>
      <c r="B114" s="354" t="s">
        <v>376</v>
      </c>
      <c r="C114" s="370"/>
      <c r="D114" s="366"/>
      <c r="E114" s="358"/>
      <c r="F114" s="366"/>
      <c r="G114" s="348"/>
      <c r="H114" s="366"/>
      <c r="I114" s="348"/>
      <c r="J114" s="366"/>
      <c r="K114" s="348"/>
      <c r="L114" s="366"/>
      <c r="M114" s="361"/>
      <c r="N114" s="366"/>
      <c r="O114" s="143"/>
      <c r="P114" s="209"/>
      <c r="Q114" s="209"/>
      <c r="R114" s="143"/>
      <c r="S114" s="209"/>
      <c r="T114" s="209"/>
      <c r="U114" s="143"/>
      <c r="V114" s="209"/>
      <c r="W114" s="209"/>
      <c r="X114" s="143"/>
      <c r="Y114" s="209"/>
      <c r="Z114" s="209"/>
      <c r="AA114" s="143"/>
      <c r="AB114" s="209"/>
      <c r="AC114" s="209"/>
      <c r="AD114" s="143"/>
      <c r="AE114" s="254"/>
      <c r="AF114" s="212"/>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row>
    <row r="115" spans="1:62" s="68" customFormat="1" ht="16.5" hidden="1" x14ac:dyDescent="0.25">
      <c r="A115" s="880"/>
      <c r="B115" s="354" t="s">
        <v>377</v>
      </c>
      <c r="C115" s="370"/>
      <c r="D115" s="366"/>
      <c r="E115" s="358"/>
      <c r="F115" s="366"/>
      <c r="G115" s="348"/>
      <c r="H115" s="366"/>
      <c r="I115" s="348"/>
      <c r="J115" s="366"/>
      <c r="K115" s="348"/>
      <c r="L115" s="366"/>
      <c r="M115" s="361"/>
      <c r="N115" s="366"/>
      <c r="O115" s="143"/>
      <c r="P115" s="209"/>
      <c r="Q115" s="209"/>
      <c r="R115" s="143"/>
      <c r="S115" s="209"/>
      <c r="T115" s="209"/>
      <c r="U115" s="143"/>
      <c r="V115" s="209"/>
      <c r="W115" s="209"/>
      <c r="X115" s="143"/>
      <c r="Y115" s="209"/>
      <c r="Z115" s="209"/>
      <c r="AA115" s="143"/>
      <c r="AB115" s="209"/>
      <c r="AC115" s="209"/>
      <c r="AD115" s="143"/>
      <c r="AE115" s="254"/>
      <c r="AF115" s="212"/>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row>
    <row r="116" spans="1:62" s="68" customFormat="1" ht="16.5" hidden="1" x14ac:dyDescent="0.25">
      <c r="A116" s="880"/>
      <c r="B116" s="354" t="s">
        <v>378</v>
      </c>
      <c r="C116" s="370"/>
      <c r="D116" s="366"/>
      <c r="E116" s="358"/>
      <c r="F116" s="366"/>
      <c r="G116" s="348"/>
      <c r="H116" s="366"/>
      <c r="I116" s="348"/>
      <c r="J116" s="366"/>
      <c r="K116" s="348"/>
      <c r="L116" s="366"/>
      <c r="M116" s="361"/>
      <c r="N116" s="366"/>
      <c r="O116" s="143"/>
      <c r="P116" s="209"/>
      <c r="Q116" s="209"/>
      <c r="R116" s="143"/>
      <c r="S116" s="209"/>
      <c r="T116" s="209"/>
      <c r="U116" s="143"/>
      <c r="V116" s="209"/>
      <c r="W116" s="209"/>
      <c r="X116" s="143"/>
      <c r="Y116" s="209"/>
      <c r="Z116" s="209"/>
      <c r="AA116" s="143"/>
      <c r="AB116" s="209"/>
      <c r="AC116" s="209"/>
      <c r="AD116" s="143"/>
      <c r="AE116" s="254"/>
      <c r="AF116" s="212"/>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row>
    <row r="117" spans="1:62" s="68" customFormat="1" ht="16.5" hidden="1" x14ac:dyDescent="0.25">
      <c r="A117" s="880"/>
      <c r="B117" s="354" t="s">
        <v>379</v>
      </c>
      <c r="C117" s="370"/>
      <c r="D117" s="366"/>
      <c r="E117" s="358"/>
      <c r="F117" s="366"/>
      <c r="G117" s="348"/>
      <c r="H117" s="366"/>
      <c r="I117" s="348"/>
      <c r="J117" s="366"/>
      <c r="K117" s="348"/>
      <c r="L117" s="366"/>
      <c r="M117" s="361"/>
      <c r="N117" s="366"/>
      <c r="O117" s="143"/>
      <c r="P117" s="209"/>
      <c r="Q117" s="209"/>
      <c r="R117" s="143"/>
      <c r="S117" s="209"/>
      <c r="T117" s="209"/>
      <c r="U117" s="143"/>
      <c r="V117" s="209"/>
      <c r="W117" s="209"/>
      <c r="X117" s="143"/>
      <c r="Y117" s="209"/>
      <c r="Z117" s="209"/>
      <c r="AA117" s="143"/>
      <c r="AB117" s="209"/>
      <c r="AC117" s="209"/>
      <c r="AD117" s="143"/>
      <c r="AE117" s="254"/>
      <c r="AF117" s="212"/>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row>
    <row r="118" spans="1:62" s="68" customFormat="1" ht="16.5" hidden="1" x14ac:dyDescent="0.25">
      <c r="A118" s="880"/>
      <c r="B118" s="354" t="s">
        <v>380</v>
      </c>
      <c r="C118" s="370"/>
      <c r="D118" s="366"/>
      <c r="E118" s="358"/>
      <c r="F118" s="366"/>
      <c r="G118" s="348"/>
      <c r="H118" s="366"/>
      <c r="I118" s="348"/>
      <c r="J118" s="366"/>
      <c r="K118" s="348"/>
      <c r="L118" s="366"/>
      <c r="M118" s="361"/>
      <c r="N118" s="366"/>
      <c r="O118" s="143"/>
      <c r="P118" s="209"/>
      <c r="Q118" s="209"/>
      <c r="R118" s="143"/>
      <c r="S118" s="209"/>
      <c r="T118" s="209"/>
      <c r="U118" s="143"/>
      <c r="V118" s="209"/>
      <c r="W118" s="209"/>
      <c r="X118" s="143"/>
      <c r="Y118" s="209"/>
      <c r="Z118" s="209"/>
      <c r="AA118" s="143"/>
      <c r="AB118" s="209"/>
      <c r="AC118" s="209"/>
      <c r="AD118" s="143"/>
      <c r="AE118" s="254"/>
      <c r="AF118" s="212"/>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row>
    <row r="119" spans="1:62" s="68" customFormat="1" ht="16.5" hidden="1" x14ac:dyDescent="0.25">
      <c r="A119" s="880"/>
      <c r="B119" s="354" t="s">
        <v>381</v>
      </c>
      <c r="C119" s="370"/>
      <c r="D119" s="366"/>
      <c r="E119" s="358"/>
      <c r="F119" s="366"/>
      <c r="G119" s="348"/>
      <c r="H119" s="366"/>
      <c r="I119" s="348"/>
      <c r="J119" s="366"/>
      <c r="K119" s="348"/>
      <c r="L119" s="366"/>
      <c r="M119" s="361"/>
      <c r="N119" s="366"/>
      <c r="O119" s="143"/>
      <c r="P119" s="209"/>
      <c r="Q119" s="209"/>
      <c r="R119" s="143"/>
      <c r="S119" s="209"/>
      <c r="T119" s="209"/>
      <c r="U119" s="143"/>
      <c r="V119" s="209"/>
      <c r="W119" s="209"/>
      <c r="X119" s="143"/>
      <c r="Y119" s="209"/>
      <c r="Z119" s="209"/>
      <c r="AA119" s="143"/>
      <c r="AB119" s="209"/>
      <c r="AC119" s="209"/>
      <c r="AD119" s="143"/>
      <c r="AE119" s="254"/>
      <c r="AF119" s="212"/>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row>
    <row r="120" spans="1:62" s="68" customFormat="1" ht="16.5" hidden="1" x14ac:dyDescent="0.25">
      <c r="A120" s="880"/>
      <c r="B120" s="355" t="s">
        <v>382</v>
      </c>
      <c r="C120" s="371"/>
      <c r="D120" s="367"/>
      <c r="E120" s="359"/>
      <c r="F120" s="367"/>
      <c r="G120" s="352"/>
      <c r="H120" s="367"/>
      <c r="I120" s="352"/>
      <c r="J120" s="367"/>
      <c r="K120" s="352"/>
      <c r="L120" s="367"/>
      <c r="M120" s="363"/>
      <c r="N120" s="367"/>
      <c r="O120" s="258"/>
      <c r="P120" s="259"/>
      <c r="Q120" s="259"/>
      <c r="R120" s="258"/>
      <c r="S120" s="259"/>
      <c r="T120" s="259"/>
      <c r="U120" s="258"/>
      <c r="V120" s="259"/>
      <c r="W120" s="259"/>
      <c r="X120" s="258"/>
      <c r="Y120" s="259"/>
      <c r="Z120" s="259"/>
      <c r="AA120" s="258"/>
      <c r="AB120" s="259"/>
      <c r="AC120" s="259"/>
      <c r="AD120" s="258"/>
      <c r="AE120" s="259"/>
      <c r="AF120" s="260"/>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row>
    <row r="121" spans="1:62" s="68" customFormat="1" ht="37.5" hidden="1" customHeight="1" x14ac:dyDescent="0.25">
      <c r="A121" s="882"/>
      <c r="B121" s="356" t="s">
        <v>93</v>
      </c>
      <c r="C121" s="372"/>
      <c r="D121" s="368"/>
      <c r="E121" s="351"/>
      <c r="F121" s="368"/>
      <c r="G121" s="350"/>
      <c r="H121" s="368"/>
      <c r="I121" s="350"/>
      <c r="J121" s="368"/>
      <c r="K121" s="350"/>
      <c r="L121" s="368"/>
      <c r="M121" s="364"/>
      <c r="N121" s="368"/>
      <c r="O121" s="264"/>
      <c r="P121" s="264"/>
      <c r="Q121" s="264"/>
      <c r="R121" s="264"/>
      <c r="S121" s="264"/>
      <c r="T121" s="264"/>
      <c r="U121" s="264"/>
      <c r="V121" s="264"/>
      <c r="W121" s="264"/>
      <c r="X121" s="264"/>
      <c r="Y121" s="264"/>
      <c r="Z121" s="264"/>
      <c r="AA121" s="264"/>
      <c r="AB121" s="264"/>
      <c r="AC121" s="264"/>
      <c r="AD121" s="264"/>
      <c r="AE121" s="264"/>
      <c r="AF121" s="26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row>
    <row r="122" spans="1:62" ht="16.5" hidden="1" x14ac:dyDescent="0.25">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row>
    <row r="123" spans="1:62" hidden="1" x14ac:dyDescent="0.25"/>
    <row r="124" spans="1:62" hidden="1" x14ac:dyDescent="0.25"/>
    <row r="125" spans="1:62" ht="15" thickBot="1" x14ac:dyDescent="0.3"/>
    <row r="126" spans="1:62" s="68" customFormat="1" ht="50.25" customHeight="1" thickBot="1" x14ac:dyDescent="0.3">
      <c r="A126" s="897" t="s">
        <v>384</v>
      </c>
      <c r="B126" s="898"/>
      <c r="C126" s="887" t="s">
        <v>385</v>
      </c>
      <c r="D126" s="888"/>
      <c r="E126" s="888"/>
      <c r="F126" s="888"/>
      <c r="G126" s="888"/>
      <c r="H126" s="888"/>
      <c r="I126" s="888"/>
      <c r="J126" s="888"/>
      <c r="K126" s="888"/>
      <c r="L126" s="888"/>
      <c r="M126" s="888"/>
      <c r="N126" s="888"/>
      <c r="O126" s="888"/>
      <c r="P126" s="888"/>
      <c r="Q126" s="888"/>
      <c r="R126" s="888"/>
      <c r="S126" s="888"/>
      <c r="T126" s="888"/>
      <c r="U126" s="888"/>
      <c r="V126" s="888"/>
      <c r="W126" s="888"/>
      <c r="X126" s="888"/>
      <c r="Y126" s="888"/>
      <c r="Z126" s="889"/>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row>
    <row r="127" spans="1:62" s="68" customFormat="1" ht="24" customHeight="1" x14ac:dyDescent="0.25">
      <c r="A127" s="893" t="s">
        <v>383</v>
      </c>
      <c r="B127" s="893" t="s">
        <v>360</v>
      </c>
      <c r="C127" s="896" t="s">
        <v>234</v>
      </c>
      <c r="D127" s="896"/>
      <c r="E127" s="896" t="s">
        <v>241</v>
      </c>
      <c r="F127" s="896"/>
      <c r="G127" s="896" t="s">
        <v>242</v>
      </c>
      <c r="H127" s="896"/>
      <c r="I127" s="896" t="s">
        <v>243</v>
      </c>
      <c r="J127" s="896"/>
      <c r="K127" s="896" t="s">
        <v>244</v>
      </c>
      <c r="L127" s="896"/>
      <c r="M127" s="896" t="s">
        <v>245</v>
      </c>
      <c r="N127" s="896"/>
      <c r="O127" s="885" t="s">
        <v>246</v>
      </c>
      <c r="P127" s="886"/>
      <c r="Q127" s="885" t="s">
        <v>247</v>
      </c>
      <c r="R127" s="886"/>
      <c r="S127" s="885" t="s">
        <v>248</v>
      </c>
      <c r="T127" s="886"/>
      <c r="U127" s="885" t="s">
        <v>249</v>
      </c>
      <c r="V127" s="886"/>
      <c r="W127" s="885" t="s">
        <v>356</v>
      </c>
      <c r="X127" s="886"/>
      <c r="Y127" s="885" t="s">
        <v>251</v>
      </c>
      <c r="Z127" s="886"/>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row>
    <row r="128" spans="1:62" s="68" customFormat="1" ht="29.25" customHeight="1" x14ac:dyDescent="0.25">
      <c r="A128" s="895"/>
      <c r="B128" s="894"/>
      <c r="C128" s="267" t="s">
        <v>386</v>
      </c>
      <c r="D128" s="267" t="s">
        <v>387</v>
      </c>
      <c r="E128" s="267" t="s">
        <v>386</v>
      </c>
      <c r="F128" s="267" t="s">
        <v>387</v>
      </c>
      <c r="G128" s="267" t="s">
        <v>386</v>
      </c>
      <c r="H128" s="267" t="s">
        <v>387</v>
      </c>
      <c r="I128" s="267" t="s">
        <v>386</v>
      </c>
      <c r="J128" s="267" t="s">
        <v>387</v>
      </c>
      <c r="K128" s="267" t="s">
        <v>386</v>
      </c>
      <c r="L128" s="267" t="s">
        <v>387</v>
      </c>
      <c r="M128" s="267" t="s">
        <v>386</v>
      </c>
      <c r="N128" s="267" t="s">
        <v>387</v>
      </c>
      <c r="O128" s="267" t="s">
        <v>386</v>
      </c>
      <c r="P128" s="267" t="s">
        <v>387</v>
      </c>
      <c r="Q128" s="267" t="s">
        <v>386</v>
      </c>
      <c r="R128" s="267" t="s">
        <v>387</v>
      </c>
      <c r="S128" s="267" t="s">
        <v>386</v>
      </c>
      <c r="T128" s="267" t="s">
        <v>387</v>
      </c>
      <c r="U128" s="267" t="s">
        <v>386</v>
      </c>
      <c r="V128" s="267" t="s">
        <v>387</v>
      </c>
      <c r="W128" s="267" t="s">
        <v>386</v>
      </c>
      <c r="X128" s="267" t="s">
        <v>387</v>
      </c>
      <c r="Y128" s="267" t="s">
        <v>386</v>
      </c>
      <c r="Z128" s="267" t="s">
        <v>387</v>
      </c>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row>
    <row r="129" spans="1:62" s="68" customFormat="1" ht="16.5" x14ac:dyDescent="0.25">
      <c r="A129" s="895"/>
      <c r="B129" s="266" t="s">
        <v>363</v>
      </c>
      <c r="C129" s="380">
        <v>0</v>
      </c>
      <c r="D129" s="380">
        <v>0</v>
      </c>
      <c r="E129" s="380">
        <v>45</v>
      </c>
      <c r="F129" s="380">
        <v>45</v>
      </c>
      <c r="G129" s="380">
        <v>124</v>
      </c>
      <c r="H129" s="380">
        <v>285</v>
      </c>
      <c r="I129" s="380">
        <v>124</v>
      </c>
      <c r="J129" s="478">
        <v>188</v>
      </c>
      <c r="K129" s="380">
        <v>124</v>
      </c>
      <c r="L129" s="380"/>
      <c r="M129" s="380">
        <v>124</v>
      </c>
      <c r="N129" s="380"/>
      <c r="O129" s="380">
        <v>124</v>
      </c>
      <c r="P129" s="380"/>
      <c r="Q129" s="380">
        <v>124</v>
      </c>
      <c r="R129" s="380"/>
      <c r="S129" s="380">
        <v>124</v>
      </c>
      <c r="T129" s="380"/>
      <c r="U129" s="380">
        <v>124</v>
      </c>
      <c r="V129" s="380"/>
      <c r="W129" s="380">
        <v>124</v>
      </c>
      <c r="X129" s="380"/>
      <c r="Y129" s="380">
        <v>0</v>
      </c>
      <c r="Z129" s="37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row>
    <row r="130" spans="1:62" s="68" customFormat="1" ht="16.5" x14ac:dyDescent="0.25">
      <c r="A130" s="895"/>
      <c r="B130" s="266" t="s">
        <v>364</v>
      </c>
      <c r="C130" s="380">
        <v>0</v>
      </c>
      <c r="D130" s="380">
        <v>0</v>
      </c>
      <c r="E130" s="380">
        <v>60</v>
      </c>
      <c r="F130" s="380">
        <v>0</v>
      </c>
      <c r="G130" s="380">
        <v>150</v>
      </c>
      <c r="H130" s="380">
        <v>77</v>
      </c>
      <c r="I130" s="380">
        <v>150</v>
      </c>
      <c r="J130" s="479">
        <v>293</v>
      </c>
      <c r="K130" s="380">
        <v>150</v>
      </c>
      <c r="L130" s="380"/>
      <c r="M130" s="380">
        <v>150</v>
      </c>
      <c r="N130" s="380"/>
      <c r="O130" s="380">
        <v>150</v>
      </c>
      <c r="P130" s="380"/>
      <c r="Q130" s="380">
        <v>150</v>
      </c>
      <c r="R130" s="380"/>
      <c r="S130" s="380">
        <v>150</v>
      </c>
      <c r="T130" s="380"/>
      <c r="U130" s="380">
        <v>150</v>
      </c>
      <c r="V130" s="380"/>
      <c r="W130" s="380">
        <v>150</v>
      </c>
      <c r="X130" s="380"/>
      <c r="Y130" s="380">
        <v>0</v>
      </c>
      <c r="Z130" s="37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row>
    <row r="131" spans="1:62" s="68" customFormat="1" ht="16.5" x14ac:dyDescent="0.25">
      <c r="A131" s="895"/>
      <c r="B131" s="266" t="s">
        <v>365</v>
      </c>
      <c r="C131" s="380">
        <v>0</v>
      </c>
      <c r="D131" s="380">
        <v>0</v>
      </c>
      <c r="E131" s="380">
        <v>100</v>
      </c>
      <c r="F131" s="380">
        <v>0</v>
      </c>
      <c r="G131" s="380">
        <v>260</v>
      </c>
      <c r="H131" s="380">
        <v>154</v>
      </c>
      <c r="I131" s="380">
        <v>260</v>
      </c>
      <c r="J131" s="478">
        <v>58</v>
      </c>
      <c r="K131" s="380">
        <v>260</v>
      </c>
      <c r="L131" s="380"/>
      <c r="M131" s="380">
        <v>260</v>
      </c>
      <c r="N131" s="380"/>
      <c r="O131" s="380">
        <v>260</v>
      </c>
      <c r="P131" s="380"/>
      <c r="Q131" s="380">
        <v>260</v>
      </c>
      <c r="R131" s="380"/>
      <c r="S131" s="380">
        <v>260</v>
      </c>
      <c r="T131" s="380"/>
      <c r="U131" s="380">
        <v>260</v>
      </c>
      <c r="V131" s="380"/>
      <c r="W131" s="380">
        <v>260</v>
      </c>
      <c r="X131" s="380"/>
      <c r="Y131" s="380">
        <v>0</v>
      </c>
      <c r="Z131" s="37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row>
    <row r="132" spans="1:62" s="68" customFormat="1" ht="16.5" x14ac:dyDescent="0.25">
      <c r="A132" s="895"/>
      <c r="B132" s="266" t="s">
        <v>366</v>
      </c>
      <c r="C132" s="380">
        <v>0</v>
      </c>
      <c r="D132" s="380">
        <v>0</v>
      </c>
      <c r="E132" s="380">
        <v>90</v>
      </c>
      <c r="F132" s="380">
        <v>86</v>
      </c>
      <c r="G132" s="380">
        <v>124</v>
      </c>
      <c r="H132" s="380">
        <v>235</v>
      </c>
      <c r="I132" s="380">
        <v>124</v>
      </c>
      <c r="J132" s="479">
        <v>49</v>
      </c>
      <c r="K132" s="380">
        <v>124</v>
      </c>
      <c r="L132" s="380"/>
      <c r="M132" s="380">
        <v>124</v>
      </c>
      <c r="N132" s="380"/>
      <c r="O132" s="380">
        <v>124</v>
      </c>
      <c r="P132" s="380"/>
      <c r="Q132" s="380">
        <v>124</v>
      </c>
      <c r="R132" s="380"/>
      <c r="S132" s="380">
        <v>124</v>
      </c>
      <c r="T132" s="380"/>
      <c r="U132" s="380">
        <v>124</v>
      </c>
      <c r="V132" s="380"/>
      <c r="W132" s="380">
        <v>124</v>
      </c>
      <c r="X132" s="380"/>
      <c r="Y132" s="380">
        <v>0</v>
      </c>
      <c r="Z132" s="37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row>
    <row r="133" spans="1:62" s="68" customFormat="1" ht="16.5" x14ac:dyDescent="0.25">
      <c r="A133" s="895"/>
      <c r="B133" s="266" t="s">
        <v>367</v>
      </c>
      <c r="C133" s="380">
        <v>0</v>
      </c>
      <c r="D133" s="380">
        <v>0</v>
      </c>
      <c r="E133" s="380">
        <v>60</v>
      </c>
      <c r="F133" s="380">
        <v>0</v>
      </c>
      <c r="G133" s="380">
        <v>150</v>
      </c>
      <c r="H133" s="380">
        <v>39</v>
      </c>
      <c r="I133" s="380">
        <v>150</v>
      </c>
      <c r="J133" s="479">
        <v>575</v>
      </c>
      <c r="K133" s="380">
        <v>150</v>
      </c>
      <c r="L133" s="380"/>
      <c r="M133" s="380">
        <v>150</v>
      </c>
      <c r="N133" s="380"/>
      <c r="O133" s="380">
        <v>150</v>
      </c>
      <c r="P133" s="380"/>
      <c r="Q133" s="380">
        <v>150</v>
      </c>
      <c r="R133" s="380"/>
      <c r="S133" s="380">
        <v>150</v>
      </c>
      <c r="T133" s="380"/>
      <c r="U133" s="380">
        <v>150</v>
      </c>
      <c r="V133" s="380"/>
      <c r="W133" s="380">
        <v>150</v>
      </c>
      <c r="X133" s="380"/>
      <c r="Y133" s="380">
        <v>0</v>
      </c>
      <c r="Z133" s="37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row>
    <row r="134" spans="1:62" s="68" customFormat="1" ht="16.5" x14ac:dyDescent="0.25">
      <c r="A134" s="895"/>
      <c r="B134" s="266" t="s">
        <v>368</v>
      </c>
      <c r="C134" s="380">
        <v>0</v>
      </c>
      <c r="D134" s="380">
        <v>0</v>
      </c>
      <c r="E134" s="380">
        <v>45</v>
      </c>
      <c r="F134" s="380">
        <v>0</v>
      </c>
      <c r="G134" s="380">
        <v>124</v>
      </c>
      <c r="H134" s="380">
        <v>107</v>
      </c>
      <c r="I134" s="380">
        <v>124</v>
      </c>
      <c r="J134" s="478">
        <v>70</v>
      </c>
      <c r="K134" s="380">
        <v>124</v>
      </c>
      <c r="L134" s="380"/>
      <c r="M134" s="380">
        <v>124</v>
      </c>
      <c r="N134" s="380"/>
      <c r="O134" s="380">
        <v>124</v>
      </c>
      <c r="P134" s="380"/>
      <c r="Q134" s="380">
        <v>124</v>
      </c>
      <c r="R134" s="380"/>
      <c r="S134" s="380">
        <v>124</v>
      </c>
      <c r="T134" s="380"/>
      <c r="U134" s="380">
        <v>124</v>
      </c>
      <c r="V134" s="380"/>
      <c r="W134" s="380">
        <v>124</v>
      </c>
      <c r="X134" s="380"/>
      <c r="Y134" s="380">
        <v>0</v>
      </c>
      <c r="Z134" s="37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row>
    <row r="135" spans="1:62" s="68" customFormat="1" ht="16.5" x14ac:dyDescent="0.25">
      <c r="A135" s="895"/>
      <c r="B135" s="266" t="s">
        <v>369</v>
      </c>
      <c r="C135" s="380">
        <v>0</v>
      </c>
      <c r="D135" s="380">
        <v>0</v>
      </c>
      <c r="E135" s="380">
        <v>70</v>
      </c>
      <c r="F135" s="380">
        <v>0</v>
      </c>
      <c r="G135" s="380">
        <v>176</v>
      </c>
      <c r="H135" s="380">
        <v>0</v>
      </c>
      <c r="I135" s="380">
        <v>176</v>
      </c>
      <c r="J135" s="479">
        <v>219</v>
      </c>
      <c r="K135" s="380">
        <v>176</v>
      </c>
      <c r="L135" s="380"/>
      <c r="M135" s="380">
        <v>176</v>
      </c>
      <c r="N135" s="380"/>
      <c r="O135" s="380">
        <v>176</v>
      </c>
      <c r="P135" s="380"/>
      <c r="Q135" s="380">
        <v>176</v>
      </c>
      <c r="R135" s="380"/>
      <c r="S135" s="380">
        <v>176</v>
      </c>
      <c r="T135" s="380"/>
      <c r="U135" s="380">
        <v>176</v>
      </c>
      <c r="V135" s="380"/>
      <c r="W135" s="380">
        <v>176</v>
      </c>
      <c r="X135" s="380"/>
      <c r="Y135" s="380">
        <v>0</v>
      </c>
      <c r="Z135" s="37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row>
    <row r="136" spans="1:62" s="68" customFormat="1" ht="16.5" x14ac:dyDescent="0.25">
      <c r="A136" s="895"/>
      <c r="B136" s="266" t="s">
        <v>370</v>
      </c>
      <c r="C136" s="380">
        <v>0</v>
      </c>
      <c r="D136" s="380">
        <v>0</v>
      </c>
      <c r="E136" s="380">
        <v>90</v>
      </c>
      <c r="F136" s="380">
        <v>0</v>
      </c>
      <c r="G136" s="380">
        <v>260</v>
      </c>
      <c r="H136" s="380">
        <v>246</v>
      </c>
      <c r="I136" s="380">
        <v>260</v>
      </c>
      <c r="J136" s="479">
        <v>413</v>
      </c>
      <c r="K136" s="380">
        <v>260</v>
      </c>
      <c r="L136" s="380"/>
      <c r="M136" s="380">
        <v>260</v>
      </c>
      <c r="N136" s="380"/>
      <c r="O136" s="380">
        <v>260</v>
      </c>
      <c r="P136" s="380"/>
      <c r="Q136" s="380">
        <v>260</v>
      </c>
      <c r="R136" s="380"/>
      <c r="S136" s="380">
        <v>260</v>
      </c>
      <c r="T136" s="380"/>
      <c r="U136" s="380">
        <v>260</v>
      </c>
      <c r="V136" s="380"/>
      <c r="W136" s="380">
        <v>260</v>
      </c>
      <c r="X136" s="380"/>
      <c r="Y136" s="380">
        <v>0</v>
      </c>
      <c r="Z136" s="37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row>
    <row r="137" spans="1:62" s="68" customFormat="1" ht="16.5" x14ac:dyDescent="0.25">
      <c r="A137" s="895"/>
      <c r="B137" s="266" t="s">
        <v>371</v>
      </c>
      <c r="C137" s="380">
        <v>0</v>
      </c>
      <c r="D137" s="380">
        <v>0</v>
      </c>
      <c r="E137" s="380">
        <v>30</v>
      </c>
      <c r="F137" s="380">
        <v>0</v>
      </c>
      <c r="G137" s="380">
        <v>100</v>
      </c>
      <c r="H137" s="380">
        <v>47</v>
      </c>
      <c r="I137" s="380">
        <v>100</v>
      </c>
      <c r="J137" s="479">
        <v>73</v>
      </c>
      <c r="K137" s="380">
        <v>100</v>
      </c>
      <c r="L137" s="380"/>
      <c r="M137" s="380">
        <v>100</v>
      </c>
      <c r="N137" s="380"/>
      <c r="O137" s="380">
        <v>100</v>
      </c>
      <c r="P137" s="380"/>
      <c r="Q137" s="380">
        <v>100</v>
      </c>
      <c r="R137" s="380"/>
      <c r="S137" s="380">
        <v>100</v>
      </c>
      <c r="T137" s="380"/>
      <c r="U137" s="380">
        <v>100</v>
      </c>
      <c r="V137" s="380"/>
      <c r="W137" s="380">
        <v>100</v>
      </c>
      <c r="X137" s="380"/>
      <c r="Y137" s="380">
        <v>0</v>
      </c>
      <c r="Z137" s="37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row>
    <row r="138" spans="1:62" s="68" customFormat="1" ht="16.5" x14ac:dyDescent="0.25">
      <c r="A138" s="895"/>
      <c r="B138" s="266" t="s">
        <v>372</v>
      </c>
      <c r="C138" s="380">
        <v>0</v>
      </c>
      <c r="D138" s="380">
        <v>0</v>
      </c>
      <c r="E138" s="380">
        <v>90</v>
      </c>
      <c r="F138" s="380">
        <v>60</v>
      </c>
      <c r="G138" s="380">
        <v>176</v>
      </c>
      <c r="H138" s="380">
        <v>225</v>
      </c>
      <c r="I138" s="380">
        <v>176</v>
      </c>
      <c r="J138" s="479">
        <v>201</v>
      </c>
      <c r="K138" s="380">
        <v>176</v>
      </c>
      <c r="L138" s="380"/>
      <c r="M138" s="380">
        <v>176</v>
      </c>
      <c r="N138" s="380"/>
      <c r="O138" s="380">
        <v>176</v>
      </c>
      <c r="P138" s="380"/>
      <c r="Q138" s="380">
        <v>176</v>
      </c>
      <c r="R138" s="380"/>
      <c r="S138" s="380">
        <v>176</v>
      </c>
      <c r="T138" s="380"/>
      <c r="U138" s="380">
        <v>176</v>
      </c>
      <c r="V138" s="380"/>
      <c r="W138" s="380">
        <v>176</v>
      </c>
      <c r="X138" s="380"/>
      <c r="Y138" s="380">
        <v>0</v>
      </c>
      <c r="Z138" s="37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row>
    <row r="139" spans="1:62" s="68" customFormat="1" ht="16.5" x14ac:dyDescent="0.25">
      <c r="A139" s="895"/>
      <c r="B139" s="266" t="s">
        <v>373</v>
      </c>
      <c r="C139" s="380">
        <v>0</v>
      </c>
      <c r="D139" s="380">
        <v>0</v>
      </c>
      <c r="E139" s="380">
        <v>170</v>
      </c>
      <c r="F139" s="380">
        <v>0</v>
      </c>
      <c r="G139" s="380">
        <v>260</v>
      </c>
      <c r="H139" s="380">
        <v>176</v>
      </c>
      <c r="I139" s="380">
        <v>260</v>
      </c>
      <c r="J139" s="479">
        <v>0</v>
      </c>
      <c r="K139" s="380">
        <v>260</v>
      </c>
      <c r="L139" s="380"/>
      <c r="M139" s="380">
        <v>260</v>
      </c>
      <c r="N139" s="380"/>
      <c r="O139" s="380">
        <v>260</v>
      </c>
      <c r="P139" s="380"/>
      <c r="Q139" s="380">
        <v>260</v>
      </c>
      <c r="R139" s="380"/>
      <c r="S139" s="380">
        <v>260</v>
      </c>
      <c r="T139" s="380"/>
      <c r="U139" s="380">
        <v>260</v>
      </c>
      <c r="V139" s="380"/>
      <c r="W139" s="380">
        <v>260</v>
      </c>
      <c r="X139" s="380"/>
      <c r="Y139" s="380">
        <v>0</v>
      </c>
      <c r="Z139" s="37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row>
    <row r="140" spans="1:62" s="68" customFormat="1" ht="16.5" x14ac:dyDescent="0.25">
      <c r="A140" s="895"/>
      <c r="B140" s="266" t="s">
        <v>374</v>
      </c>
      <c r="C140" s="380">
        <v>0</v>
      </c>
      <c r="D140" s="380">
        <v>0</v>
      </c>
      <c r="E140" s="380">
        <v>60</v>
      </c>
      <c r="F140" s="380">
        <v>52</v>
      </c>
      <c r="G140" s="380">
        <v>70</v>
      </c>
      <c r="H140" s="380">
        <v>337</v>
      </c>
      <c r="I140" s="380">
        <v>70</v>
      </c>
      <c r="J140" s="479">
        <v>56</v>
      </c>
      <c r="K140" s="380">
        <v>70</v>
      </c>
      <c r="L140" s="380"/>
      <c r="M140" s="380">
        <v>70</v>
      </c>
      <c r="N140" s="380"/>
      <c r="O140" s="380">
        <v>70</v>
      </c>
      <c r="P140" s="380"/>
      <c r="Q140" s="380">
        <v>70</v>
      </c>
      <c r="R140" s="380"/>
      <c r="S140" s="380">
        <v>70</v>
      </c>
      <c r="T140" s="380"/>
      <c r="U140" s="380">
        <v>70</v>
      </c>
      <c r="V140" s="380"/>
      <c r="W140" s="380">
        <v>70</v>
      </c>
      <c r="X140" s="380"/>
      <c r="Y140" s="380">
        <v>0</v>
      </c>
      <c r="Z140" s="37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row>
    <row r="141" spans="1:62" s="68" customFormat="1" ht="16.5" x14ac:dyDescent="0.25">
      <c r="A141" s="895"/>
      <c r="B141" s="266" t="s">
        <v>375</v>
      </c>
      <c r="C141" s="380">
        <v>0</v>
      </c>
      <c r="D141" s="380">
        <v>0</v>
      </c>
      <c r="E141" s="380">
        <v>0</v>
      </c>
      <c r="F141" s="380">
        <v>0</v>
      </c>
      <c r="G141" s="380">
        <v>70</v>
      </c>
      <c r="H141" s="380">
        <v>47</v>
      </c>
      <c r="I141" s="380">
        <v>70</v>
      </c>
      <c r="J141" s="479">
        <v>314</v>
      </c>
      <c r="K141" s="380">
        <v>70</v>
      </c>
      <c r="L141" s="380"/>
      <c r="M141" s="380">
        <v>70</v>
      </c>
      <c r="N141" s="380"/>
      <c r="O141" s="380">
        <v>70</v>
      </c>
      <c r="P141" s="380"/>
      <c r="Q141" s="380">
        <v>70</v>
      </c>
      <c r="R141" s="380"/>
      <c r="S141" s="380">
        <v>70</v>
      </c>
      <c r="T141" s="380"/>
      <c r="U141" s="380">
        <v>70</v>
      </c>
      <c r="V141" s="380"/>
      <c r="W141" s="380">
        <v>70</v>
      </c>
      <c r="X141" s="380"/>
      <c r="Y141" s="380">
        <v>0</v>
      </c>
      <c r="Z141" s="37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row>
    <row r="142" spans="1:62" s="68" customFormat="1" ht="16.5" x14ac:dyDescent="0.25">
      <c r="A142" s="895"/>
      <c r="B142" s="266" t="s">
        <v>376</v>
      </c>
      <c r="C142" s="380">
        <v>0</v>
      </c>
      <c r="D142" s="380">
        <v>0</v>
      </c>
      <c r="E142" s="380">
        <v>160</v>
      </c>
      <c r="F142" s="380">
        <v>172</v>
      </c>
      <c r="G142" s="380">
        <v>176</v>
      </c>
      <c r="H142" s="380">
        <v>283</v>
      </c>
      <c r="I142" s="380">
        <v>176</v>
      </c>
      <c r="J142" s="479">
        <v>81</v>
      </c>
      <c r="K142" s="380">
        <v>176</v>
      </c>
      <c r="L142" s="380"/>
      <c r="M142" s="380">
        <v>176</v>
      </c>
      <c r="N142" s="380"/>
      <c r="O142" s="380">
        <v>176</v>
      </c>
      <c r="P142" s="380"/>
      <c r="Q142" s="380">
        <v>176</v>
      </c>
      <c r="R142" s="380"/>
      <c r="S142" s="380">
        <v>176</v>
      </c>
      <c r="T142" s="380"/>
      <c r="U142" s="380">
        <v>176</v>
      </c>
      <c r="V142" s="380"/>
      <c r="W142" s="380">
        <v>176</v>
      </c>
      <c r="X142" s="380"/>
      <c r="Y142" s="380">
        <v>0</v>
      </c>
      <c r="Z142" s="37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row>
    <row r="143" spans="1:62" s="68" customFormat="1" ht="16.5" x14ac:dyDescent="0.25">
      <c r="A143" s="895"/>
      <c r="B143" s="266" t="s">
        <v>377</v>
      </c>
      <c r="C143" s="380">
        <v>0</v>
      </c>
      <c r="D143" s="380">
        <v>0</v>
      </c>
      <c r="E143" s="380">
        <v>0</v>
      </c>
      <c r="F143" s="380">
        <v>0</v>
      </c>
      <c r="G143" s="380">
        <v>45</v>
      </c>
      <c r="H143" s="380">
        <v>30</v>
      </c>
      <c r="I143" s="380">
        <v>45</v>
      </c>
      <c r="J143" s="479">
        <v>147</v>
      </c>
      <c r="K143" s="380">
        <v>45</v>
      </c>
      <c r="L143" s="380"/>
      <c r="M143" s="380">
        <v>45</v>
      </c>
      <c r="N143" s="380"/>
      <c r="O143" s="380">
        <v>45</v>
      </c>
      <c r="P143" s="380"/>
      <c r="Q143" s="380">
        <v>45</v>
      </c>
      <c r="R143" s="380"/>
      <c r="S143" s="380">
        <v>45</v>
      </c>
      <c r="T143" s="380"/>
      <c r="U143" s="380">
        <v>45</v>
      </c>
      <c r="V143" s="380"/>
      <c r="W143" s="380">
        <v>45</v>
      </c>
      <c r="X143" s="380"/>
      <c r="Y143" s="380">
        <v>0</v>
      </c>
      <c r="Z143" s="37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row>
    <row r="144" spans="1:62" s="68" customFormat="1" ht="16.5" x14ac:dyDescent="0.25">
      <c r="A144" s="895"/>
      <c r="B144" s="266" t="s">
        <v>378</v>
      </c>
      <c r="C144" s="380">
        <v>0</v>
      </c>
      <c r="D144" s="380">
        <v>0</v>
      </c>
      <c r="E144" s="380">
        <v>10</v>
      </c>
      <c r="F144" s="380">
        <v>5</v>
      </c>
      <c r="G144" s="380">
        <v>70</v>
      </c>
      <c r="H144" s="380">
        <v>22</v>
      </c>
      <c r="I144" s="380">
        <v>70</v>
      </c>
      <c r="J144" s="478">
        <v>150</v>
      </c>
      <c r="K144" s="380">
        <v>70</v>
      </c>
      <c r="L144" s="380"/>
      <c r="M144" s="380">
        <v>70</v>
      </c>
      <c r="N144" s="380"/>
      <c r="O144" s="380">
        <v>70</v>
      </c>
      <c r="P144" s="380"/>
      <c r="Q144" s="380">
        <v>70</v>
      </c>
      <c r="R144" s="380"/>
      <c r="S144" s="380">
        <v>70</v>
      </c>
      <c r="T144" s="380"/>
      <c r="U144" s="380">
        <v>70</v>
      </c>
      <c r="V144" s="380"/>
      <c r="W144" s="380">
        <v>70</v>
      </c>
      <c r="X144" s="380"/>
      <c r="Y144" s="380">
        <v>0</v>
      </c>
      <c r="Z144" s="37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row>
    <row r="145" spans="1:62" s="68" customFormat="1" ht="16.5" x14ac:dyDescent="0.25">
      <c r="A145" s="895"/>
      <c r="B145" s="266" t="s">
        <v>379</v>
      </c>
      <c r="C145" s="380">
        <v>0</v>
      </c>
      <c r="D145" s="380">
        <v>0</v>
      </c>
      <c r="E145" s="380">
        <v>0</v>
      </c>
      <c r="F145" s="380">
        <v>0</v>
      </c>
      <c r="G145" s="380">
        <v>70</v>
      </c>
      <c r="H145" s="380">
        <v>192</v>
      </c>
      <c r="I145" s="380">
        <v>70</v>
      </c>
      <c r="J145" s="479">
        <v>203</v>
      </c>
      <c r="K145" s="380">
        <v>70</v>
      </c>
      <c r="L145" s="380"/>
      <c r="M145" s="380">
        <v>70</v>
      </c>
      <c r="N145" s="380"/>
      <c r="O145" s="380">
        <v>70</v>
      </c>
      <c r="P145" s="380"/>
      <c r="Q145" s="380">
        <v>70</v>
      </c>
      <c r="R145" s="380"/>
      <c r="S145" s="380">
        <v>70</v>
      </c>
      <c r="T145" s="380"/>
      <c r="U145" s="380">
        <v>70</v>
      </c>
      <c r="V145" s="380"/>
      <c r="W145" s="380">
        <v>70</v>
      </c>
      <c r="X145" s="380"/>
      <c r="Y145" s="380">
        <v>0</v>
      </c>
      <c r="Z145" s="37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row>
    <row r="146" spans="1:62" s="68" customFormat="1" ht="16.5" x14ac:dyDescent="0.25">
      <c r="A146" s="895"/>
      <c r="B146" s="266" t="s">
        <v>380</v>
      </c>
      <c r="C146" s="380">
        <v>0</v>
      </c>
      <c r="D146" s="380">
        <v>0</v>
      </c>
      <c r="E146" s="380">
        <v>220</v>
      </c>
      <c r="F146" s="380">
        <v>0</v>
      </c>
      <c r="G146" s="380">
        <v>325</v>
      </c>
      <c r="H146" s="380">
        <v>322</v>
      </c>
      <c r="I146" s="380">
        <v>325</v>
      </c>
      <c r="J146" s="479">
        <v>353</v>
      </c>
      <c r="K146" s="380">
        <v>325</v>
      </c>
      <c r="L146" s="380"/>
      <c r="M146" s="380">
        <v>325</v>
      </c>
      <c r="N146" s="380"/>
      <c r="O146" s="380">
        <v>325</v>
      </c>
      <c r="P146" s="380"/>
      <c r="Q146" s="380">
        <v>325</v>
      </c>
      <c r="R146" s="380"/>
      <c r="S146" s="380">
        <v>325</v>
      </c>
      <c r="T146" s="380"/>
      <c r="U146" s="380">
        <v>325</v>
      </c>
      <c r="V146" s="380"/>
      <c r="W146" s="380">
        <v>325</v>
      </c>
      <c r="X146" s="380"/>
      <c r="Y146" s="380">
        <v>0</v>
      </c>
      <c r="Z146" s="37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row>
    <row r="147" spans="1:62" s="68" customFormat="1" ht="16.5" x14ac:dyDescent="0.25">
      <c r="A147" s="895"/>
      <c r="B147" s="266" t="s">
        <v>381</v>
      </c>
      <c r="C147" s="380">
        <v>0</v>
      </c>
      <c r="D147" s="380">
        <v>0</v>
      </c>
      <c r="E147" s="380">
        <v>100</v>
      </c>
      <c r="F147" s="380">
        <v>0</v>
      </c>
      <c r="G147" s="380">
        <v>200</v>
      </c>
      <c r="H147" s="380">
        <v>112</v>
      </c>
      <c r="I147" s="380">
        <v>200</v>
      </c>
      <c r="J147" s="479">
        <v>315</v>
      </c>
      <c r="K147" s="380">
        <v>200</v>
      </c>
      <c r="L147" s="380"/>
      <c r="M147" s="380">
        <v>200</v>
      </c>
      <c r="N147" s="380"/>
      <c r="O147" s="380">
        <v>200</v>
      </c>
      <c r="P147" s="380"/>
      <c r="Q147" s="380">
        <v>200</v>
      </c>
      <c r="R147" s="380"/>
      <c r="S147" s="380">
        <v>200</v>
      </c>
      <c r="T147" s="380"/>
      <c r="U147" s="380">
        <v>200</v>
      </c>
      <c r="V147" s="380"/>
      <c r="W147" s="380">
        <v>200</v>
      </c>
      <c r="X147" s="380"/>
      <c r="Y147" s="380">
        <v>0</v>
      </c>
      <c r="Z147" s="37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row>
    <row r="148" spans="1:62" s="68" customFormat="1" ht="16.5" x14ac:dyDescent="0.25">
      <c r="A148" s="895"/>
      <c r="B148" s="266" t="s">
        <v>382</v>
      </c>
      <c r="C148" s="380">
        <v>0</v>
      </c>
      <c r="D148" s="380">
        <v>0</v>
      </c>
      <c r="E148" s="380">
        <v>0</v>
      </c>
      <c r="F148" s="380">
        <v>0</v>
      </c>
      <c r="G148" s="380">
        <v>70</v>
      </c>
      <c r="H148" s="380">
        <v>6</v>
      </c>
      <c r="I148" s="380">
        <v>70</v>
      </c>
      <c r="J148" s="478">
        <v>0</v>
      </c>
      <c r="K148" s="380">
        <v>70</v>
      </c>
      <c r="L148" s="380"/>
      <c r="M148" s="380">
        <v>70</v>
      </c>
      <c r="N148" s="380"/>
      <c r="O148" s="380">
        <v>70</v>
      </c>
      <c r="P148" s="380"/>
      <c r="Q148" s="380">
        <v>70</v>
      </c>
      <c r="R148" s="380"/>
      <c r="S148" s="380">
        <v>70</v>
      </c>
      <c r="T148" s="380"/>
      <c r="U148" s="380">
        <v>70</v>
      </c>
      <c r="V148" s="380"/>
      <c r="W148" s="380">
        <v>70</v>
      </c>
      <c r="X148" s="380"/>
      <c r="Y148" s="380">
        <v>0</v>
      </c>
      <c r="Z148" s="37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row>
    <row r="149" spans="1:62" s="374" customFormat="1" ht="30.75" customHeight="1" x14ac:dyDescent="0.25">
      <c r="A149" s="894"/>
      <c r="B149" s="376" t="s">
        <v>93</v>
      </c>
      <c r="C149" s="381">
        <v>0</v>
      </c>
      <c r="D149" s="381">
        <v>0</v>
      </c>
      <c r="E149" s="381">
        <v>1400</v>
      </c>
      <c r="F149" s="381">
        <v>420</v>
      </c>
      <c r="G149" s="381">
        <v>3000</v>
      </c>
      <c r="H149" s="381">
        <f>SUM(H129:H148)</f>
        <v>2942</v>
      </c>
      <c r="I149" s="381">
        <v>3000</v>
      </c>
      <c r="J149" s="381">
        <f>SUM(J129:J148)</f>
        <v>3758</v>
      </c>
      <c r="K149" s="381">
        <v>3000</v>
      </c>
      <c r="L149" s="381">
        <f>SUM(L129:L148)</f>
        <v>0</v>
      </c>
      <c r="M149" s="381">
        <v>3000</v>
      </c>
      <c r="N149" s="382"/>
      <c r="O149" s="381">
        <v>3000</v>
      </c>
      <c r="P149" s="381"/>
      <c r="Q149" s="381">
        <v>3000</v>
      </c>
      <c r="R149" s="381"/>
      <c r="S149" s="381">
        <v>3000</v>
      </c>
      <c r="T149" s="381"/>
      <c r="U149" s="381">
        <v>3000</v>
      </c>
      <c r="V149" s="381"/>
      <c r="W149" s="381">
        <v>3000</v>
      </c>
      <c r="X149" s="381"/>
      <c r="Y149" s="381">
        <v>0</v>
      </c>
      <c r="Z149" s="377"/>
      <c r="AA149" s="373"/>
      <c r="AB149" s="373"/>
      <c r="AC149" s="373"/>
      <c r="AD149" s="373"/>
      <c r="AE149" s="373"/>
      <c r="AF149" s="373"/>
      <c r="AG149" s="373"/>
      <c r="AH149" s="373"/>
      <c r="AI149" s="373"/>
      <c r="AJ149" s="373"/>
      <c r="AK149" s="373"/>
      <c r="AL149" s="373"/>
      <c r="AM149" s="373"/>
      <c r="AN149" s="373"/>
      <c r="AO149" s="373"/>
      <c r="AP149" s="373"/>
      <c r="AQ149" s="373"/>
      <c r="AR149" s="373"/>
      <c r="AS149" s="373"/>
      <c r="AT149" s="373"/>
      <c r="AU149" s="373"/>
      <c r="AV149" s="373"/>
      <c r="AW149" s="373"/>
      <c r="AX149" s="373"/>
      <c r="AY149" s="373"/>
      <c r="AZ149" s="373"/>
      <c r="BA149" s="373"/>
      <c r="BB149" s="373"/>
      <c r="BC149" s="373"/>
      <c r="BD149" s="373"/>
      <c r="BE149" s="373"/>
      <c r="BF149" s="373"/>
      <c r="BG149" s="373"/>
      <c r="BH149" s="373"/>
      <c r="BI149" s="373"/>
      <c r="BJ149" s="373"/>
    </row>
  </sheetData>
  <mergeCells count="114">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A72:B72"/>
    <mergeCell ref="C72:AF72"/>
    <mergeCell ref="A14:A16"/>
    <mergeCell ref="K14:L16"/>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M99:N99"/>
    <mergeCell ref="R99:T99"/>
    <mergeCell ref="AC15:AD15"/>
    <mergeCell ref="C46:N46"/>
    <mergeCell ref="O46:AF46"/>
    <mergeCell ref="X47:Z47"/>
    <mergeCell ref="AA47:AC47"/>
    <mergeCell ref="AD47:AF47"/>
    <mergeCell ref="M47:N47"/>
    <mergeCell ref="K47:L47"/>
    <mergeCell ref="C21:N21"/>
    <mergeCell ref="R22:T22"/>
    <mergeCell ref="U22:W22"/>
    <mergeCell ref="O21:AF21"/>
    <mergeCell ref="X22:Z22"/>
    <mergeCell ref="AA22:AC22"/>
    <mergeCell ref="AD22:AF22"/>
    <mergeCell ref="K22:L22"/>
    <mergeCell ref="M22:N22"/>
    <mergeCell ref="C47:D47"/>
    <mergeCell ref="O22:Q22"/>
    <mergeCell ref="O47:Q47"/>
    <mergeCell ref="A1:A4"/>
    <mergeCell ref="B1:AF4"/>
    <mergeCell ref="AC8:AD8"/>
    <mergeCell ref="AC9:AD9"/>
    <mergeCell ref="A8:A11"/>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A20:B20"/>
    <mergeCell ref="C20:AF20"/>
    <mergeCell ref="AA12:AA15"/>
    <mergeCell ref="AB12:AB15"/>
    <mergeCell ref="AC12:AD12"/>
    <mergeCell ref="AE15:AF15"/>
    <mergeCell ref="B8:Z11"/>
    <mergeCell ref="AA8:AA11"/>
    <mergeCell ref="AB8:AB11"/>
    <mergeCell ref="AE8:AF8"/>
    <mergeCell ref="AE9:AF9"/>
    <mergeCell ref="AE10:AF10"/>
    <mergeCell ref="AE11:AF11"/>
    <mergeCell ref="AE12:AF12"/>
    <mergeCell ref="AC13:AD13"/>
    <mergeCell ref="AE13:AF13"/>
    <mergeCell ref="AC14:AD14"/>
    <mergeCell ref="AE14:AF14"/>
    <mergeCell ref="AC10:AD10"/>
    <mergeCell ref="AC11:AD11"/>
    <mergeCell ref="M14:O14"/>
    <mergeCell ref="M15:O15"/>
    <mergeCell ref="M16:O16"/>
  </mergeCells>
  <phoneticPr fontId="48" type="noConversion"/>
  <pageMargins left="0.7" right="0.7" top="0.75" bottom="0.75" header="0.3" footer="0.3"/>
  <pageSetup scale="16" fitToHeight="0" orientation="landscape" r:id="rId1"/>
  <colBreaks count="1" manualBreakCount="1">
    <brk id="3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rgb="FF00B050"/>
    <pageSetUpPr fitToPage="1"/>
  </sheetPr>
  <dimension ref="A1:CM20"/>
  <sheetViews>
    <sheetView topLeftCell="O12" zoomScale="84" zoomScaleNormal="84" zoomScaleSheetLayoutView="10" workbookViewId="0">
      <selection activeCell="Z17" sqref="Z17"/>
    </sheetView>
  </sheetViews>
  <sheetFormatPr baseColWidth="10" defaultColWidth="11.42578125" defaultRowHeight="15" x14ac:dyDescent="0.25"/>
  <cols>
    <col min="1" max="1" width="9.28515625" style="170" customWidth="1"/>
    <col min="2" max="2" width="35.42578125" style="170" customWidth="1"/>
    <col min="3" max="3" width="27.7109375" style="170" customWidth="1"/>
    <col min="4" max="4" width="12" style="170" customWidth="1"/>
    <col min="5" max="5" width="35" style="170" customWidth="1"/>
    <col min="6" max="6" width="17.28515625" style="170" customWidth="1"/>
    <col min="7" max="7" width="13.7109375" style="170" customWidth="1"/>
    <col min="8" max="8" width="13.5703125" style="170" customWidth="1"/>
    <col min="9" max="9" width="13.7109375" style="171" customWidth="1"/>
    <col min="10" max="10" width="11.42578125" style="171" customWidth="1"/>
    <col min="11" max="11" width="11.42578125" style="171"/>
    <col min="12" max="12" width="10.28515625" style="171" customWidth="1"/>
    <col min="13" max="13" width="10.28515625" style="170" customWidth="1"/>
    <col min="14" max="14" width="35.42578125" style="170" customWidth="1"/>
    <col min="15" max="16" width="10.28515625" style="170" customWidth="1"/>
    <col min="17" max="17" width="52" style="170" customWidth="1"/>
    <col min="18" max="19" width="10.28515625" style="170" customWidth="1"/>
    <col min="20" max="20" width="41.28515625" style="170" customWidth="1"/>
    <col min="21" max="22" width="10.28515625" style="170" customWidth="1"/>
    <col min="23" max="23" width="53.7109375" style="170" customWidth="1"/>
    <col min="24" max="25" width="10.28515625" style="170" customWidth="1"/>
    <col min="26" max="26" width="50" style="170" customWidth="1"/>
    <col min="27" max="28" width="10.28515625" style="170" customWidth="1"/>
    <col min="29" max="29" width="12.7109375" style="170" customWidth="1"/>
    <col min="30" max="31" width="10.28515625" style="170" customWidth="1"/>
    <col min="32" max="32" width="13.42578125" style="170" customWidth="1"/>
    <col min="33" max="34" width="10.28515625" style="170" customWidth="1"/>
    <col min="35" max="35" width="13.42578125" style="170" customWidth="1"/>
    <col min="36" max="37" width="10.28515625" style="170" customWidth="1"/>
    <col min="38" max="38" width="13.5703125" style="170" customWidth="1"/>
    <col min="39" max="40" width="10.28515625" style="170" customWidth="1"/>
    <col min="41" max="41" width="13.42578125" style="170" customWidth="1"/>
    <col min="42" max="43" width="10.28515625" style="170" customWidth="1"/>
    <col min="44" max="44" width="12" style="170" customWidth="1"/>
    <col min="45" max="46" width="10.28515625" style="170" customWidth="1"/>
    <col min="47" max="47" width="12.5703125" style="170" customWidth="1"/>
    <col min="48" max="48" width="14" style="170" customWidth="1"/>
    <col min="49" max="50" width="12" style="170" customWidth="1"/>
    <col min="51" max="51" width="6.28515625" style="179" customWidth="1"/>
    <col min="52" max="91" width="11.42578125" style="179"/>
    <col min="92" max="16384" width="11.42578125" style="170"/>
  </cols>
  <sheetData>
    <row r="1" spans="1:91" s="147" customFormat="1" ht="25.5" customHeight="1" thickBot="1" x14ac:dyDescent="0.3">
      <c r="A1" s="623"/>
      <c r="B1" s="900"/>
      <c r="C1" s="916" t="s">
        <v>182</v>
      </c>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605" t="s">
        <v>850</v>
      </c>
      <c r="AW1" s="606"/>
      <c r="AX1" s="607"/>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166"/>
      <c r="CB1" s="166"/>
      <c r="CC1" s="166"/>
      <c r="CD1" s="166"/>
      <c r="CE1" s="166"/>
      <c r="CF1" s="166"/>
      <c r="CG1" s="166"/>
      <c r="CH1" s="166"/>
      <c r="CI1" s="166"/>
      <c r="CJ1" s="166"/>
      <c r="CK1" s="166"/>
      <c r="CL1" s="166"/>
      <c r="CM1" s="166"/>
    </row>
    <row r="2" spans="1:91" s="147" customFormat="1" ht="25.5" customHeight="1" thickBot="1" x14ac:dyDescent="0.3">
      <c r="A2" s="623"/>
      <c r="B2" s="900"/>
      <c r="C2" s="917" t="s">
        <v>184</v>
      </c>
      <c r="D2" s="917"/>
      <c r="E2" s="917"/>
      <c r="F2" s="917"/>
      <c r="G2" s="917"/>
      <c r="H2" s="917"/>
      <c r="I2" s="917"/>
      <c r="J2" s="917"/>
      <c r="K2" s="917"/>
      <c r="L2" s="917"/>
      <c r="M2" s="917"/>
      <c r="N2" s="917"/>
      <c r="O2" s="917"/>
      <c r="P2" s="917"/>
      <c r="Q2" s="917"/>
      <c r="R2" s="917"/>
      <c r="S2" s="917"/>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605" t="s">
        <v>851</v>
      </c>
      <c r="AW2" s="606"/>
      <c r="AX2" s="607"/>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166"/>
      <c r="CB2" s="166"/>
      <c r="CC2" s="166"/>
      <c r="CD2" s="166"/>
      <c r="CE2" s="166"/>
      <c r="CF2" s="166"/>
      <c r="CG2" s="166"/>
      <c r="CH2" s="166"/>
      <c r="CI2" s="166"/>
      <c r="CJ2" s="166"/>
      <c r="CK2" s="166"/>
      <c r="CL2" s="166"/>
      <c r="CM2" s="166"/>
    </row>
    <row r="3" spans="1:91" s="147" customFormat="1" ht="25.5" customHeight="1" thickBot="1" x14ac:dyDescent="0.3">
      <c r="A3" s="623"/>
      <c r="B3" s="900"/>
      <c r="C3" s="917" t="s">
        <v>859</v>
      </c>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c r="AT3" s="917"/>
      <c r="AU3" s="917"/>
      <c r="AV3" s="605" t="s">
        <v>852</v>
      </c>
      <c r="AW3" s="606"/>
      <c r="AX3" s="607"/>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166"/>
      <c r="CB3" s="166"/>
      <c r="CC3" s="166"/>
      <c r="CD3" s="166"/>
      <c r="CE3" s="166"/>
      <c r="CF3" s="166"/>
      <c r="CG3" s="166"/>
      <c r="CH3" s="166"/>
      <c r="CI3" s="166"/>
      <c r="CJ3" s="166"/>
      <c r="CK3" s="166"/>
      <c r="CL3" s="166"/>
      <c r="CM3" s="166"/>
    </row>
    <row r="4" spans="1:91" s="147" customFormat="1" ht="25.5" customHeight="1" thickBot="1" x14ac:dyDescent="0.3">
      <c r="A4" s="624"/>
      <c r="B4" s="901"/>
      <c r="C4" s="902" t="s">
        <v>388</v>
      </c>
      <c r="D4" s="903"/>
      <c r="E4" s="903"/>
      <c r="F4" s="903"/>
      <c r="G4" s="903"/>
      <c r="H4" s="903"/>
      <c r="I4" s="903"/>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903"/>
      <c r="AO4" s="903"/>
      <c r="AP4" s="903"/>
      <c r="AQ4" s="903"/>
      <c r="AR4" s="903"/>
      <c r="AS4" s="903"/>
      <c r="AT4" s="903"/>
      <c r="AU4" s="904"/>
      <c r="AV4" s="605" t="s">
        <v>861</v>
      </c>
      <c r="AW4" s="606"/>
      <c r="AX4" s="607"/>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166"/>
      <c r="CB4" s="166"/>
      <c r="CC4" s="166"/>
      <c r="CD4" s="166"/>
      <c r="CE4" s="166"/>
      <c r="CF4" s="166"/>
      <c r="CG4" s="166"/>
      <c r="CH4" s="166"/>
      <c r="CI4" s="166"/>
      <c r="CJ4" s="166"/>
      <c r="CK4" s="166"/>
      <c r="CL4" s="166"/>
      <c r="CM4" s="166"/>
    </row>
    <row r="5" spans="1:91" s="147" customFormat="1" ht="25.5" customHeight="1" thickBot="1" x14ac:dyDescent="0.3">
      <c r="A5" s="148"/>
      <c r="B5" s="457"/>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50"/>
      <c r="AW5" s="150"/>
      <c r="AX5" s="150"/>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166"/>
      <c r="CB5" s="166"/>
      <c r="CC5" s="166"/>
      <c r="CD5" s="166"/>
      <c r="CE5" s="166"/>
      <c r="CF5" s="166"/>
      <c r="CG5" s="166"/>
      <c r="CH5" s="166"/>
      <c r="CI5" s="166"/>
      <c r="CJ5" s="166"/>
      <c r="CK5" s="166"/>
      <c r="CL5" s="166"/>
      <c r="CM5" s="166"/>
    </row>
    <row r="6" spans="1:91" s="147" customFormat="1" ht="25.5" customHeight="1" thickBot="1" x14ac:dyDescent="0.3">
      <c r="A6" s="617" t="s">
        <v>858</v>
      </c>
      <c r="B6" s="619"/>
      <c r="C6" s="785" t="s">
        <v>308</v>
      </c>
      <c r="D6" s="786"/>
      <c r="E6" s="786"/>
      <c r="F6" s="786"/>
      <c r="G6" s="786"/>
      <c r="H6" s="786"/>
      <c r="I6" s="786"/>
      <c r="J6" s="786"/>
      <c r="K6" s="787"/>
      <c r="L6" s="68"/>
      <c r="M6" s="253"/>
      <c r="N6" s="460" t="s">
        <v>856</v>
      </c>
      <c r="O6" s="788">
        <v>2024110010298</v>
      </c>
      <c r="P6" s="899"/>
      <c r="Q6" s="78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50"/>
      <c r="AW6" s="150"/>
      <c r="AX6" s="150"/>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166"/>
      <c r="CB6" s="166"/>
      <c r="CC6" s="166"/>
      <c r="CD6" s="166"/>
      <c r="CE6" s="166"/>
      <c r="CF6" s="166"/>
      <c r="CG6" s="166"/>
      <c r="CH6" s="166"/>
      <c r="CI6" s="166"/>
      <c r="CJ6" s="166"/>
      <c r="CK6" s="166"/>
      <c r="CL6" s="166"/>
      <c r="CM6" s="166"/>
    </row>
    <row r="7" spans="1:91" s="166" customFormat="1" ht="21.75" customHeight="1" thickBot="1" x14ac:dyDescent="0.3">
      <c r="A7" s="180"/>
      <c r="B7" s="169"/>
      <c r="C7" s="169"/>
      <c r="D7" s="169"/>
      <c r="E7" s="169"/>
      <c r="F7" s="169"/>
      <c r="G7" s="169"/>
      <c r="H7" s="169"/>
      <c r="I7" s="169"/>
      <c r="J7" s="169"/>
      <c r="K7" s="169"/>
      <c r="L7" s="169"/>
      <c r="M7" s="181"/>
      <c r="N7" s="181"/>
      <c r="O7" s="181"/>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row>
    <row r="8" spans="1:91" s="147" customFormat="1" ht="21.75" customHeight="1" thickBot="1" x14ac:dyDescent="0.25">
      <c r="A8" s="809" t="s">
        <v>187</v>
      </c>
      <c r="B8" s="809"/>
      <c r="C8" s="239" t="s">
        <v>188</v>
      </c>
      <c r="D8" s="202"/>
      <c r="E8" s="239" t="s">
        <v>189</v>
      </c>
      <c r="F8" s="202"/>
      <c r="G8" s="221" t="s">
        <v>190</v>
      </c>
      <c r="H8" s="443"/>
      <c r="I8" s="244" t="s">
        <v>191</v>
      </c>
      <c r="J8" s="222"/>
      <c r="K8" s="245"/>
      <c r="L8" s="246"/>
      <c r="M8" s="225"/>
      <c r="N8" s="907" t="s">
        <v>192</v>
      </c>
      <c r="O8" s="908"/>
      <c r="P8" s="909"/>
      <c r="Q8" s="862" t="s">
        <v>193</v>
      </c>
      <c r="R8" s="862"/>
      <c r="S8" s="862"/>
      <c r="T8" s="905"/>
      <c r="U8" s="90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166"/>
      <c r="CB8" s="166"/>
      <c r="CC8" s="166"/>
      <c r="CD8" s="166"/>
      <c r="CE8" s="166"/>
      <c r="CF8" s="166"/>
      <c r="CG8" s="166"/>
      <c r="CH8" s="166"/>
      <c r="CI8" s="166"/>
      <c r="CJ8" s="166"/>
      <c r="CK8" s="166"/>
      <c r="CL8" s="166"/>
      <c r="CM8" s="166"/>
    </row>
    <row r="9" spans="1:91" s="147" customFormat="1" ht="21.75" customHeight="1" thickBot="1" x14ac:dyDescent="0.25">
      <c r="A9" s="809"/>
      <c r="B9" s="809"/>
      <c r="C9" s="223" t="s">
        <v>195</v>
      </c>
      <c r="D9" s="486" t="s">
        <v>194</v>
      </c>
      <c r="E9" s="221" t="s">
        <v>196</v>
      </c>
      <c r="F9" s="216"/>
      <c r="G9" s="221" t="s">
        <v>197</v>
      </c>
      <c r="H9" s="224"/>
      <c r="I9" s="244" t="s">
        <v>198</v>
      </c>
      <c r="J9" s="222"/>
      <c r="K9" s="245"/>
      <c r="L9" s="246"/>
      <c r="M9" s="225"/>
      <c r="N9" s="910"/>
      <c r="O9" s="911"/>
      <c r="P9" s="912"/>
      <c r="Q9" s="862" t="s">
        <v>199</v>
      </c>
      <c r="R9" s="862"/>
      <c r="S9" s="862"/>
      <c r="T9" s="905"/>
      <c r="U9" s="90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166"/>
      <c r="CB9" s="166"/>
      <c r="CC9" s="166"/>
      <c r="CD9" s="166"/>
      <c r="CE9" s="166"/>
      <c r="CF9" s="166"/>
      <c r="CG9" s="166"/>
      <c r="CH9" s="166"/>
      <c r="CI9" s="166"/>
      <c r="CJ9" s="166"/>
      <c r="CK9" s="166"/>
      <c r="CL9" s="166"/>
      <c r="CM9" s="166"/>
    </row>
    <row r="10" spans="1:91" s="147" customFormat="1" ht="21.75" customHeight="1" thickBot="1" x14ac:dyDescent="0.25">
      <c r="A10" s="809"/>
      <c r="B10" s="809"/>
      <c r="C10" s="221" t="s">
        <v>200</v>
      </c>
      <c r="D10" s="216"/>
      <c r="E10" s="221" t="s">
        <v>201</v>
      </c>
      <c r="F10" s="216"/>
      <c r="G10" s="221" t="s">
        <v>202</v>
      </c>
      <c r="H10" s="224"/>
      <c r="I10" s="244" t="s">
        <v>203</v>
      </c>
      <c r="J10" s="222"/>
      <c r="K10" s="245"/>
      <c r="L10" s="246"/>
      <c r="M10" s="225"/>
      <c r="N10" s="913"/>
      <c r="O10" s="914"/>
      <c r="P10" s="915"/>
      <c r="Q10" s="862" t="s">
        <v>204</v>
      </c>
      <c r="R10" s="862"/>
      <c r="S10" s="862"/>
      <c r="T10" s="905" t="s">
        <v>194</v>
      </c>
      <c r="U10" s="90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166"/>
      <c r="CB10" s="166"/>
      <c r="CC10" s="166"/>
      <c r="CD10" s="166"/>
      <c r="CE10" s="166"/>
      <c r="CF10" s="166"/>
      <c r="CG10" s="166"/>
      <c r="CH10" s="166"/>
      <c r="CI10" s="166"/>
      <c r="CJ10" s="166"/>
      <c r="CK10" s="166"/>
      <c r="CL10" s="166"/>
      <c r="CM10" s="166"/>
    </row>
    <row r="11" spans="1:91" s="166" customFormat="1" ht="21.75" customHeight="1" x14ac:dyDescent="0.25">
      <c r="I11" s="247"/>
      <c r="J11" s="247"/>
      <c r="K11" s="247"/>
      <c r="L11" s="247"/>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row>
    <row r="12" spans="1:91" s="166" customFormat="1" ht="21.75" customHeight="1" thickBot="1" x14ac:dyDescent="0.3">
      <c r="I12" s="247"/>
      <c r="J12" s="247"/>
      <c r="K12" s="247"/>
      <c r="L12" s="247"/>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row>
    <row r="13" spans="1:91" ht="23.65" customHeight="1" x14ac:dyDescent="0.25">
      <c r="A13" s="932" t="s">
        <v>389</v>
      </c>
      <c r="B13" s="920" t="s">
        <v>390</v>
      </c>
      <c r="C13" s="918" t="s">
        <v>53</v>
      </c>
      <c r="D13" s="918" t="s">
        <v>391</v>
      </c>
      <c r="E13" s="918" t="s">
        <v>392</v>
      </c>
      <c r="F13" s="918" t="s">
        <v>393</v>
      </c>
      <c r="G13" s="920" t="s">
        <v>394</v>
      </c>
      <c r="H13" s="920" t="s">
        <v>395</v>
      </c>
      <c r="I13" s="922" t="s">
        <v>396</v>
      </c>
      <c r="J13" s="922" t="s">
        <v>397</v>
      </c>
      <c r="K13" s="930" t="s">
        <v>398</v>
      </c>
      <c r="L13" s="926" t="s">
        <v>188</v>
      </c>
      <c r="M13" s="927"/>
      <c r="N13" s="928"/>
      <c r="O13" s="929" t="s">
        <v>189</v>
      </c>
      <c r="P13" s="927"/>
      <c r="Q13" s="928"/>
      <c r="R13" s="929" t="s">
        <v>190</v>
      </c>
      <c r="S13" s="927"/>
      <c r="T13" s="928"/>
      <c r="U13" s="929" t="s">
        <v>191</v>
      </c>
      <c r="V13" s="927"/>
      <c r="W13" s="928"/>
      <c r="X13" s="929" t="s">
        <v>195</v>
      </c>
      <c r="Y13" s="927"/>
      <c r="Z13" s="928"/>
      <c r="AA13" s="929" t="s">
        <v>196</v>
      </c>
      <c r="AB13" s="927"/>
      <c r="AC13" s="928"/>
      <c r="AD13" s="929" t="s">
        <v>197</v>
      </c>
      <c r="AE13" s="927"/>
      <c r="AF13" s="928"/>
      <c r="AG13" s="929" t="s">
        <v>198</v>
      </c>
      <c r="AH13" s="927"/>
      <c r="AI13" s="928"/>
      <c r="AJ13" s="929" t="s">
        <v>200</v>
      </c>
      <c r="AK13" s="927"/>
      <c r="AL13" s="928"/>
      <c r="AM13" s="929" t="s">
        <v>201</v>
      </c>
      <c r="AN13" s="927"/>
      <c r="AO13" s="928"/>
      <c r="AP13" s="929" t="s">
        <v>202</v>
      </c>
      <c r="AQ13" s="927"/>
      <c r="AR13" s="928"/>
      <c r="AS13" s="929" t="s">
        <v>203</v>
      </c>
      <c r="AT13" s="927"/>
      <c r="AU13" s="928"/>
      <c r="AV13" s="924" t="s">
        <v>399</v>
      </c>
      <c r="AW13" s="935" t="s">
        <v>400</v>
      </c>
      <c r="AX13" s="937" t="s">
        <v>401</v>
      </c>
      <c r="AY13" s="934"/>
      <c r="AZ13" s="934"/>
      <c r="BA13" s="934"/>
      <c r="BB13" s="934"/>
      <c r="BC13" s="934"/>
      <c r="BD13" s="934"/>
      <c r="BE13" s="934"/>
      <c r="BF13" s="934"/>
      <c r="BG13" s="934"/>
    </row>
    <row r="14" spans="1:91" s="171" customFormat="1" ht="36.75" customHeight="1" thickBot="1" x14ac:dyDescent="0.3">
      <c r="A14" s="933"/>
      <c r="B14" s="921"/>
      <c r="C14" s="919"/>
      <c r="D14" s="919"/>
      <c r="E14" s="919"/>
      <c r="F14" s="919"/>
      <c r="G14" s="921"/>
      <c r="H14" s="921"/>
      <c r="I14" s="923"/>
      <c r="J14" s="923"/>
      <c r="K14" s="931"/>
      <c r="L14" s="226" t="s">
        <v>402</v>
      </c>
      <c r="M14" s="217" t="s">
        <v>403</v>
      </c>
      <c r="N14" s="217" t="s">
        <v>404</v>
      </c>
      <c r="O14" s="226" t="s">
        <v>402</v>
      </c>
      <c r="P14" s="217" t="s">
        <v>403</v>
      </c>
      <c r="Q14" s="217" t="s">
        <v>404</v>
      </c>
      <c r="R14" s="226" t="s">
        <v>402</v>
      </c>
      <c r="S14" s="217" t="s">
        <v>403</v>
      </c>
      <c r="T14" s="217" t="s">
        <v>404</v>
      </c>
      <c r="U14" s="226" t="s">
        <v>402</v>
      </c>
      <c r="V14" s="217" t="s">
        <v>403</v>
      </c>
      <c r="W14" s="217" t="s">
        <v>404</v>
      </c>
      <c r="X14" s="226" t="s">
        <v>402</v>
      </c>
      <c r="Y14" s="217" t="s">
        <v>403</v>
      </c>
      <c r="Z14" s="217" t="s">
        <v>404</v>
      </c>
      <c r="AA14" s="226" t="s">
        <v>402</v>
      </c>
      <c r="AB14" s="217" t="s">
        <v>403</v>
      </c>
      <c r="AC14" s="217" t="s">
        <v>404</v>
      </c>
      <c r="AD14" s="226" t="s">
        <v>402</v>
      </c>
      <c r="AE14" s="217" t="s">
        <v>403</v>
      </c>
      <c r="AF14" s="217" t="s">
        <v>404</v>
      </c>
      <c r="AG14" s="226" t="s">
        <v>402</v>
      </c>
      <c r="AH14" s="217" t="s">
        <v>403</v>
      </c>
      <c r="AI14" s="217" t="s">
        <v>404</v>
      </c>
      <c r="AJ14" s="226" t="s">
        <v>402</v>
      </c>
      <c r="AK14" s="217" t="s">
        <v>403</v>
      </c>
      <c r="AL14" s="217" t="s">
        <v>404</v>
      </c>
      <c r="AM14" s="226" t="s">
        <v>402</v>
      </c>
      <c r="AN14" s="217" t="s">
        <v>403</v>
      </c>
      <c r="AO14" s="217" t="s">
        <v>404</v>
      </c>
      <c r="AP14" s="226" t="s">
        <v>402</v>
      </c>
      <c r="AQ14" s="217" t="s">
        <v>403</v>
      </c>
      <c r="AR14" s="217" t="s">
        <v>404</v>
      </c>
      <c r="AS14" s="226" t="s">
        <v>402</v>
      </c>
      <c r="AT14" s="217" t="s">
        <v>403</v>
      </c>
      <c r="AU14" s="217" t="s">
        <v>404</v>
      </c>
      <c r="AV14" s="925"/>
      <c r="AW14" s="936"/>
      <c r="AX14" s="938"/>
      <c r="AY14" s="934"/>
      <c r="AZ14" s="934"/>
      <c r="BA14" s="934"/>
      <c r="BB14" s="934"/>
      <c r="BC14" s="934"/>
      <c r="BD14" s="934"/>
      <c r="BE14" s="934"/>
      <c r="BF14" s="934"/>
      <c r="BG14" s="934"/>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row>
    <row r="15" spans="1:91" ht="192.75" customHeight="1" x14ac:dyDescent="0.25">
      <c r="A15" s="175" t="s">
        <v>405</v>
      </c>
      <c r="B15" s="173" t="s">
        <v>406</v>
      </c>
      <c r="C15" s="173" t="s">
        <v>407</v>
      </c>
      <c r="D15" s="172">
        <v>2</v>
      </c>
      <c r="E15" s="173" t="s">
        <v>408</v>
      </c>
      <c r="F15" s="173"/>
      <c r="G15" s="172" t="s">
        <v>409</v>
      </c>
      <c r="H15" s="172" t="s">
        <v>410</v>
      </c>
      <c r="I15" s="174">
        <v>111340</v>
      </c>
      <c r="J15" s="174">
        <v>350292</v>
      </c>
      <c r="K15" s="248">
        <v>35000</v>
      </c>
      <c r="L15" s="421">
        <v>2916</v>
      </c>
      <c r="M15" s="422">
        <v>3540</v>
      </c>
      <c r="N15" s="423" t="s">
        <v>747</v>
      </c>
      <c r="O15" s="424">
        <v>2916</v>
      </c>
      <c r="P15" s="425">
        <v>3183</v>
      </c>
      <c r="Q15" s="426" t="s">
        <v>748</v>
      </c>
      <c r="R15" s="427">
        <v>2916</v>
      </c>
      <c r="S15" s="428">
        <v>3593</v>
      </c>
      <c r="T15" s="426" t="s">
        <v>768</v>
      </c>
      <c r="U15" s="219">
        <v>2916</v>
      </c>
      <c r="V15" s="220">
        <v>3591</v>
      </c>
      <c r="W15" s="464" t="s">
        <v>956</v>
      </c>
      <c r="X15" s="219">
        <v>2917</v>
      </c>
      <c r="Y15" s="487">
        <v>3656</v>
      </c>
      <c r="Z15" s="488" t="s">
        <v>951</v>
      </c>
      <c r="AA15" s="219">
        <v>2917</v>
      </c>
      <c r="AB15" s="220"/>
      <c r="AC15" s="220"/>
      <c r="AD15" s="219">
        <v>2917</v>
      </c>
      <c r="AE15" s="220"/>
      <c r="AF15" s="220"/>
      <c r="AG15" s="219">
        <v>2917</v>
      </c>
      <c r="AH15" s="220"/>
      <c r="AI15" s="220"/>
      <c r="AJ15" s="219">
        <v>2917</v>
      </c>
      <c r="AK15" s="220"/>
      <c r="AL15" s="220"/>
      <c r="AM15" s="219">
        <v>2917</v>
      </c>
      <c r="AN15" s="220"/>
      <c r="AO15" s="220"/>
      <c r="AP15" s="219">
        <v>2917</v>
      </c>
      <c r="AQ15" s="220"/>
      <c r="AR15" s="220"/>
      <c r="AS15" s="219">
        <v>2917</v>
      </c>
      <c r="AT15" s="220"/>
      <c r="AU15" s="220"/>
      <c r="AV15" s="176">
        <f t="shared" ref="AV15:AV20" si="0">+L15+O15+R15+U15+X15+AA15+AD15+AG15+AJ15+AM15+AP15+AS15</f>
        <v>35000</v>
      </c>
      <c r="AW15" s="218">
        <f t="shared" ref="AW15:AW20" si="1">+M15+P15+S15+V15+Y15+AB15+AE15+AH15+AK15+AN15+AQ15+AT15</f>
        <v>17563</v>
      </c>
      <c r="AX15" s="177" t="s">
        <v>411</v>
      </c>
    </row>
    <row r="16" spans="1:91" ht="135.6" customHeight="1" x14ac:dyDescent="0.25">
      <c r="A16" s="175" t="s">
        <v>405</v>
      </c>
      <c r="B16" s="173" t="s">
        <v>406</v>
      </c>
      <c r="C16" s="173" t="s">
        <v>407</v>
      </c>
      <c r="D16" s="172">
        <v>4</v>
      </c>
      <c r="E16" s="173" t="s">
        <v>280</v>
      </c>
      <c r="F16" s="173"/>
      <c r="G16" s="172" t="s">
        <v>409</v>
      </c>
      <c r="H16" s="172" t="s">
        <v>410</v>
      </c>
      <c r="I16" s="174">
        <v>3993</v>
      </c>
      <c r="J16" s="174">
        <v>9916</v>
      </c>
      <c r="K16" s="248">
        <v>1000</v>
      </c>
      <c r="L16" s="421">
        <v>0</v>
      </c>
      <c r="M16" s="429">
        <v>0</v>
      </c>
      <c r="N16" s="422" t="s">
        <v>618</v>
      </c>
      <c r="O16" s="430">
        <v>60</v>
      </c>
      <c r="P16" s="431">
        <v>0</v>
      </c>
      <c r="Q16" s="426" t="s">
        <v>749</v>
      </c>
      <c r="R16" s="427">
        <v>110</v>
      </c>
      <c r="S16" s="445">
        <v>560</v>
      </c>
      <c r="T16" s="426" t="s">
        <v>831</v>
      </c>
      <c r="U16" s="219">
        <v>110</v>
      </c>
      <c r="V16" s="465">
        <v>260</v>
      </c>
      <c r="W16" s="466" t="s">
        <v>886</v>
      </c>
      <c r="X16" s="219">
        <v>110</v>
      </c>
      <c r="Y16" s="220">
        <v>320</v>
      </c>
      <c r="Z16" s="466" t="s">
        <v>1015</v>
      </c>
      <c r="AA16" s="219">
        <v>110</v>
      </c>
      <c r="AB16" s="220"/>
      <c r="AC16" s="220"/>
      <c r="AD16" s="219">
        <v>110</v>
      </c>
      <c r="AE16" s="220"/>
      <c r="AF16" s="220"/>
      <c r="AG16" s="219">
        <v>110</v>
      </c>
      <c r="AH16" s="220"/>
      <c r="AI16" s="220"/>
      <c r="AJ16" s="219">
        <v>110</v>
      </c>
      <c r="AK16" s="220"/>
      <c r="AL16" s="220"/>
      <c r="AM16" s="219">
        <v>110</v>
      </c>
      <c r="AN16" s="220"/>
      <c r="AO16" s="220"/>
      <c r="AP16" s="219">
        <v>60</v>
      </c>
      <c r="AQ16" s="220"/>
      <c r="AR16" s="220"/>
      <c r="AS16" s="219">
        <v>0</v>
      </c>
      <c r="AT16" s="220"/>
      <c r="AU16" s="220"/>
      <c r="AV16" s="176">
        <f t="shared" si="0"/>
        <v>1000</v>
      </c>
      <c r="AW16" s="218">
        <f t="shared" si="1"/>
        <v>1140</v>
      </c>
      <c r="AX16" s="177" t="s">
        <v>411</v>
      </c>
    </row>
    <row r="17" spans="1:50" ht="294.75" customHeight="1" x14ac:dyDescent="0.25">
      <c r="A17" s="175" t="s">
        <v>405</v>
      </c>
      <c r="B17" s="173" t="s">
        <v>406</v>
      </c>
      <c r="C17" s="173" t="s">
        <v>407</v>
      </c>
      <c r="D17" s="172">
        <v>5</v>
      </c>
      <c r="E17" s="173" t="s">
        <v>385</v>
      </c>
      <c r="F17" s="173"/>
      <c r="G17" s="172" t="s">
        <v>409</v>
      </c>
      <c r="H17" s="172" t="s">
        <v>412</v>
      </c>
      <c r="I17" s="174">
        <v>90102</v>
      </c>
      <c r="J17" s="174">
        <v>286385</v>
      </c>
      <c r="K17" s="248">
        <v>29000</v>
      </c>
      <c r="L17" s="421">
        <v>0</v>
      </c>
      <c r="M17" s="429">
        <v>0</v>
      </c>
      <c r="N17" s="422" t="s">
        <v>618</v>
      </c>
      <c r="O17" s="432">
        <v>1500</v>
      </c>
      <c r="P17" s="432">
        <v>420</v>
      </c>
      <c r="Q17" s="433" t="s">
        <v>750</v>
      </c>
      <c r="R17" s="427">
        <v>3000</v>
      </c>
      <c r="S17" s="445">
        <v>2942</v>
      </c>
      <c r="T17" s="426" t="s">
        <v>825</v>
      </c>
      <c r="U17" s="219">
        <v>3000</v>
      </c>
      <c r="V17" s="220">
        <v>3758</v>
      </c>
      <c r="W17" s="467" t="s">
        <v>917</v>
      </c>
      <c r="X17" s="219">
        <v>3000</v>
      </c>
      <c r="Y17" s="220">
        <v>4184</v>
      </c>
      <c r="Z17" s="464" t="s">
        <v>1008</v>
      </c>
      <c r="AA17" s="219">
        <v>3000</v>
      </c>
      <c r="AB17" s="220"/>
      <c r="AC17" s="220"/>
      <c r="AD17" s="219">
        <v>3000</v>
      </c>
      <c r="AE17" s="220"/>
      <c r="AF17" s="220"/>
      <c r="AG17" s="219">
        <v>3000</v>
      </c>
      <c r="AH17" s="220"/>
      <c r="AI17" s="220"/>
      <c r="AJ17" s="219">
        <v>3000</v>
      </c>
      <c r="AK17" s="220"/>
      <c r="AL17" s="220"/>
      <c r="AM17" s="219">
        <v>3000</v>
      </c>
      <c r="AN17" s="220"/>
      <c r="AO17" s="220"/>
      <c r="AP17" s="219">
        <v>3500</v>
      </c>
      <c r="AQ17" s="220"/>
      <c r="AR17" s="220"/>
      <c r="AS17" s="219">
        <v>0</v>
      </c>
      <c r="AT17" s="220"/>
      <c r="AU17" s="220"/>
      <c r="AV17" s="176">
        <f t="shared" si="0"/>
        <v>29000</v>
      </c>
      <c r="AW17" s="218">
        <f t="shared" si="1"/>
        <v>11304</v>
      </c>
      <c r="AX17" s="177" t="s">
        <v>411</v>
      </c>
    </row>
    <row r="18" spans="1:50" ht="204.75" customHeight="1" x14ac:dyDescent="0.25">
      <c r="A18" s="175" t="s">
        <v>405</v>
      </c>
      <c r="B18" s="173" t="s">
        <v>406</v>
      </c>
      <c r="C18" s="173" t="s">
        <v>407</v>
      </c>
      <c r="D18" s="172">
        <v>6</v>
      </c>
      <c r="E18" s="173" t="s">
        <v>413</v>
      </c>
      <c r="F18" s="173"/>
      <c r="G18" s="172" t="s">
        <v>409</v>
      </c>
      <c r="H18" s="172" t="s">
        <v>410</v>
      </c>
      <c r="I18" s="174">
        <v>3430</v>
      </c>
      <c r="J18" s="174">
        <v>11841</v>
      </c>
      <c r="K18" s="248">
        <v>1200</v>
      </c>
      <c r="L18" s="434">
        <v>100</v>
      </c>
      <c r="M18" s="435">
        <v>57</v>
      </c>
      <c r="N18" s="436" t="s">
        <v>751</v>
      </c>
      <c r="O18" s="437">
        <v>100</v>
      </c>
      <c r="P18" s="433">
        <v>110</v>
      </c>
      <c r="Q18" s="433" t="s">
        <v>752</v>
      </c>
      <c r="R18" s="427">
        <v>100</v>
      </c>
      <c r="S18" s="428">
        <v>77</v>
      </c>
      <c r="T18" s="446" t="s">
        <v>786</v>
      </c>
      <c r="U18" s="219">
        <v>100</v>
      </c>
      <c r="V18" s="468">
        <v>92</v>
      </c>
      <c r="W18" s="446" t="s">
        <v>918</v>
      </c>
      <c r="X18" s="446">
        <v>100</v>
      </c>
      <c r="Y18" s="446">
        <v>90</v>
      </c>
      <c r="Z18" s="446" t="s">
        <v>998</v>
      </c>
      <c r="AA18" s="219">
        <v>100</v>
      </c>
      <c r="AB18" s="220"/>
      <c r="AC18" s="220"/>
      <c r="AD18" s="219">
        <v>100</v>
      </c>
      <c r="AE18" s="220"/>
      <c r="AF18" s="220"/>
      <c r="AG18" s="219">
        <v>100</v>
      </c>
      <c r="AH18" s="220"/>
      <c r="AI18" s="220"/>
      <c r="AJ18" s="219">
        <v>100</v>
      </c>
      <c r="AK18" s="220"/>
      <c r="AL18" s="220"/>
      <c r="AM18" s="219">
        <v>100</v>
      </c>
      <c r="AN18" s="220"/>
      <c r="AO18" s="220"/>
      <c r="AP18" s="219">
        <v>100</v>
      </c>
      <c r="AQ18" s="220"/>
      <c r="AR18" s="220"/>
      <c r="AS18" s="219">
        <v>100</v>
      </c>
      <c r="AT18" s="220"/>
      <c r="AU18" s="220"/>
      <c r="AV18" s="176">
        <f t="shared" si="0"/>
        <v>1200</v>
      </c>
      <c r="AW18" s="218">
        <f t="shared" si="1"/>
        <v>426</v>
      </c>
      <c r="AX18" s="177" t="s">
        <v>411</v>
      </c>
    </row>
    <row r="19" spans="1:50" ht="254.25" customHeight="1" x14ac:dyDescent="0.25">
      <c r="A19" s="175" t="s">
        <v>405</v>
      </c>
      <c r="B19" s="173" t="s">
        <v>406</v>
      </c>
      <c r="C19" s="173" t="s">
        <v>407</v>
      </c>
      <c r="D19" s="172">
        <v>7</v>
      </c>
      <c r="E19" s="173" t="s">
        <v>414</v>
      </c>
      <c r="F19" s="173"/>
      <c r="G19" s="172" t="s">
        <v>409</v>
      </c>
      <c r="H19" s="172" t="s">
        <v>410</v>
      </c>
      <c r="I19" s="174">
        <v>13336</v>
      </c>
      <c r="J19" s="174">
        <v>12778</v>
      </c>
      <c r="K19" s="248">
        <v>1200</v>
      </c>
      <c r="L19" s="421">
        <v>0</v>
      </c>
      <c r="M19" s="438">
        <v>63</v>
      </c>
      <c r="N19" s="439" t="s">
        <v>753</v>
      </c>
      <c r="O19" s="440">
        <v>100</v>
      </c>
      <c r="P19" s="441">
        <v>75</v>
      </c>
      <c r="Q19" s="441" t="s">
        <v>754</v>
      </c>
      <c r="R19" s="427">
        <v>125</v>
      </c>
      <c r="S19" s="428">
        <v>185</v>
      </c>
      <c r="T19" s="441" t="s">
        <v>841</v>
      </c>
      <c r="U19" s="219">
        <v>125</v>
      </c>
      <c r="V19" s="220">
        <v>283</v>
      </c>
      <c r="W19" s="426" t="s">
        <v>885</v>
      </c>
      <c r="X19" s="219">
        <v>125</v>
      </c>
      <c r="Y19" s="220">
        <v>409</v>
      </c>
      <c r="Z19" s="426" t="s">
        <v>981</v>
      </c>
      <c r="AA19" s="219">
        <v>125</v>
      </c>
      <c r="AB19" s="220"/>
      <c r="AC19" s="220"/>
      <c r="AD19" s="219">
        <v>125</v>
      </c>
      <c r="AE19" s="220"/>
      <c r="AF19" s="220"/>
      <c r="AG19" s="219">
        <v>125</v>
      </c>
      <c r="AH19" s="220"/>
      <c r="AI19" s="220"/>
      <c r="AJ19" s="219">
        <v>125</v>
      </c>
      <c r="AK19" s="220"/>
      <c r="AL19" s="220"/>
      <c r="AM19" s="219">
        <v>125</v>
      </c>
      <c r="AN19" s="220"/>
      <c r="AO19" s="220"/>
      <c r="AP19" s="219">
        <v>100</v>
      </c>
      <c r="AQ19" s="220"/>
      <c r="AR19" s="220"/>
      <c r="AS19" s="219">
        <v>0</v>
      </c>
      <c r="AT19" s="220"/>
      <c r="AU19" s="220"/>
      <c r="AV19" s="176">
        <f t="shared" si="0"/>
        <v>1200</v>
      </c>
      <c r="AW19" s="218">
        <f t="shared" si="1"/>
        <v>1015</v>
      </c>
      <c r="AX19" s="177" t="s">
        <v>411</v>
      </c>
    </row>
    <row r="20" spans="1:50" ht="146.25" customHeight="1" x14ac:dyDescent="0.25">
      <c r="A20" s="175" t="s">
        <v>405</v>
      </c>
      <c r="B20" s="173" t="s">
        <v>406</v>
      </c>
      <c r="C20" s="173" t="s">
        <v>407</v>
      </c>
      <c r="D20" s="172">
        <v>8</v>
      </c>
      <c r="E20" s="173" t="s">
        <v>415</v>
      </c>
      <c r="F20" s="173"/>
      <c r="G20" s="172" t="s">
        <v>409</v>
      </c>
      <c r="H20" s="172" t="s">
        <v>410</v>
      </c>
      <c r="I20" s="174">
        <v>14921</v>
      </c>
      <c r="J20" s="174">
        <v>24269</v>
      </c>
      <c r="K20" s="248">
        <v>2400</v>
      </c>
      <c r="L20" s="421">
        <v>0</v>
      </c>
      <c r="M20" s="438">
        <v>0</v>
      </c>
      <c r="N20" s="442" t="s">
        <v>618</v>
      </c>
      <c r="O20" s="440">
        <v>160</v>
      </c>
      <c r="P20" s="441">
        <v>217</v>
      </c>
      <c r="Q20" s="444" t="s">
        <v>755</v>
      </c>
      <c r="R20" s="427">
        <v>280</v>
      </c>
      <c r="S20" s="220">
        <v>599</v>
      </c>
      <c r="T20" s="426" t="s">
        <v>761</v>
      </c>
      <c r="U20" s="219">
        <v>280</v>
      </c>
      <c r="V20" s="220">
        <v>516</v>
      </c>
      <c r="W20" s="426" t="s">
        <v>878</v>
      </c>
      <c r="X20" s="219">
        <v>280</v>
      </c>
      <c r="Y20" s="220">
        <v>618</v>
      </c>
      <c r="Z20" s="426" t="s">
        <v>948</v>
      </c>
      <c r="AA20" s="219">
        <v>280</v>
      </c>
      <c r="AB20" s="220"/>
      <c r="AC20" s="220"/>
      <c r="AD20" s="219">
        <v>280</v>
      </c>
      <c r="AE20" s="220"/>
      <c r="AF20" s="220"/>
      <c r="AG20" s="219">
        <v>280</v>
      </c>
      <c r="AH20" s="220"/>
      <c r="AI20" s="220"/>
      <c r="AJ20" s="219">
        <v>280</v>
      </c>
      <c r="AK20" s="220"/>
      <c r="AL20" s="220"/>
      <c r="AM20" s="219">
        <v>280</v>
      </c>
      <c r="AN20" s="220"/>
      <c r="AO20" s="220"/>
      <c r="AP20" s="219">
        <v>0</v>
      </c>
      <c r="AQ20" s="220"/>
      <c r="AR20" s="220"/>
      <c r="AS20" s="219">
        <v>0</v>
      </c>
      <c r="AT20" s="220"/>
      <c r="AU20" s="220"/>
      <c r="AV20" s="176">
        <f t="shared" si="0"/>
        <v>2400</v>
      </c>
      <c r="AW20" s="218">
        <f t="shared" si="1"/>
        <v>1950</v>
      </c>
      <c r="AX20" s="177" t="s">
        <v>411</v>
      </c>
    </row>
  </sheetData>
  <autoFilter ref="A13:AX20"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AW13:AW14"/>
    <mergeCell ref="AX13:AX14"/>
    <mergeCell ref="AY13:AY14"/>
    <mergeCell ref="AZ13:AZ14"/>
    <mergeCell ref="X13:Z13"/>
    <mergeCell ref="AJ13:AL13"/>
    <mergeCell ref="AM13:AO13"/>
    <mergeCell ref="BG13:BG14"/>
    <mergeCell ref="BA13:BA14"/>
    <mergeCell ref="BB13:BB14"/>
    <mergeCell ref="BC13:BC14"/>
    <mergeCell ref="BD13:BD14"/>
    <mergeCell ref="BE13:BE14"/>
    <mergeCell ref="BF13:BF14"/>
    <mergeCell ref="A13:A14"/>
    <mergeCell ref="B13:B14"/>
    <mergeCell ref="C13:C14"/>
    <mergeCell ref="D13:D14"/>
    <mergeCell ref="E13:E14"/>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V1:AX1"/>
    <mergeCell ref="AV2:AX2"/>
    <mergeCell ref="AV3:AX3"/>
    <mergeCell ref="AV4:AX4"/>
    <mergeCell ref="C1:AU1"/>
    <mergeCell ref="C2:AU2"/>
    <mergeCell ref="C3:AU3"/>
    <mergeCell ref="C6:K6"/>
    <mergeCell ref="O6:Q6"/>
    <mergeCell ref="A1:B4"/>
    <mergeCell ref="C4:AU4"/>
    <mergeCell ref="A8:B10"/>
    <mergeCell ref="T8:U8"/>
    <mergeCell ref="T9:U9"/>
    <mergeCell ref="T10:U10"/>
    <mergeCell ref="N8:P10"/>
    <mergeCell ref="Q8:S8"/>
    <mergeCell ref="Q9:S9"/>
    <mergeCell ref="Q10:S10"/>
    <mergeCell ref="A6:B6"/>
  </mergeCells>
  <pageMargins left="0.7" right="0.7" top="0.75" bottom="0.75" header="0.3" footer="0.3"/>
  <pageSetup scale="17" orientation="landscape" r:id="rId1"/>
  <colBreaks count="1" manualBreakCount="1">
    <brk id="5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7109375" customWidth="1"/>
    <col min="5" max="5" width="1.28515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07"/>
      <c r="B3" s="495"/>
      <c r="C3" s="495"/>
      <c r="D3" s="495"/>
      <c r="E3" s="495"/>
      <c r="F3" s="495"/>
      <c r="G3" s="495"/>
      <c r="H3" s="495"/>
      <c r="I3" s="495"/>
      <c r="J3" s="495"/>
      <c r="K3" s="495"/>
      <c r="L3" s="495"/>
      <c r="M3" s="495"/>
      <c r="N3" s="495"/>
      <c r="O3" s="495"/>
      <c r="P3" s="2"/>
      <c r="Q3" s="1"/>
      <c r="R3" s="1"/>
      <c r="S3" s="1"/>
      <c r="T3" s="1"/>
      <c r="U3" s="1"/>
      <c r="V3" s="1"/>
      <c r="W3" s="1"/>
      <c r="X3" s="1"/>
      <c r="Y3" s="1"/>
      <c r="Z3" s="1"/>
      <c r="AA3" s="1"/>
      <c r="AB3" s="1"/>
    </row>
    <row r="4" spans="1:28" ht="39.75" customHeight="1" x14ac:dyDescent="0.35">
      <c r="A4" s="508" t="s">
        <v>91</v>
      </c>
      <c r="B4" s="495"/>
      <c r="C4" s="495"/>
      <c r="D4" s="495"/>
      <c r="E4" s="495"/>
      <c r="F4" s="495"/>
      <c r="G4" s="495"/>
      <c r="H4" s="495"/>
      <c r="I4" s="495"/>
      <c r="J4" s="495"/>
      <c r="K4" s="495"/>
      <c r="L4" s="495"/>
      <c r="M4" s="495"/>
      <c r="N4" s="495"/>
      <c r="O4" s="495"/>
      <c r="P4" s="2"/>
      <c r="Q4" s="1"/>
      <c r="R4" s="1"/>
      <c r="S4" s="1"/>
      <c r="T4" s="1"/>
      <c r="U4" s="1"/>
      <c r="V4" s="1"/>
      <c r="W4" s="1"/>
      <c r="X4" s="1"/>
      <c r="Y4" s="1"/>
      <c r="Z4" s="1"/>
      <c r="AA4" s="1"/>
      <c r="AB4" s="1"/>
    </row>
    <row r="5" spans="1:28" ht="21" hidden="1" customHeight="1" x14ac:dyDescent="0.35">
      <c r="A5" s="507"/>
      <c r="B5" s="495"/>
      <c r="C5" s="495"/>
      <c r="D5" s="495"/>
      <c r="E5" s="495"/>
      <c r="F5" s="495"/>
      <c r="G5" s="495"/>
      <c r="H5" s="495"/>
      <c r="I5" s="495"/>
      <c r="J5" s="495"/>
      <c r="K5" s="495"/>
      <c r="L5" s="495"/>
      <c r="M5" s="495"/>
      <c r="N5" s="495"/>
      <c r="O5" s="495"/>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09" t="s">
        <v>92</v>
      </c>
      <c r="C7" s="495"/>
      <c r="D7" s="495"/>
      <c r="E7" s="1"/>
      <c r="F7" s="510">
        <v>2024</v>
      </c>
      <c r="G7" s="511"/>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495"/>
      <c r="C8" s="495"/>
      <c r="D8" s="495"/>
      <c r="E8" s="1"/>
      <c r="F8" s="512">
        <v>16263770000</v>
      </c>
      <c r="G8" s="511"/>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86"/>
      <c r="Q10" s="1"/>
      <c r="R10" s="1"/>
      <c r="S10" s="1"/>
      <c r="T10" s="1"/>
      <c r="U10" s="1"/>
      <c r="V10" s="1"/>
      <c r="W10" s="1"/>
      <c r="X10" s="1"/>
      <c r="Y10" s="1"/>
      <c r="Z10" s="1"/>
      <c r="AA10" s="1"/>
      <c r="AB10" s="1"/>
    </row>
    <row r="11" spans="1:28" ht="20.25" customHeight="1" x14ac:dyDescent="0.25">
      <c r="A11" s="502" t="s">
        <v>94</v>
      </c>
      <c r="B11" s="495"/>
      <c r="C11" s="495"/>
      <c r="D11" s="495"/>
      <c r="E11" s="495"/>
      <c r="F11" s="495"/>
      <c r="G11" s="495"/>
      <c r="H11" s="495"/>
      <c r="I11" s="495"/>
      <c r="J11" s="495"/>
      <c r="K11" s="495"/>
      <c r="L11" s="495"/>
      <c r="M11" s="495"/>
      <c r="N11" s="495"/>
      <c r="O11" s="495"/>
      <c r="P11" s="287"/>
      <c r="Q11" s="288"/>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87"/>
      <c r="Q12" s="288"/>
      <c r="R12" s="1"/>
      <c r="S12" s="1"/>
      <c r="T12" s="1"/>
      <c r="U12" s="1"/>
      <c r="V12" s="1"/>
      <c r="W12" s="1"/>
      <c r="X12" s="1"/>
      <c r="Y12" s="1"/>
      <c r="Z12" s="1"/>
      <c r="AA12" s="1"/>
      <c r="AB12" s="1"/>
    </row>
    <row r="13" spans="1:28" ht="21.75" customHeight="1" x14ac:dyDescent="0.25">
      <c r="A13" s="494" t="s">
        <v>95</v>
      </c>
      <c r="B13" s="501" t="s">
        <v>96</v>
      </c>
      <c r="C13" s="5"/>
      <c r="D13" s="7" t="s">
        <v>97</v>
      </c>
      <c r="E13" s="5"/>
      <c r="F13" s="8" t="s">
        <v>98</v>
      </c>
      <c r="G13" s="5"/>
      <c r="H13" s="8" t="s">
        <v>98</v>
      </c>
      <c r="I13" s="5"/>
      <c r="J13" s="8" t="s">
        <v>99</v>
      </c>
      <c r="K13" s="9">
        <v>2024</v>
      </c>
      <c r="L13" s="9">
        <v>2025</v>
      </c>
      <c r="M13" s="9">
        <v>2026</v>
      </c>
      <c r="N13" s="9">
        <v>2027</v>
      </c>
      <c r="O13" s="9" t="s">
        <v>93</v>
      </c>
      <c r="P13" s="289"/>
      <c r="Q13" s="1"/>
      <c r="R13" s="1"/>
      <c r="S13" s="1"/>
      <c r="T13" s="1"/>
      <c r="U13" s="1"/>
      <c r="V13" s="1"/>
      <c r="W13" s="1"/>
      <c r="X13" s="1"/>
      <c r="Y13" s="1"/>
      <c r="Z13" s="1"/>
      <c r="AA13" s="1"/>
      <c r="AB13" s="1"/>
    </row>
    <row r="14" spans="1:28" ht="21.75" customHeight="1" x14ac:dyDescent="0.25">
      <c r="A14" s="495"/>
      <c r="B14" s="497"/>
      <c r="C14" s="5"/>
      <c r="D14" s="500">
        <v>1</v>
      </c>
      <c r="E14" s="5"/>
      <c r="F14" s="500" t="s">
        <v>21</v>
      </c>
      <c r="G14" s="5"/>
      <c r="H14" s="500"/>
      <c r="I14" s="5"/>
      <c r="J14" s="10" t="s">
        <v>100</v>
      </c>
      <c r="K14" s="11">
        <v>15</v>
      </c>
      <c r="L14" s="12">
        <v>50</v>
      </c>
      <c r="M14" s="12">
        <v>85</v>
      </c>
      <c r="N14" s="13">
        <v>100</v>
      </c>
      <c r="O14" s="11">
        <v>100</v>
      </c>
      <c r="P14" s="286"/>
      <c r="Q14" s="1"/>
      <c r="R14" s="1"/>
      <c r="S14" s="1"/>
      <c r="T14" s="1"/>
      <c r="U14" s="1"/>
      <c r="V14" s="1"/>
      <c r="W14" s="1"/>
      <c r="X14" s="1"/>
      <c r="Y14" s="1"/>
      <c r="Z14" s="1"/>
      <c r="AA14" s="1"/>
      <c r="AB14" s="1"/>
    </row>
    <row r="15" spans="1:28" ht="21.75" customHeight="1" x14ac:dyDescent="0.25">
      <c r="A15" s="495"/>
      <c r="B15" s="498"/>
      <c r="C15" s="5"/>
      <c r="D15" s="498"/>
      <c r="E15" s="5"/>
      <c r="F15" s="498"/>
      <c r="G15" s="5"/>
      <c r="H15" s="498"/>
      <c r="I15" s="5"/>
      <c r="J15" s="10" t="s">
        <v>101</v>
      </c>
      <c r="K15" s="4"/>
      <c r="L15" s="4"/>
      <c r="M15" s="4"/>
      <c r="N15" s="4"/>
      <c r="O15" s="4">
        <f t="shared" ref="O15" si="0">SUM(K15:N15)</f>
        <v>0</v>
      </c>
      <c r="P15" s="28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0"/>
      <c r="Q16" s="1"/>
      <c r="R16" s="1"/>
      <c r="S16" s="1"/>
      <c r="T16" s="1"/>
      <c r="U16" s="1"/>
      <c r="V16" s="1"/>
      <c r="W16" s="1"/>
      <c r="X16" s="1"/>
      <c r="Y16" s="1"/>
      <c r="Z16" s="1"/>
      <c r="AA16" s="1"/>
      <c r="AB16" s="1"/>
    </row>
    <row r="17" spans="1:28" ht="15" customHeight="1" x14ac:dyDescent="0.25">
      <c r="A17" s="513" t="s">
        <v>102</v>
      </c>
      <c r="B17" s="495"/>
      <c r="C17" s="495"/>
      <c r="D17" s="495"/>
      <c r="E17" s="495"/>
      <c r="F17" s="495"/>
      <c r="G17" s="495"/>
      <c r="H17" s="495"/>
      <c r="I17" s="495"/>
      <c r="J17" s="495"/>
      <c r="K17" s="495"/>
      <c r="L17" s="495"/>
      <c r="M17" s="495"/>
      <c r="N17" s="495"/>
      <c r="O17" s="495"/>
      <c r="P17" s="291"/>
      <c r="Q17" s="1"/>
      <c r="R17" s="1"/>
      <c r="S17" s="1"/>
      <c r="T17" s="1"/>
      <c r="U17" s="1"/>
      <c r="V17" s="1"/>
      <c r="W17" s="1"/>
      <c r="X17" s="1"/>
      <c r="Y17" s="1"/>
      <c r="Z17" s="1"/>
      <c r="AA17" s="1"/>
      <c r="AB17" s="1"/>
    </row>
    <row r="18" spans="1:28" ht="26.25" customHeight="1" x14ac:dyDescent="0.25">
      <c r="A18" s="494" t="s">
        <v>103</v>
      </c>
      <c r="B18" s="503" t="s">
        <v>104</v>
      </c>
      <c r="C18" s="5"/>
      <c r="D18" s="55" t="s">
        <v>105</v>
      </c>
      <c r="E18" s="5"/>
      <c r="F18" s="56" t="s">
        <v>98</v>
      </c>
      <c r="G18" s="5"/>
      <c r="H18" s="58" t="s">
        <v>106</v>
      </c>
      <c r="I18" s="5"/>
      <c r="J18" s="56" t="s">
        <v>99</v>
      </c>
      <c r="K18" s="57">
        <v>2024</v>
      </c>
      <c r="L18" s="57">
        <v>2025</v>
      </c>
      <c r="M18" s="57">
        <v>2026</v>
      </c>
      <c r="N18" s="57">
        <v>2027</v>
      </c>
      <c r="O18" s="57" t="s">
        <v>93</v>
      </c>
      <c r="P18" s="289"/>
      <c r="Q18" s="1"/>
      <c r="R18" s="1"/>
      <c r="S18" s="1"/>
      <c r="T18" s="1"/>
      <c r="U18" s="1"/>
      <c r="V18" s="1"/>
      <c r="W18" s="1"/>
      <c r="X18" s="1"/>
      <c r="Y18" s="1"/>
      <c r="Z18" s="1"/>
      <c r="AA18" s="1"/>
      <c r="AB18" s="1"/>
    </row>
    <row r="19" spans="1:28" ht="15" customHeight="1" x14ac:dyDescent="0.25">
      <c r="A19" s="495"/>
      <c r="B19" s="497"/>
      <c r="C19" s="5"/>
      <c r="D19" s="500">
        <v>1</v>
      </c>
      <c r="E19" s="5"/>
      <c r="F19" s="500" t="s">
        <v>23</v>
      </c>
      <c r="G19" s="5"/>
      <c r="H19" s="500">
        <v>10</v>
      </c>
      <c r="I19" s="5"/>
      <c r="J19" s="10" t="s">
        <v>100</v>
      </c>
      <c r="K19" s="11">
        <v>1</v>
      </c>
      <c r="L19" s="12">
        <v>1</v>
      </c>
      <c r="M19" s="12">
        <v>1</v>
      </c>
      <c r="N19" s="12">
        <v>1</v>
      </c>
      <c r="O19" s="15">
        <v>1</v>
      </c>
      <c r="P19" s="286"/>
      <c r="Q19" s="1"/>
      <c r="R19" s="1"/>
      <c r="S19" s="1"/>
      <c r="T19" s="1"/>
      <c r="U19" s="1"/>
      <c r="V19" s="1"/>
      <c r="W19" s="1"/>
      <c r="X19" s="1"/>
      <c r="Y19" s="1"/>
      <c r="Z19" s="1"/>
      <c r="AA19" s="1"/>
      <c r="AB19" s="1"/>
    </row>
    <row r="20" spans="1:28" ht="15" customHeight="1" x14ac:dyDescent="0.25">
      <c r="A20" s="495"/>
      <c r="B20" s="498"/>
      <c r="C20" s="5"/>
      <c r="D20" s="498"/>
      <c r="E20" s="5"/>
      <c r="F20" s="498"/>
      <c r="G20" s="5"/>
      <c r="H20" s="498"/>
      <c r="I20" s="5"/>
      <c r="J20" s="10" t="s">
        <v>101</v>
      </c>
      <c r="K20" s="16">
        <v>888953000</v>
      </c>
      <c r="L20" s="16">
        <v>1449000000</v>
      </c>
      <c r="M20" s="16">
        <v>1491000000</v>
      </c>
      <c r="N20" s="16">
        <v>1535000000</v>
      </c>
      <c r="O20" s="15">
        <f>+SUM(K20:N20)</f>
        <v>5363953000</v>
      </c>
      <c r="P20" s="292"/>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86"/>
      <c r="Q21" s="1"/>
      <c r="R21" s="1"/>
      <c r="S21" s="1"/>
      <c r="T21" s="1"/>
      <c r="U21" s="1"/>
      <c r="V21" s="1"/>
      <c r="W21" s="1"/>
      <c r="X21" s="1"/>
      <c r="Y21" s="1"/>
      <c r="Z21" s="1"/>
      <c r="AA21" s="1"/>
      <c r="AB21" s="1"/>
    </row>
    <row r="22" spans="1:28" ht="26.25" customHeight="1" x14ac:dyDescent="0.25">
      <c r="A22" s="494" t="s">
        <v>103</v>
      </c>
      <c r="B22" s="496" t="s">
        <v>107</v>
      </c>
      <c r="C22" s="5"/>
      <c r="D22" s="59" t="s">
        <v>105</v>
      </c>
      <c r="E22" s="5"/>
      <c r="F22" s="60" t="s">
        <v>98</v>
      </c>
      <c r="G22" s="5"/>
      <c r="H22" s="60" t="s">
        <v>106</v>
      </c>
      <c r="I22" s="5"/>
      <c r="J22" s="60" t="s">
        <v>99</v>
      </c>
      <c r="K22" s="61">
        <v>2024</v>
      </c>
      <c r="L22" s="61">
        <v>2025</v>
      </c>
      <c r="M22" s="61">
        <v>2026</v>
      </c>
      <c r="N22" s="61">
        <v>2027</v>
      </c>
      <c r="O22" s="61" t="s">
        <v>93</v>
      </c>
      <c r="P22" s="289"/>
      <c r="Q22" s="1"/>
      <c r="R22" s="1"/>
      <c r="S22" s="1"/>
      <c r="T22" s="1"/>
      <c r="U22" s="1"/>
      <c r="V22" s="1"/>
      <c r="W22" s="1"/>
      <c r="X22" s="1"/>
      <c r="Y22" s="1"/>
      <c r="Z22" s="1"/>
      <c r="AA22" s="1"/>
      <c r="AB22" s="1"/>
    </row>
    <row r="23" spans="1:28" ht="15" customHeight="1" x14ac:dyDescent="0.25">
      <c r="A23" s="495"/>
      <c r="B23" s="497"/>
      <c r="C23" s="5"/>
      <c r="D23" s="500">
        <v>1</v>
      </c>
      <c r="E23" s="5"/>
      <c r="F23" s="500" t="s">
        <v>23</v>
      </c>
      <c r="G23" s="5"/>
      <c r="H23" s="500">
        <v>10</v>
      </c>
      <c r="I23" s="5"/>
      <c r="J23" s="10" t="s">
        <v>100</v>
      </c>
      <c r="K23" s="11">
        <v>1</v>
      </c>
      <c r="L23" s="12">
        <v>1</v>
      </c>
      <c r="M23" s="12">
        <v>1</v>
      </c>
      <c r="N23" s="12">
        <v>1</v>
      </c>
      <c r="O23" s="15">
        <v>1</v>
      </c>
      <c r="P23" s="286"/>
      <c r="Q23" s="14"/>
      <c r="R23" s="1"/>
      <c r="S23" s="1"/>
      <c r="T23" s="1"/>
      <c r="U23" s="1"/>
      <c r="V23" s="1"/>
      <c r="W23" s="1"/>
      <c r="X23" s="1"/>
      <c r="Y23" s="1"/>
      <c r="Z23" s="1"/>
      <c r="AA23" s="1"/>
      <c r="AB23" s="1"/>
    </row>
    <row r="24" spans="1:28" ht="15" customHeight="1" x14ac:dyDescent="0.25">
      <c r="A24" s="495"/>
      <c r="B24" s="498"/>
      <c r="C24" s="5"/>
      <c r="D24" s="498"/>
      <c r="E24" s="5"/>
      <c r="F24" s="498"/>
      <c r="G24" s="5"/>
      <c r="H24" s="498"/>
      <c r="I24" s="5"/>
      <c r="J24" s="10" t="s">
        <v>101</v>
      </c>
      <c r="K24" s="16">
        <v>4981991000</v>
      </c>
      <c r="L24" s="16">
        <v>4590500000</v>
      </c>
      <c r="M24" s="16">
        <v>4888100000</v>
      </c>
      <c r="N24" s="16">
        <v>10463515000</v>
      </c>
      <c r="O24" s="15">
        <f>+SUM(K24:N24)</f>
        <v>24924106000</v>
      </c>
      <c r="P24" s="292"/>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86"/>
      <c r="Q25" s="1"/>
      <c r="R25" s="1"/>
      <c r="S25" s="1"/>
      <c r="T25" s="1"/>
      <c r="U25" s="1"/>
      <c r="V25" s="1"/>
      <c r="W25" s="1"/>
      <c r="X25" s="1"/>
      <c r="Y25" s="1"/>
      <c r="Z25" s="1"/>
      <c r="AA25" s="1"/>
      <c r="AB25" s="1"/>
    </row>
    <row r="26" spans="1:28" ht="26.25" customHeight="1" x14ac:dyDescent="0.25">
      <c r="A26" s="494" t="s">
        <v>103</v>
      </c>
      <c r="B26" s="504" t="s">
        <v>108</v>
      </c>
      <c r="C26" s="5"/>
      <c r="D26" s="62" t="s">
        <v>105</v>
      </c>
      <c r="E26" s="5"/>
      <c r="F26" s="63" t="s">
        <v>98</v>
      </c>
      <c r="G26" s="5"/>
      <c r="H26" s="63" t="s">
        <v>106</v>
      </c>
      <c r="I26" s="5"/>
      <c r="J26" s="63" t="s">
        <v>99</v>
      </c>
      <c r="K26" s="64">
        <v>2024</v>
      </c>
      <c r="L26" s="64">
        <v>2025</v>
      </c>
      <c r="M26" s="64">
        <v>2026</v>
      </c>
      <c r="N26" s="64">
        <v>2027</v>
      </c>
      <c r="O26" s="64" t="s">
        <v>93</v>
      </c>
      <c r="P26" s="289"/>
      <c r="Q26" s="1"/>
      <c r="R26" s="1"/>
      <c r="S26" s="1"/>
      <c r="T26" s="1"/>
      <c r="U26" s="1"/>
      <c r="V26" s="1"/>
      <c r="W26" s="1"/>
      <c r="X26" s="1"/>
      <c r="Y26" s="1"/>
      <c r="Z26" s="1"/>
      <c r="AA26" s="1"/>
      <c r="AB26" s="1"/>
    </row>
    <row r="27" spans="1:28" ht="15" customHeight="1" x14ac:dyDescent="0.25">
      <c r="A27" s="495"/>
      <c r="B27" s="505"/>
      <c r="C27" s="5"/>
      <c r="D27" s="500">
        <v>1</v>
      </c>
      <c r="E27" s="5"/>
      <c r="F27" s="500" t="s">
        <v>23</v>
      </c>
      <c r="G27" s="5"/>
      <c r="H27" s="500">
        <v>10</v>
      </c>
      <c r="I27" s="5"/>
      <c r="J27" s="10" t="s">
        <v>100</v>
      </c>
      <c r="K27" s="11">
        <v>1</v>
      </c>
      <c r="L27" s="12">
        <v>1</v>
      </c>
      <c r="M27" s="12">
        <v>1</v>
      </c>
      <c r="N27" s="12">
        <v>1</v>
      </c>
      <c r="O27" s="15">
        <v>1</v>
      </c>
      <c r="P27" s="286"/>
      <c r="Q27" s="1"/>
      <c r="R27" s="1"/>
      <c r="S27" s="1"/>
      <c r="T27" s="1"/>
      <c r="U27" s="1"/>
      <c r="V27" s="1"/>
      <c r="W27" s="1"/>
      <c r="X27" s="1"/>
      <c r="Y27" s="1"/>
      <c r="Z27" s="1"/>
      <c r="AA27" s="1"/>
      <c r="AB27" s="1"/>
    </row>
    <row r="28" spans="1:28" ht="15" customHeight="1" x14ac:dyDescent="0.25">
      <c r="A28" s="495"/>
      <c r="B28" s="506"/>
      <c r="C28" s="5"/>
      <c r="D28" s="498"/>
      <c r="E28" s="5"/>
      <c r="F28" s="498"/>
      <c r="G28" s="5"/>
      <c r="H28" s="498"/>
      <c r="I28" s="5"/>
      <c r="J28" s="10" t="s">
        <v>101</v>
      </c>
      <c r="K28" s="16">
        <v>140634000</v>
      </c>
      <c r="L28" s="16">
        <v>332000000</v>
      </c>
      <c r="M28" s="16">
        <v>400000000</v>
      </c>
      <c r="N28" s="16">
        <v>332000000</v>
      </c>
      <c r="O28" s="15">
        <f>+SUM(K28:N28)</f>
        <v>1204634000</v>
      </c>
      <c r="P28" s="292"/>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86"/>
      <c r="Q29" s="1"/>
      <c r="R29" s="1"/>
      <c r="S29" s="1"/>
      <c r="T29" s="1"/>
      <c r="U29" s="1"/>
      <c r="V29" s="1"/>
      <c r="W29" s="1"/>
      <c r="X29" s="1"/>
      <c r="Y29" s="1"/>
      <c r="Z29" s="1"/>
      <c r="AA29" s="1"/>
      <c r="AB29" s="1"/>
    </row>
    <row r="30" spans="1:28" ht="26.25" customHeight="1" x14ac:dyDescent="0.25">
      <c r="A30" s="494" t="s">
        <v>103</v>
      </c>
      <c r="B30" s="519" t="s">
        <v>109</v>
      </c>
      <c r="C30" s="5"/>
      <c r="D30" s="65" t="s">
        <v>105</v>
      </c>
      <c r="E30" s="5"/>
      <c r="F30" s="66" t="s">
        <v>98</v>
      </c>
      <c r="G30" s="5"/>
      <c r="H30" s="66" t="s">
        <v>106</v>
      </c>
      <c r="I30" s="5"/>
      <c r="J30" s="66" t="s">
        <v>99</v>
      </c>
      <c r="K30" s="67">
        <v>2024</v>
      </c>
      <c r="L30" s="67">
        <v>2025</v>
      </c>
      <c r="M30" s="67">
        <v>2026</v>
      </c>
      <c r="N30" s="67">
        <v>2027</v>
      </c>
      <c r="O30" s="67" t="s">
        <v>93</v>
      </c>
      <c r="P30" s="289"/>
      <c r="Q30" s="1"/>
      <c r="R30" s="1"/>
      <c r="S30" s="1"/>
      <c r="T30" s="1"/>
      <c r="U30" s="1"/>
      <c r="V30" s="1"/>
      <c r="W30" s="1"/>
      <c r="X30" s="1"/>
      <c r="Y30" s="1"/>
      <c r="Z30" s="1"/>
      <c r="AA30" s="1"/>
      <c r="AB30" s="1"/>
    </row>
    <row r="31" spans="1:28" ht="15" customHeight="1" x14ac:dyDescent="0.25">
      <c r="A31" s="495"/>
      <c r="B31" s="497"/>
      <c r="C31" s="5"/>
      <c r="D31" s="500">
        <v>100</v>
      </c>
      <c r="E31" s="5"/>
      <c r="F31" s="500" t="s">
        <v>33</v>
      </c>
      <c r="G31" s="5"/>
      <c r="H31" s="500">
        <v>15</v>
      </c>
      <c r="I31" s="5"/>
      <c r="J31" s="10" t="s">
        <v>100</v>
      </c>
      <c r="K31" s="19">
        <v>0.15</v>
      </c>
      <c r="L31" s="19">
        <v>0.5</v>
      </c>
      <c r="M31" s="19">
        <v>0.85</v>
      </c>
      <c r="N31" s="19">
        <v>1</v>
      </c>
      <c r="O31" s="20">
        <v>100</v>
      </c>
      <c r="P31" s="286"/>
      <c r="Q31" s="1"/>
      <c r="R31" s="1"/>
      <c r="S31" s="1"/>
      <c r="T31" s="1"/>
      <c r="U31" s="1"/>
      <c r="V31" s="1"/>
      <c r="W31" s="1"/>
      <c r="X31" s="1"/>
      <c r="Y31" s="1"/>
      <c r="Z31" s="1"/>
      <c r="AA31" s="1"/>
      <c r="AB31" s="1"/>
    </row>
    <row r="32" spans="1:28" ht="15" customHeight="1" x14ac:dyDescent="0.25">
      <c r="A32" s="495"/>
      <c r="B32" s="498"/>
      <c r="C32" s="5"/>
      <c r="D32" s="498"/>
      <c r="E32" s="5"/>
      <c r="F32" s="498"/>
      <c r="G32" s="5"/>
      <c r="H32" s="498"/>
      <c r="I32" s="5"/>
      <c r="J32" s="10" t="s">
        <v>101</v>
      </c>
      <c r="K32" s="16">
        <v>265950000</v>
      </c>
      <c r="L32" s="16">
        <v>699000000</v>
      </c>
      <c r="M32" s="16">
        <v>808000000</v>
      </c>
      <c r="N32" s="16">
        <v>812000000</v>
      </c>
      <c r="O32" s="15">
        <f>+SUM(K32:N32)</f>
        <v>2584950000</v>
      </c>
      <c r="P32" s="292"/>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86"/>
      <c r="Q33" s="1"/>
      <c r="R33" s="1"/>
      <c r="S33" s="1"/>
      <c r="T33" s="1"/>
      <c r="U33" s="1"/>
      <c r="V33" s="1"/>
      <c r="W33" s="1"/>
      <c r="X33" s="1"/>
      <c r="Y33" s="1"/>
      <c r="Z33" s="1"/>
      <c r="AA33" s="1"/>
      <c r="AB33" s="1"/>
    </row>
    <row r="34" spans="1:28" ht="15" customHeight="1" x14ac:dyDescent="0.25">
      <c r="A34" s="502" t="s">
        <v>110</v>
      </c>
      <c r="B34" s="495"/>
      <c r="C34" s="495"/>
      <c r="D34" s="495"/>
      <c r="E34" s="495"/>
      <c r="F34" s="495"/>
      <c r="G34" s="495"/>
      <c r="H34" s="495"/>
      <c r="I34" s="495"/>
      <c r="J34" s="495"/>
      <c r="K34" s="495"/>
      <c r="L34" s="495"/>
      <c r="M34" s="495"/>
      <c r="N34" s="495"/>
      <c r="O34" s="495"/>
      <c r="P34" s="286"/>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87"/>
      <c r="Q35" s="288"/>
      <c r="R35" s="1"/>
      <c r="S35" s="1"/>
      <c r="T35" s="1"/>
      <c r="U35" s="1"/>
      <c r="V35" s="1"/>
      <c r="W35" s="1"/>
      <c r="X35" s="1"/>
      <c r="Y35" s="1"/>
      <c r="Z35" s="1"/>
      <c r="AA35" s="1"/>
      <c r="AB35" s="1"/>
    </row>
    <row r="36" spans="1:28" ht="21.75" customHeight="1" x14ac:dyDescent="0.25">
      <c r="A36" s="494" t="s">
        <v>95</v>
      </c>
      <c r="B36" s="501" t="s">
        <v>111</v>
      </c>
      <c r="C36" s="5"/>
      <c r="D36" s="7" t="s">
        <v>97</v>
      </c>
      <c r="E36" s="5"/>
      <c r="F36" s="8" t="s">
        <v>98</v>
      </c>
      <c r="G36" s="5"/>
      <c r="H36" s="8" t="s">
        <v>106</v>
      </c>
      <c r="I36" s="5"/>
      <c r="J36" s="8" t="s">
        <v>99</v>
      </c>
      <c r="K36" s="9">
        <v>2024</v>
      </c>
      <c r="L36" s="9">
        <v>2025</v>
      </c>
      <c r="M36" s="9">
        <v>2026</v>
      </c>
      <c r="N36" s="9">
        <v>2027</v>
      </c>
      <c r="O36" s="9" t="s">
        <v>93</v>
      </c>
      <c r="P36" s="289"/>
      <c r="Q36" s="1"/>
      <c r="R36" s="1"/>
      <c r="S36" s="1"/>
      <c r="T36" s="1"/>
      <c r="U36" s="1"/>
      <c r="V36" s="1"/>
      <c r="W36" s="1"/>
      <c r="X36" s="1"/>
      <c r="Y36" s="1"/>
      <c r="Z36" s="1"/>
      <c r="AA36" s="1"/>
      <c r="AB36" s="1"/>
    </row>
    <row r="37" spans="1:28" ht="21.75" customHeight="1" x14ac:dyDescent="0.25">
      <c r="A37" s="495"/>
      <c r="B37" s="497"/>
      <c r="C37" s="5"/>
      <c r="D37" s="500">
        <v>5</v>
      </c>
      <c r="E37" s="5"/>
      <c r="F37" s="500" t="s">
        <v>21</v>
      </c>
      <c r="G37" s="5"/>
      <c r="H37" s="500">
        <v>15</v>
      </c>
      <c r="I37" s="5"/>
      <c r="J37" s="10" t="s">
        <v>100</v>
      </c>
      <c r="K37" s="21">
        <v>1.7</v>
      </c>
      <c r="L37" s="21">
        <v>1.6</v>
      </c>
      <c r="M37" s="21">
        <v>0.9</v>
      </c>
      <c r="N37" s="21">
        <v>0.8</v>
      </c>
      <c r="O37" s="22">
        <f t="shared" ref="O37:O38" si="1">SUM(K37:N37)</f>
        <v>5</v>
      </c>
      <c r="P37" s="286"/>
      <c r="Q37" s="1"/>
      <c r="R37" s="1"/>
      <c r="S37" s="1"/>
      <c r="T37" s="1"/>
      <c r="U37" s="1"/>
      <c r="V37" s="1"/>
      <c r="W37" s="1"/>
      <c r="X37" s="1"/>
      <c r="Y37" s="1"/>
      <c r="Z37" s="1"/>
      <c r="AA37" s="1"/>
      <c r="AB37" s="1"/>
    </row>
    <row r="38" spans="1:28" ht="21.75" customHeight="1" x14ac:dyDescent="0.25">
      <c r="A38" s="495"/>
      <c r="B38" s="498"/>
      <c r="C38" s="5"/>
      <c r="D38" s="498"/>
      <c r="E38" s="5"/>
      <c r="F38" s="498"/>
      <c r="G38" s="5"/>
      <c r="H38" s="498"/>
      <c r="I38" s="5"/>
      <c r="J38" s="10" t="s">
        <v>101</v>
      </c>
      <c r="K38" s="4">
        <v>5128476000</v>
      </c>
      <c r="L38" s="4">
        <v>12620465000</v>
      </c>
      <c r="M38" s="4">
        <v>12136050000</v>
      </c>
      <c r="N38" s="4">
        <v>6868716000</v>
      </c>
      <c r="O38" s="23">
        <f t="shared" si="1"/>
        <v>36753707000</v>
      </c>
      <c r="P38" s="286"/>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86"/>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86"/>
      <c r="Q40" s="1"/>
      <c r="R40" s="1"/>
      <c r="S40" s="1"/>
      <c r="T40" s="1"/>
      <c r="U40" s="1"/>
      <c r="V40" s="1"/>
      <c r="W40" s="1"/>
      <c r="X40" s="1"/>
      <c r="Y40" s="1"/>
      <c r="Z40" s="1"/>
      <c r="AA40" s="1"/>
      <c r="AB40" s="1"/>
    </row>
    <row r="41" spans="1:28" ht="26.25" customHeight="1" x14ac:dyDescent="0.25">
      <c r="A41" s="494" t="s">
        <v>103</v>
      </c>
      <c r="B41" s="503"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495"/>
      <c r="B42" s="497"/>
      <c r="C42" s="5"/>
      <c r="D42" s="500">
        <v>5</v>
      </c>
      <c r="E42" s="5"/>
      <c r="F42" s="500" t="s">
        <v>21</v>
      </c>
      <c r="G42" s="5"/>
      <c r="H42" s="500">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495"/>
      <c r="B43" s="498"/>
      <c r="C43" s="5"/>
      <c r="D43" s="498"/>
      <c r="E43" s="5"/>
      <c r="F43" s="498"/>
      <c r="G43" s="5"/>
      <c r="H43" s="498"/>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02" t="s">
        <v>113</v>
      </c>
      <c r="B46" s="495"/>
      <c r="C46" s="495"/>
      <c r="D46" s="495"/>
      <c r="E46" s="495"/>
      <c r="F46" s="495"/>
      <c r="G46" s="495"/>
      <c r="H46" s="495"/>
      <c r="I46" s="495"/>
      <c r="J46" s="495"/>
      <c r="K46" s="495"/>
      <c r="L46" s="495"/>
      <c r="M46" s="495"/>
      <c r="N46" s="495"/>
      <c r="O46" s="495"/>
      <c r="P46" s="287"/>
      <c r="Q46" s="288"/>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87"/>
      <c r="Q47" s="288"/>
      <c r="R47" s="1"/>
      <c r="S47" s="1"/>
      <c r="T47" s="1"/>
      <c r="U47" s="1"/>
      <c r="V47" s="1"/>
      <c r="W47" s="1"/>
      <c r="X47" s="1"/>
      <c r="Y47" s="1"/>
      <c r="Z47" s="1"/>
      <c r="AA47" s="1"/>
      <c r="AB47" s="1"/>
    </row>
    <row r="48" spans="1:28" ht="30" customHeight="1" x14ac:dyDescent="0.25">
      <c r="A48" s="494" t="s">
        <v>95</v>
      </c>
      <c r="B48" s="501" t="s">
        <v>114</v>
      </c>
      <c r="C48" s="5"/>
      <c r="D48" s="7" t="s">
        <v>97</v>
      </c>
      <c r="E48" s="5"/>
      <c r="F48" s="8" t="s">
        <v>98</v>
      </c>
      <c r="G48" s="5"/>
      <c r="H48" s="8" t="s">
        <v>106</v>
      </c>
      <c r="I48" s="5"/>
      <c r="J48" s="8" t="s">
        <v>99</v>
      </c>
      <c r="K48" s="9">
        <v>2024</v>
      </c>
      <c r="L48" s="9">
        <v>2025</v>
      </c>
      <c r="M48" s="9">
        <v>2026</v>
      </c>
      <c r="N48" s="9">
        <v>2027</v>
      </c>
      <c r="O48" s="9" t="s">
        <v>93</v>
      </c>
      <c r="P48" s="289"/>
      <c r="Q48" s="1"/>
      <c r="R48" s="1"/>
      <c r="S48" s="1"/>
      <c r="T48" s="1"/>
      <c r="U48" s="1"/>
      <c r="V48" s="1"/>
      <c r="W48" s="1"/>
      <c r="X48" s="1"/>
      <c r="Y48" s="1"/>
      <c r="Z48" s="1"/>
      <c r="AA48" s="1"/>
      <c r="AB48" s="1"/>
    </row>
    <row r="49" spans="1:28" ht="21.75" customHeight="1" x14ac:dyDescent="0.25">
      <c r="A49" s="495"/>
      <c r="B49" s="497"/>
      <c r="C49" s="5"/>
      <c r="D49" s="500">
        <v>100</v>
      </c>
      <c r="E49" s="5"/>
      <c r="F49" s="500" t="s">
        <v>33</v>
      </c>
      <c r="G49" s="5"/>
      <c r="H49" s="500">
        <f>+H54+H58</f>
        <v>28</v>
      </c>
      <c r="I49" s="5"/>
      <c r="J49" s="10" t="s">
        <v>100</v>
      </c>
      <c r="K49" s="24"/>
      <c r="L49" s="24"/>
      <c r="M49" s="24"/>
      <c r="N49" s="24"/>
      <c r="O49" s="15">
        <v>100</v>
      </c>
      <c r="P49" s="286"/>
      <c r="Q49" s="1"/>
      <c r="R49" s="1"/>
      <c r="S49" s="1"/>
      <c r="T49" s="1"/>
      <c r="U49" s="1"/>
      <c r="V49" s="1"/>
      <c r="W49" s="1"/>
      <c r="X49" s="1"/>
      <c r="Y49" s="1"/>
      <c r="Z49" s="1"/>
      <c r="AA49" s="1"/>
      <c r="AB49" s="1"/>
    </row>
    <row r="50" spans="1:28" ht="21.75" customHeight="1" x14ac:dyDescent="0.25">
      <c r="A50" s="495"/>
      <c r="B50" s="498"/>
      <c r="C50" s="5"/>
      <c r="D50" s="498"/>
      <c r="E50" s="5"/>
      <c r="F50" s="498"/>
      <c r="G50" s="5"/>
      <c r="H50" s="498"/>
      <c r="I50" s="5"/>
      <c r="J50" s="10" t="s">
        <v>101</v>
      </c>
      <c r="K50" s="4">
        <v>767728000</v>
      </c>
      <c r="L50" s="4">
        <v>1580000000</v>
      </c>
      <c r="M50" s="4">
        <v>1846000000</v>
      </c>
      <c r="N50" s="4">
        <v>631200000</v>
      </c>
      <c r="O50" s="23">
        <f>SUM(K50:N50)</f>
        <v>4824928000</v>
      </c>
      <c r="P50" s="28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0"/>
      <c r="Q51" s="1"/>
      <c r="R51" s="1"/>
      <c r="S51" s="1"/>
      <c r="T51" s="1"/>
      <c r="U51" s="1"/>
      <c r="V51" s="1"/>
      <c r="W51" s="1"/>
      <c r="X51" s="1"/>
      <c r="Y51" s="1"/>
      <c r="Z51" s="1"/>
      <c r="AA51" s="1"/>
      <c r="AB51" s="1"/>
    </row>
    <row r="52" spans="1:28" ht="15" customHeight="1" x14ac:dyDescent="0.25">
      <c r="A52" s="499" t="s">
        <v>102</v>
      </c>
      <c r="B52" s="499"/>
      <c r="C52" s="499"/>
      <c r="D52" s="499"/>
      <c r="E52" s="499"/>
      <c r="F52" s="499"/>
      <c r="G52" s="499"/>
      <c r="H52" s="499"/>
      <c r="I52" s="499"/>
      <c r="J52" s="499"/>
      <c r="K52" s="499"/>
      <c r="L52" s="499"/>
      <c r="M52" s="499"/>
      <c r="N52" s="499"/>
      <c r="O52" s="499"/>
      <c r="P52" s="291"/>
      <c r="Q52" s="1"/>
      <c r="R52" s="1"/>
      <c r="S52" s="1"/>
      <c r="T52" s="1"/>
      <c r="U52" s="1"/>
      <c r="V52" s="1"/>
      <c r="W52" s="1"/>
      <c r="X52" s="1"/>
      <c r="Y52" s="1"/>
      <c r="Z52" s="1"/>
      <c r="AA52" s="1"/>
      <c r="AB52" s="1"/>
    </row>
    <row r="53" spans="1:28" ht="26.25" customHeight="1" x14ac:dyDescent="0.25">
      <c r="A53" s="514" t="s">
        <v>103</v>
      </c>
      <c r="B53" s="515" t="s">
        <v>115</v>
      </c>
      <c r="C53" s="5"/>
      <c r="D53" s="55" t="s">
        <v>105</v>
      </c>
      <c r="E53" s="5"/>
      <c r="F53" s="56" t="s">
        <v>98</v>
      </c>
      <c r="G53" s="5"/>
      <c r="H53" s="56" t="s">
        <v>106</v>
      </c>
      <c r="I53" s="5"/>
      <c r="J53" s="56" t="s">
        <v>99</v>
      </c>
      <c r="K53" s="57">
        <v>2024</v>
      </c>
      <c r="L53" s="57">
        <v>2025</v>
      </c>
      <c r="M53" s="57">
        <v>2026</v>
      </c>
      <c r="N53" s="57">
        <v>2027</v>
      </c>
      <c r="O53" s="57" t="s">
        <v>93</v>
      </c>
      <c r="P53" s="289"/>
      <c r="Q53" s="1"/>
      <c r="R53" s="1"/>
      <c r="S53" s="1"/>
      <c r="T53" s="1"/>
      <c r="U53" s="1"/>
      <c r="V53" s="1"/>
      <c r="W53" s="1"/>
      <c r="X53" s="1"/>
      <c r="Y53" s="1"/>
      <c r="Z53" s="1"/>
      <c r="AA53" s="1"/>
      <c r="AB53" s="1"/>
    </row>
    <row r="54" spans="1:28" ht="15" customHeight="1" x14ac:dyDescent="0.25">
      <c r="A54" s="514"/>
      <c r="B54" s="516"/>
      <c r="C54" s="5"/>
      <c r="D54" s="500">
        <v>100</v>
      </c>
      <c r="E54" s="5"/>
      <c r="F54" s="500" t="s">
        <v>33</v>
      </c>
      <c r="G54" s="5"/>
      <c r="H54" s="500">
        <v>15</v>
      </c>
      <c r="I54" s="5"/>
      <c r="J54" s="10" t="s">
        <v>100</v>
      </c>
      <c r="K54" s="24">
        <v>0.1</v>
      </c>
      <c r="L54" s="24">
        <v>0.5</v>
      </c>
      <c r="M54" s="24"/>
      <c r="N54" s="24"/>
      <c r="O54" s="15">
        <v>100</v>
      </c>
      <c r="P54" s="286"/>
      <c r="Q54" s="1"/>
      <c r="R54" s="1"/>
      <c r="S54" s="1"/>
      <c r="T54" s="1"/>
      <c r="U54" s="1"/>
      <c r="V54" s="1"/>
      <c r="W54" s="1"/>
      <c r="X54" s="1"/>
      <c r="Y54" s="1"/>
      <c r="Z54" s="1"/>
      <c r="AA54" s="1"/>
      <c r="AB54" s="1"/>
    </row>
    <row r="55" spans="1:28" ht="15" customHeight="1" x14ac:dyDescent="0.25">
      <c r="A55" s="514"/>
      <c r="B55" s="517"/>
      <c r="C55" s="5"/>
      <c r="D55" s="518"/>
      <c r="E55" s="5"/>
      <c r="F55" s="518"/>
      <c r="G55" s="5"/>
      <c r="H55" s="498"/>
      <c r="I55" s="5"/>
      <c r="J55" s="10" t="s">
        <v>101</v>
      </c>
      <c r="K55" s="16">
        <v>627228000</v>
      </c>
      <c r="L55" s="16">
        <v>1260000000</v>
      </c>
      <c r="M55" s="16">
        <v>1516000000</v>
      </c>
      <c r="N55" s="16">
        <v>516794000</v>
      </c>
      <c r="O55" s="15">
        <f>+SUM(K55:N55)</f>
        <v>3920022000</v>
      </c>
      <c r="P55" s="292"/>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86"/>
      <c r="Q56" s="1"/>
      <c r="R56" s="1"/>
      <c r="S56" s="1"/>
      <c r="T56" s="1"/>
      <c r="U56" s="1"/>
      <c r="V56" s="1"/>
      <c r="W56" s="1"/>
      <c r="X56" s="1"/>
      <c r="Y56" s="1"/>
      <c r="Z56" s="1"/>
      <c r="AA56" s="1"/>
      <c r="AB56" s="1"/>
    </row>
    <row r="57" spans="1:28" ht="26.25" customHeight="1" x14ac:dyDescent="0.25">
      <c r="A57" s="494" t="s">
        <v>103</v>
      </c>
      <c r="B57" s="496" t="s">
        <v>116</v>
      </c>
      <c r="C57" s="5"/>
      <c r="D57" s="59" t="s">
        <v>105</v>
      </c>
      <c r="E57" s="5"/>
      <c r="F57" s="60" t="s">
        <v>98</v>
      </c>
      <c r="G57" s="5"/>
      <c r="H57" s="60" t="s">
        <v>106</v>
      </c>
      <c r="I57" s="5"/>
      <c r="J57" s="60" t="s">
        <v>99</v>
      </c>
      <c r="K57" s="61">
        <v>2024</v>
      </c>
      <c r="L57" s="61">
        <v>2025</v>
      </c>
      <c r="M57" s="61">
        <v>2026</v>
      </c>
      <c r="N57" s="61">
        <v>2027</v>
      </c>
      <c r="O57" s="61" t="s">
        <v>93</v>
      </c>
      <c r="P57" s="289"/>
      <c r="Q57" s="1"/>
      <c r="R57" s="1"/>
      <c r="S57" s="1"/>
      <c r="T57" s="1"/>
      <c r="U57" s="1"/>
      <c r="V57" s="1"/>
      <c r="W57" s="1"/>
      <c r="X57" s="1"/>
      <c r="Y57" s="1"/>
      <c r="Z57" s="1"/>
      <c r="AA57" s="1"/>
      <c r="AB57" s="1"/>
    </row>
    <row r="58" spans="1:28" ht="15" customHeight="1" x14ac:dyDescent="0.25">
      <c r="A58" s="495"/>
      <c r="B58" s="497"/>
      <c r="C58" s="5"/>
      <c r="D58" s="500">
        <v>100</v>
      </c>
      <c r="E58" s="5"/>
      <c r="F58" s="500" t="s">
        <v>23</v>
      </c>
      <c r="G58" s="5"/>
      <c r="H58" s="500">
        <v>13</v>
      </c>
      <c r="I58" s="5"/>
      <c r="J58" s="10" t="s">
        <v>100</v>
      </c>
      <c r="K58" s="24">
        <v>0.05</v>
      </c>
      <c r="L58" s="24"/>
      <c r="M58" s="24"/>
      <c r="N58" s="24"/>
      <c r="O58" s="15">
        <v>100</v>
      </c>
      <c r="P58" s="286"/>
      <c r="Q58" s="14"/>
      <c r="R58" s="1"/>
      <c r="S58" s="1"/>
      <c r="T58" s="1"/>
      <c r="U58" s="1"/>
      <c r="V58" s="1"/>
      <c r="W58" s="1"/>
      <c r="X58" s="1"/>
      <c r="Y58" s="1"/>
      <c r="Z58" s="1"/>
      <c r="AA58" s="1"/>
      <c r="AB58" s="1"/>
    </row>
    <row r="59" spans="1:28" ht="15" customHeight="1" x14ac:dyDescent="0.25">
      <c r="A59" s="495"/>
      <c r="B59" s="498"/>
      <c r="C59" s="5"/>
      <c r="D59" s="498"/>
      <c r="E59" s="5"/>
      <c r="F59" s="498"/>
      <c r="G59" s="5"/>
      <c r="H59" s="498"/>
      <c r="I59" s="5"/>
      <c r="J59" s="10" t="s">
        <v>101</v>
      </c>
      <c r="K59" s="16">
        <v>140500000</v>
      </c>
      <c r="L59" s="16">
        <v>320000000</v>
      </c>
      <c r="M59" s="16">
        <v>330000000</v>
      </c>
      <c r="N59" s="16">
        <v>114406000</v>
      </c>
      <c r="O59" s="15">
        <f>+SUM(K59:N59)</f>
        <v>904906000</v>
      </c>
      <c r="P59" s="292"/>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8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02" t="s">
        <v>117</v>
      </c>
      <c r="B62" s="495"/>
      <c r="C62" s="495"/>
      <c r="D62" s="495"/>
      <c r="E62" s="495"/>
      <c r="F62" s="495"/>
      <c r="G62" s="495"/>
      <c r="H62" s="495"/>
      <c r="I62" s="495"/>
      <c r="J62" s="495"/>
      <c r="K62" s="495"/>
      <c r="L62" s="495"/>
      <c r="M62" s="495"/>
      <c r="N62" s="495"/>
      <c r="O62" s="495"/>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494" t="s">
        <v>95</v>
      </c>
      <c r="B64" s="501"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495"/>
      <c r="B65" s="497"/>
      <c r="C65" s="5"/>
      <c r="D65" s="500">
        <v>60</v>
      </c>
      <c r="E65" s="5"/>
      <c r="F65" s="500" t="s">
        <v>33</v>
      </c>
      <c r="G65" s="5"/>
      <c r="H65" s="500">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495"/>
      <c r="B66" s="498"/>
      <c r="C66" s="5"/>
      <c r="D66" s="498"/>
      <c r="E66" s="5"/>
      <c r="F66" s="498"/>
      <c r="G66" s="5"/>
      <c r="H66" s="498"/>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13" t="s">
        <v>102</v>
      </c>
      <c r="B68" s="495"/>
      <c r="C68" s="495"/>
      <c r="D68" s="495"/>
      <c r="E68" s="495"/>
      <c r="F68" s="495"/>
      <c r="G68" s="495"/>
      <c r="H68" s="495"/>
      <c r="I68" s="495"/>
      <c r="J68" s="495"/>
      <c r="K68" s="495"/>
      <c r="L68" s="495"/>
      <c r="M68" s="495"/>
      <c r="N68" s="495"/>
      <c r="O68" s="495"/>
      <c r="P68" s="1"/>
      <c r="Q68" s="1"/>
      <c r="R68" s="1"/>
      <c r="S68" s="1"/>
      <c r="T68" s="1"/>
      <c r="U68" s="1"/>
      <c r="V68" s="1"/>
      <c r="W68" s="1"/>
      <c r="X68" s="1"/>
      <c r="Y68" s="1"/>
      <c r="Z68" s="1"/>
      <c r="AA68" s="1"/>
      <c r="AB68" s="1"/>
    </row>
    <row r="69" spans="1:28" ht="25.5" customHeight="1" x14ac:dyDescent="0.25">
      <c r="A69" s="494" t="s">
        <v>103</v>
      </c>
      <c r="B69" s="503"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495"/>
      <c r="B70" s="497"/>
      <c r="C70" s="5"/>
      <c r="D70" s="500">
        <v>60</v>
      </c>
      <c r="E70" s="5"/>
      <c r="F70" s="500" t="s">
        <v>33</v>
      </c>
      <c r="G70" s="5"/>
      <c r="H70" s="500">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495"/>
      <c r="B71" s="498"/>
      <c r="C71" s="5"/>
      <c r="D71" s="498"/>
      <c r="E71" s="5"/>
      <c r="F71" s="498"/>
      <c r="G71" s="5"/>
      <c r="H71" s="498"/>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G36"/>
  <sheetViews>
    <sheetView zoomScale="70" zoomScaleNormal="70" workbookViewId="0">
      <selection activeCell="J10" sqref="J10"/>
    </sheetView>
  </sheetViews>
  <sheetFormatPr baseColWidth="10" defaultColWidth="11.42578125" defaultRowHeight="15" x14ac:dyDescent="0.25"/>
  <cols>
    <col min="1" max="1" width="17.7109375" customWidth="1"/>
    <col min="2" max="2" width="15.42578125" customWidth="1"/>
    <col min="3" max="3" width="25.5703125" customWidth="1"/>
    <col min="4" max="4" width="56.42578125" customWidth="1"/>
    <col min="5" max="5" width="34" customWidth="1"/>
  </cols>
  <sheetData>
    <row r="1" spans="1:7" ht="22.5" customHeight="1" thickBot="1" x14ac:dyDescent="0.3">
      <c r="A1" s="941"/>
      <c r="B1" s="942" t="s">
        <v>182</v>
      </c>
      <c r="C1" s="942"/>
      <c r="D1" s="942"/>
      <c r="E1" s="605" t="s">
        <v>850</v>
      </c>
      <c r="F1" s="606"/>
      <c r="G1" s="607"/>
    </row>
    <row r="2" spans="1:7" ht="22.5" customHeight="1" thickBot="1" x14ac:dyDescent="0.3">
      <c r="A2" s="941"/>
      <c r="B2" s="943" t="s">
        <v>184</v>
      </c>
      <c r="C2" s="943"/>
      <c r="D2" s="943"/>
      <c r="E2" s="605" t="s">
        <v>851</v>
      </c>
      <c r="F2" s="606"/>
      <c r="G2" s="607"/>
    </row>
    <row r="3" spans="1:7" ht="38.25" customHeight="1" thickBot="1" x14ac:dyDescent="0.3">
      <c r="A3" s="941"/>
      <c r="B3" s="769" t="s">
        <v>859</v>
      </c>
      <c r="C3" s="770"/>
      <c r="D3" s="771"/>
      <c r="E3" s="605" t="s">
        <v>852</v>
      </c>
      <c r="F3" s="606"/>
      <c r="G3" s="607"/>
    </row>
    <row r="4" spans="1:7" ht="22.5" customHeight="1" thickBot="1" x14ac:dyDescent="0.3">
      <c r="A4" s="941"/>
      <c r="B4" s="772" t="s">
        <v>416</v>
      </c>
      <c r="C4" s="773"/>
      <c r="D4" s="774"/>
      <c r="E4" s="605" t="s">
        <v>862</v>
      </c>
      <c r="F4" s="606"/>
      <c r="G4" s="607"/>
    </row>
    <row r="5" spans="1:7" ht="22.5" customHeight="1" thickBot="1" x14ac:dyDescent="0.3">
      <c r="A5" s="457"/>
      <c r="B5" s="75"/>
      <c r="C5" s="75"/>
      <c r="D5" s="75"/>
      <c r="E5" s="150"/>
      <c r="F5" s="150"/>
      <c r="G5" s="150"/>
    </row>
    <row r="6" spans="1:7" ht="51" customHeight="1" thickBot="1" x14ac:dyDescent="0.3">
      <c r="A6" s="617" t="s">
        <v>858</v>
      </c>
      <c r="B6" s="618"/>
      <c r="C6" s="944" t="s">
        <v>308</v>
      </c>
      <c r="D6" s="945"/>
      <c r="E6" s="946"/>
    </row>
    <row r="7" spans="1:7" x14ac:dyDescent="0.25">
      <c r="A7" s="790" t="s">
        <v>417</v>
      </c>
      <c r="B7" s="791"/>
      <c r="C7" s="791"/>
      <c r="D7" s="791"/>
      <c r="E7" s="792"/>
    </row>
    <row r="8" spans="1:7" ht="45.75" customHeight="1" thickBot="1" x14ac:dyDescent="0.3">
      <c r="A8" s="123" t="s">
        <v>418</v>
      </c>
      <c r="B8" s="123" t="s">
        <v>419</v>
      </c>
      <c r="C8" s="124" t="s">
        <v>420</v>
      </c>
      <c r="D8" s="939" t="s">
        <v>421</v>
      </c>
      <c r="E8" s="940"/>
    </row>
    <row r="9" spans="1:7" x14ac:dyDescent="0.25">
      <c r="A9" s="125"/>
      <c r="B9" s="126"/>
      <c r="C9" s="139"/>
      <c r="D9" s="947"/>
      <c r="E9" s="948"/>
    </row>
    <row r="10" spans="1:7" x14ac:dyDescent="0.25">
      <c r="A10" s="125"/>
      <c r="B10" s="126"/>
      <c r="C10" s="140"/>
      <c r="D10" s="949"/>
      <c r="E10" s="950"/>
    </row>
    <row r="11" spans="1:7" x14ac:dyDescent="0.25">
      <c r="A11" s="125"/>
      <c r="B11" s="126"/>
      <c r="C11" s="140"/>
      <c r="D11" s="949"/>
      <c r="E11" s="950"/>
    </row>
    <row r="12" spans="1:7" x14ac:dyDescent="0.25">
      <c r="A12" s="127"/>
      <c r="B12" s="128"/>
      <c r="C12" s="140"/>
      <c r="D12" s="949"/>
      <c r="E12" s="950"/>
    </row>
    <row r="13" spans="1:7" x14ac:dyDescent="0.25">
      <c r="A13" s="129"/>
      <c r="B13" s="128"/>
      <c r="C13" s="140"/>
      <c r="D13" s="949"/>
      <c r="E13" s="950"/>
    </row>
    <row r="14" spans="1:7" x14ac:dyDescent="0.25">
      <c r="A14" s="129"/>
      <c r="B14" s="128"/>
      <c r="C14" s="141"/>
      <c r="D14" s="949"/>
      <c r="E14" s="950"/>
    </row>
    <row r="15" spans="1:7" x14ac:dyDescent="0.25">
      <c r="A15" s="129"/>
      <c r="B15" s="128"/>
      <c r="C15" s="141"/>
      <c r="D15" s="949"/>
      <c r="E15" s="950"/>
    </row>
    <row r="16" spans="1:7" x14ac:dyDescent="0.25">
      <c r="A16" s="130"/>
      <c r="B16" s="128"/>
      <c r="C16" s="140"/>
      <c r="D16" s="949"/>
      <c r="E16" s="950"/>
    </row>
    <row r="17" spans="1:5" x14ac:dyDescent="0.25">
      <c r="A17" s="131"/>
      <c r="B17" s="132"/>
      <c r="C17" s="142"/>
      <c r="D17" s="949"/>
      <c r="E17" s="950"/>
    </row>
    <row r="18" spans="1:5" x14ac:dyDescent="0.25">
      <c r="A18" s="131"/>
      <c r="B18" s="132"/>
      <c r="C18" s="142"/>
      <c r="D18" s="949"/>
      <c r="E18" s="950"/>
    </row>
    <row r="19" spans="1:5" x14ac:dyDescent="0.25">
      <c r="A19" s="133"/>
      <c r="B19" s="134"/>
      <c r="C19" s="136"/>
      <c r="D19" s="949"/>
      <c r="E19" s="950"/>
    </row>
    <row r="20" spans="1:5" x14ac:dyDescent="0.25">
      <c r="A20" s="135"/>
      <c r="B20" s="136"/>
      <c r="C20" s="136"/>
      <c r="D20" s="949"/>
      <c r="E20" s="950"/>
    </row>
    <row r="21" spans="1:5" x14ac:dyDescent="0.25">
      <c r="A21" s="135"/>
      <c r="B21" s="136"/>
      <c r="C21" s="136"/>
      <c r="D21" s="949"/>
      <c r="E21" s="950"/>
    </row>
    <row r="22" spans="1:5" x14ac:dyDescent="0.25">
      <c r="A22" s="135"/>
      <c r="B22" s="136"/>
      <c r="C22" s="136"/>
      <c r="D22" s="949"/>
      <c r="E22" s="950"/>
    </row>
    <row r="23" spans="1:5" x14ac:dyDescent="0.25">
      <c r="A23" s="135"/>
      <c r="B23" s="136"/>
      <c r="C23" s="136"/>
      <c r="D23" s="949"/>
      <c r="E23" s="950"/>
    </row>
    <row r="24" spans="1:5" x14ac:dyDescent="0.25">
      <c r="A24" s="135"/>
      <c r="B24" s="136"/>
      <c r="C24" s="136"/>
      <c r="D24" s="949"/>
      <c r="E24" s="950"/>
    </row>
    <row r="25" spans="1:5" x14ac:dyDescent="0.25">
      <c r="A25" s="135"/>
      <c r="B25" s="136"/>
      <c r="C25" s="136"/>
      <c r="D25" s="949"/>
      <c r="E25" s="950"/>
    </row>
    <row r="26" spans="1:5" x14ac:dyDescent="0.25">
      <c r="A26" s="135"/>
      <c r="B26" s="136"/>
      <c r="C26" s="136"/>
      <c r="D26" s="949"/>
      <c r="E26" s="950"/>
    </row>
    <row r="27" spans="1:5" x14ac:dyDescent="0.25">
      <c r="A27" s="135"/>
      <c r="B27" s="136"/>
      <c r="C27" s="136"/>
      <c r="D27" s="949"/>
      <c r="E27" s="950"/>
    </row>
    <row r="28" spans="1:5" x14ac:dyDescent="0.25">
      <c r="A28" s="135"/>
      <c r="B28" s="136"/>
      <c r="C28" s="136"/>
      <c r="D28" s="949"/>
      <c r="E28" s="950"/>
    </row>
    <row r="29" spans="1:5" x14ac:dyDescent="0.25">
      <c r="A29" s="135"/>
      <c r="B29" s="136"/>
      <c r="C29" s="136"/>
      <c r="D29" s="949"/>
      <c r="E29" s="950"/>
    </row>
    <row r="30" spans="1:5" x14ac:dyDescent="0.25">
      <c r="A30" s="135"/>
      <c r="B30" s="136"/>
      <c r="C30" s="136"/>
      <c r="D30" s="949"/>
      <c r="E30" s="950"/>
    </row>
    <row r="31" spans="1:5" x14ac:dyDescent="0.25">
      <c r="A31" s="135"/>
      <c r="B31" s="136"/>
      <c r="C31" s="136"/>
      <c r="D31" s="949"/>
      <c r="E31" s="950"/>
    </row>
    <row r="32" spans="1:5" x14ac:dyDescent="0.25">
      <c r="A32" s="135"/>
      <c r="B32" s="136"/>
      <c r="C32" s="136"/>
      <c r="D32" s="949"/>
      <c r="E32" s="950"/>
    </row>
    <row r="33" spans="1:5" x14ac:dyDescent="0.25">
      <c r="A33" s="135"/>
      <c r="B33" s="136"/>
      <c r="C33" s="136"/>
      <c r="D33" s="949"/>
      <c r="E33" s="950"/>
    </row>
    <row r="34" spans="1:5" x14ac:dyDescent="0.25">
      <c r="A34" s="135"/>
      <c r="B34" s="136"/>
      <c r="C34" s="136"/>
      <c r="D34" s="949"/>
      <c r="E34" s="950"/>
    </row>
    <row r="35" spans="1:5" x14ac:dyDescent="0.25">
      <c r="A35" s="135"/>
      <c r="B35" s="136"/>
      <c r="C35" s="136"/>
      <c r="D35" s="949"/>
      <c r="E35" s="950"/>
    </row>
    <row r="36" spans="1:5" ht="15.75" thickBot="1" x14ac:dyDescent="0.3">
      <c r="A36" s="137"/>
      <c r="B36" s="138"/>
      <c r="C36" s="138"/>
      <c r="D36" s="951"/>
      <c r="E36" s="952"/>
    </row>
  </sheetData>
  <mergeCells count="41">
    <mergeCell ref="D34:E34"/>
    <mergeCell ref="D35:E35"/>
    <mergeCell ref="D36:E36"/>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D9:E9"/>
    <mergeCell ref="D10:E10"/>
    <mergeCell ref="D11:E11"/>
    <mergeCell ref="D12:E12"/>
    <mergeCell ref="D13:E13"/>
    <mergeCell ref="D8:E8"/>
    <mergeCell ref="A1:A4"/>
    <mergeCell ref="B1:D1"/>
    <mergeCell ref="B2:D2"/>
    <mergeCell ref="A7:E7"/>
    <mergeCell ref="B3:D3"/>
    <mergeCell ref="B4:D4"/>
    <mergeCell ref="E1:G1"/>
    <mergeCell ref="E2:G2"/>
    <mergeCell ref="E3:G3"/>
    <mergeCell ref="E4:G4"/>
    <mergeCell ref="A6:B6"/>
    <mergeCell ref="C6:E6"/>
  </mergeCells>
  <pageMargins left="0.7" right="0.7" top="0.75" bottom="0.75" header="0.3" footer="0.3"/>
  <pageSetup scale="76"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59" t="s">
        <v>23</v>
      </c>
      <c r="D2" s="159" t="s">
        <v>422</v>
      </c>
      <c r="F2" s="159" t="s">
        <v>20</v>
      </c>
    </row>
    <row r="3" spans="2:6" x14ac:dyDescent="0.25">
      <c r="B3" s="159" t="s">
        <v>33</v>
      </c>
      <c r="D3" s="159" t="s">
        <v>34</v>
      </c>
      <c r="F3" s="159" t="s">
        <v>42</v>
      </c>
    </row>
    <row r="4" spans="2:6" x14ac:dyDescent="0.25">
      <c r="B4" s="159" t="s">
        <v>21</v>
      </c>
      <c r="F4" s="159" t="s">
        <v>50</v>
      </c>
    </row>
    <row r="5" spans="2:6" x14ac:dyDescent="0.25">
      <c r="F5" s="159"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423</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6" t="s">
        <v>125</v>
      </c>
      <c r="D12" s="557"/>
      <c r="E12" s="554" t="s">
        <v>424</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127</v>
      </c>
      <c r="D14" s="538"/>
      <c r="E14" s="304"/>
      <c r="F14" s="553"/>
      <c r="G14" s="538"/>
      <c r="H14" s="538"/>
      <c r="I14" s="538"/>
      <c r="J14" s="538"/>
      <c r="K14" s="538"/>
      <c r="L14" s="538"/>
      <c r="M14" s="538"/>
      <c r="N14" s="538"/>
      <c r="O14" s="538"/>
      <c r="P14" s="538"/>
      <c r="Q14" s="538"/>
      <c r="R14" s="538"/>
      <c r="S14" s="538"/>
      <c r="T14" s="538"/>
      <c r="U14" s="538"/>
      <c r="V14" s="538"/>
      <c r="W14" s="538"/>
      <c r="X14" s="538"/>
      <c r="Y14" s="538"/>
      <c r="Z14" s="538"/>
      <c r="AA14" s="538"/>
      <c r="AB14" s="549"/>
      <c r="AC14" s="293"/>
      <c r="AD14" s="293"/>
    </row>
    <row r="15" spans="1:30" ht="29.25" customHeight="1" x14ac:dyDescent="0.25">
      <c r="A15" s="293"/>
      <c r="B15" s="31"/>
      <c r="C15" s="520" t="s">
        <v>425</v>
      </c>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11"/>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7"/>
      <c r="D18" s="531"/>
      <c r="E18" s="531"/>
      <c r="F18" s="531"/>
      <c r="G18" s="531"/>
      <c r="H18" s="531"/>
      <c r="I18" s="531"/>
      <c r="J18" s="531"/>
      <c r="K18" s="531"/>
      <c r="L18" s="531"/>
      <c r="M18" s="531"/>
      <c r="N18" s="531"/>
      <c r="O18" s="531"/>
      <c r="P18" s="532"/>
      <c r="Q18" s="293"/>
      <c r="R18" s="541"/>
      <c r="S18" s="521"/>
      <c r="T18" s="521"/>
      <c r="U18" s="521"/>
      <c r="V18" s="521"/>
      <c r="W18" s="521"/>
      <c r="X18" s="521"/>
      <c r="Y18" s="521"/>
      <c r="Z18" s="521"/>
      <c r="AA18" s="511"/>
      <c r="AB18" s="301"/>
      <c r="AC18" s="293"/>
      <c r="AD18" s="293"/>
    </row>
    <row r="19" spans="1:30" ht="15" customHeight="1" x14ac:dyDescent="0.25">
      <c r="A19" s="293"/>
      <c r="B19" s="31"/>
      <c r="C19" s="548"/>
      <c r="D19" s="495"/>
      <c r="E19" s="495"/>
      <c r="F19" s="495"/>
      <c r="G19" s="495"/>
      <c r="H19" s="495"/>
      <c r="I19" s="495"/>
      <c r="J19" s="495"/>
      <c r="K19" s="495"/>
      <c r="L19" s="495"/>
      <c r="M19" s="495"/>
      <c r="N19" s="495"/>
      <c r="O19" s="495"/>
      <c r="P19" s="549"/>
      <c r="Q19" s="293"/>
      <c r="R19" s="293"/>
      <c r="S19" s="293"/>
      <c r="T19" s="293"/>
      <c r="U19" s="293"/>
      <c r="V19" s="293"/>
      <c r="W19" s="293"/>
      <c r="X19" s="293"/>
      <c r="Y19" s="293"/>
      <c r="Z19" s="293"/>
      <c r="AA19" s="293"/>
      <c r="AB19" s="301"/>
      <c r="AC19" s="293"/>
      <c r="AD19" s="293"/>
    </row>
    <row r="20" spans="1:30" ht="15" customHeight="1" x14ac:dyDescent="0.25">
      <c r="A20" s="293"/>
      <c r="B20" s="31"/>
      <c r="C20" s="548"/>
      <c r="D20" s="495"/>
      <c r="E20" s="495"/>
      <c r="F20" s="495"/>
      <c r="G20" s="495"/>
      <c r="H20" s="495"/>
      <c r="I20" s="495"/>
      <c r="J20" s="495"/>
      <c r="K20" s="495"/>
      <c r="L20" s="495"/>
      <c r="M20" s="495"/>
      <c r="N20" s="495"/>
      <c r="O20" s="495"/>
      <c r="P20" s="549"/>
      <c r="Q20" s="303"/>
      <c r="R20" s="306" t="s">
        <v>130</v>
      </c>
      <c r="S20" s="306"/>
      <c r="T20" s="306"/>
      <c r="U20" s="306"/>
      <c r="V20" s="306"/>
      <c r="W20" s="303"/>
      <c r="X20" s="303"/>
      <c r="Y20" s="303"/>
      <c r="Z20" s="293"/>
      <c r="AA20" s="303"/>
      <c r="AB20" s="301"/>
      <c r="AC20" s="293"/>
      <c r="AD20" s="293"/>
    </row>
    <row r="21" spans="1:30" ht="15" customHeight="1" x14ac:dyDescent="0.25">
      <c r="A21" s="293"/>
      <c r="B21" s="31"/>
      <c r="C21" s="548"/>
      <c r="D21" s="495"/>
      <c r="E21" s="495"/>
      <c r="F21" s="495"/>
      <c r="G21" s="495"/>
      <c r="H21" s="495"/>
      <c r="I21" s="495"/>
      <c r="J21" s="495"/>
      <c r="K21" s="495"/>
      <c r="L21" s="495"/>
      <c r="M21" s="495"/>
      <c r="N21" s="495"/>
      <c r="O21" s="495"/>
      <c r="P21" s="549"/>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8"/>
      <c r="D22" s="495"/>
      <c r="E22" s="495"/>
      <c r="F22" s="495"/>
      <c r="G22" s="495"/>
      <c r="H22" s="495"/>
      <c r="I22" s="495"/>
      <c r="J22" s="495"/>
      <c r="K22" s="495"/>
      <c r="L22" s="495"/>
      <c r="M22" s="495"/>
      <c r="N22" s="495"/>
      <c r="O22" s="495"/>
      <c r="P22" s="549"/>
      <c r="Q22" s="293"/>
      <c r="R22" s="293"/>
      <c r="S22" s="293"/>
      <c r="T22" s="293"/>
      <c r="U22" s="293"/>
      <c r="V22" s="293"/>
      <c r="W22" s="293"/>
      <c r="X22" s="293"/>
      <c r="Y22" s="293"/>
      <c r="Z22" s="293"/>
      <c r="AA22" s="293"/>
      <c r="AB22" s="301"/>
      <c r="AC22" s="293"/>
      <c r="AD22" s="293"/>
    </row>
    <row r="23" spans="1:30" ht="15" customHeight="1" x14ac:dyDescent="0.25">
      <c r="A23" s="293"/>
      <c r="B23" s="31"/>
      <c r="C23" s="533"/>
      <c r="D23" s="534"/>
      <c r="E23" s="534"/>
      <c r="F23" s="534"/>
      <c r="G23" s="534"/>
      <c r="H23" s="534"/>
      <c r="I23" s="534"/>
      <c r="J23" s="534"/>
      <c r="K23" s="534"/>
      <c r="L23" s="534"/>
      <c r="M23" s="534"/>
      <c r="N23" s="534"/>
      <c r="O23" s="534"/>
      <c r="P23" s="535"/>
      <c r="Q23" s="293"/>
      <c r="R23" s="306" t="s">
        <v>131</v>
      </c>
      <c r="S23" s="293"/>
      <c r="T23" s="293"/>
      <c r="U23" s="293"/>
      <c r="V23" s="293"/>
      <c r="W23" s="558" t="s">
        <v>23</v>
      </c>
      <c r="X23" s="521"/>
      <c r="Y23" s="521"/>
      <c r="Z23" s="521"/>
      <c r="AA23" s="511"/>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558" t="s">
        <v>426</v>
      </c>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11"/>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58" t="s">
        <v>423</v>
      </c>
      <c r="D29" s="521"/>
      <c r="E29" s="521"/>
      <c r="F29" s="521"/>
      <c r="G29" s="521"/>
      <c r="H29" s="521"/>
      <c r="I29" s="521"/>
      <c r="J29" s="521"/>
      <c r="K29" s="511"/>
      <c r="L29" s="303"/>
      <c r="M29" s="558" t="s">
        <v>427</v>
      </c>
      <c r="N29" s="521"/>
      <c r="O29" s="521"/>
      <c r="P29" s="521"/>
      <c r="Q29" s="521"/>
      <c r="R29" s="521"/>
      <c r="S29" s="521"/>
      <c r="T29" s="521"/>
      <c r="U29" s="521"/>
      <c r="V29" s="521"/>
      <c r="W29" s="521"/>
      <c r="X29" s="521"/>
      <c r="Y29" s="521"/>
      <c r="Z29" s="521"/>
      <c r="AA29" s="511"/>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59" t="s">
        <v>428</v>
      </c>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11"/>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42" t="s">
        <v>139</v>
      </c>
      <c r="D34" s="538"/>
      <c r="E34" s="306"/>
      <c r="F34" s="520" t="s">
        <v>22</v>
      </c>
      <c r="G34" s="511"/>
      <c r="H34" s="306"/>
      <c r="I34" s="293"/>
      <c r="J34" s="313" t="s">
        <v>140</v>
      </c>
      <c r="K34" s="520">
        <v>1</v>
      </c>
      <c r="L34" s="521"/>
      <c r="M34" s="521"/>
      <c r="N34" s="511"/>
      <c r="O34" s="306"/>
      <c r="P34" s="306"/>
      <c r="Q34" s="297" t="s">
        <v>141</v>
      </c>
      <c r="R34" s="293"/>
      <c r="S34" s="306"/>
      <c r="T34" s="306"/>
      <c r="U34" s="306"/>
      <c r="V34" s="306"/>
      <c r="W34" s="520" t="s">
        <v>20</v>
      </c>
      <c r="X34" s="521"/>
      <c r="Y34" s="521"/>
      <c r="Z34" s="521"/>
      <c r="AA34" s="511"/>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59" t="s">
        <v>429</v>
      </c>
      <c r="G36" s="521"/>
      <c r="H36" s="521"/>
      <c r="I36" s="521"/>
      <c r="J36" s="521"/>
      <c r="K36" s="521"/>
      <c r="L36" s="521"/>
      <c r="M36" s="511"/>
      <c r="N36" s="293"/>
      <c r="O36" s="313" t="s">
        <v>144</v>
      </c>
      <c r="P36" s="558">
        <v>1</v>
      </c>
      <c r="Q36" s="521"/>
      <c r="R36" s="521"/>
      <c r="S36" s="521"/>
      <c r="T36" s="521"/>
      <c r="U36" s="521"/>
      <c r="V36" s="521"/>
      <c r="W36" s="521"/>
      <c r="X36" s="521"/>
      <c r="Y36" s="521"/>
      <c r="Z36" s="521"/>
      <c r="AA36" s="511"/>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41" t="s">
        <v>146</v>
      </c>
      <c r="G38" s="511"/>
      <c r="H38" s="293"/>
      <c r="I38" s="293"/>
      <c r="J38" s="306" t="s">
        <v>147</v>
      </c>
      <c r="K38" s="293"/>
      <c r="L38" s="541" t="s">
        <v>148</v>
      </c>
      <c r="M38" s="521"/>
      <c r="N38" s="511"/>
      <c r="O38" s="306"/>
      <c r="P38" s="306"/>
      <c r="Q38" s="293"/>
      <c r="R38" s="306" t="s">
        <v>149</v>
      </c>
      <c r="S38" s="306"/>
      <c r="T38" s="306"/>
      <c r="U38" s="306"/>
      <c r="V38" s="306"/>
      <c r="W38" s="560"/>
      <c r="X38" s="521"/>
      <c r="Y38" s="521"/>
      <c r="Z38" s="521"/>
      <c r="AA38" s="511"/>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61">
        <v>2024</v>
      </c>
      <c r="E40" s="562"/>
      <c r="F40" s="563"/>
      <c r="G40" s="35"/>
      <c r="H40" s="297"/>
      <c r="I40" s="297"/>
      <c r="J40" s="297"/>
      <c r="K40" s="297"/>
      <c r="L40" s="297"/>
      <c r="M40" s="297"/>
      <c r="N40" s="297"/>
      <c r="O40" s="297"/>
      <c r="P40" s="297"/>
      <c r="Q40" s="553"/>
      <c r="R40" s="538"/>
      <c r="S40" s="538"/>
      <c r="T40" s="538"/>
      <c r="U40" s="538"/>
      <c r="V40" s="297"/>
      <c r="W40" s="297"/>
      <c r="X40" s="552"/>
      <c r="Y40" s="538"/>
      <c r="Z40" s="538"/>
      <c r="AA40" s="538"/>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58">
        <v>1</v>
      </c>
      <c r="E42" s="521"/>
      <c r="F42" s="511"/>
      <c r="G42" s="293"/>
      <c r="H42" s="297"/>
      <c r="I42" s="297"/>
      <c r="J42" s="297"/>
      <c r="K42" s="297"/>
      <c r="L42" s="297"/>
      <c r="M42" s="297"/>
      <c r="N42" s="297"/>
      <c r="O42" s="297"/>
      <c r="P42" s="297"/>
      <c r="Q42" s="553"/>
      <c r="R42" s="538"/>
      <c r="S42" s="538"/>
      <c r="T42" s="538"/>
      <c r="U42" s="538"/>
      <c r="V42" s="297"/>
      <c r="W42" s="297"/>
      <c r="X42" s="552"/>
      <c r="Y42" s="538"/>
      <c r="Z42" s="538"/>
      <c r="AA42" s="538"/>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20" t="s">
        <v>151</v>
      </c>
      <c r="E44" s="521"/>
      <c r="F44" s="521"/>
      <c r="G44" s="521"/>
      <c r="H44" s="521"/>
      <c r="I44" s="521"/>
      <c r="J44" s="521"/>
      <c r="K44" s="521"/>
      <c r="L44" s="521"/>
      <c r="M44" s="521"/>
      <c r="N44" s="521"/>
      <c r="O44" s="521"/>
      <c r="P44" s="521"/>
      <c r="Q44" s="521"/>
      <c r="R44" s="521"/>
      <c r="S44" s="521"/>
      <c r="T44" s="521"/>
      <c r="U44" s="521"/>
      <c r="V44" s="521"/>
      <c r="W44" s="521"/>
      <c r="X44" s="521"/>
      <c r="Y44" s="511"/>
      <c r="Z44" s="307"/>
      <c r="AA44" s="307"/>
      <c r="AB44" s="315"/>
      <c r="AC44" s="293"/>
      <c r="AD44" s="293"/>
    </row>
    <row r="45" spans="1:30" ht="15.75" customHeight="1" x14ac:dyDescent="0.25">
      <c r="A45" s="293"/>
      <c r="B45" s="31"/>
      <c r="C45" s="293"/>
      <c r="D45" s="526" t="s">
        <v>152</v>
      </c>
      <c r="E45" s="521"/>
      <c r="F45" s="521"/>
      <c r="G45" s="521"/>
      <c r="H45" s="511"/>
      <c r="I45" s="522" t="s">
        <v>153</v>
      </c>
      <c r="J45" s="521"/>
      <c r="K45" s="521"/>
      <c r="L45" s="521"/>
      <c r="M45" s="521"/>
      <c r="N45" s="521"/>
      <c r="O45" s="521"/>
      <c r="P45" s="511"/>
      <c r="Q45" s="523" t="s">
        <v>154</v>
      </c>
      <c r="R45" s="521"/>
      <c r="S45" s="521"/>
      <c r="T45" s="521"/>
      <c r="U45" s="521"/>
      <c r="V45" s="521"/>
      <c r="W45" s="521"/>
      <c r="X45" s="521"/>
      <c r="Y45" s="511"/>
      <c r="Z45" s="307"/>
      <c r="AA45" s="307"/>
      <c r="AB45" s="315"/>
      <c r="AC45" s="293"/>
      <c r="AD45" s="293"/>
    </row>
    <row r="46" spans="1:30" ht="15.75" customHeight="1" x14ac:dyDescent="0.25">
      <c r="A46" s="316"/>
      <c r="B46" s="39"/>
      <c r="C46" s="40"/>
      <c r="D46" s="527" t="s">
        <v>155</v>
      </c>
      <c r="E46" s="521"/>
      <c r="F46" s="521"/>
      <c r="G46" s="521"/>
      <c r="H46" s="511"/>
      <c r="I46" s="524" t="s">
        <v>156</v>
      </c>
      <c r="J46" s="521"/>
      <c r="K46" s="521"/>
      <c r="L46" s="521"/>
      <c r="M46" s="521"/>
      <c r="N46" s="521"/>
      <c r="O46" s="521"/>
      <c r="P46" s="511"/>
      <c r="Q46" s="525" t="s">
        <v>157</v>
      </c>
      <c r="R46" s="521"/>
      <c r="S46" s="521"/>
      <c r="T46" s="521"/>
      <c r="U46" s="521"/>
      <c r="V46" s="521"/>
      <c r="W46" s="521"/>
      <c r="X46" s="521"/>
      <c r="Y46" s="511"/>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28" t="s">
        <v>158</v>
      </c>
      <c r="D48" s="521"/>
      <c r="E48" s="521"/>
      <c r="F48" s="511"/>
      <c r="G48" s="529" t="s">
        <v>159</v>
      </c>
      <c r="H48" s="530" t="s">
        <v>160</v>
      </c>
      <c r="I48" s="531"/>
      <c r="J48" s="531"/>
      <c r="K48" s="531"/>
      <c r="L48" s="531"/>
      <c r="M48" s="531"/>
      <c r="N48" s="531"/>
      <c r="O48" s="531"/>
      <c r="P48" s="531"/>
      <c r="Q48" s="531"/>
      <c r="R48" s="531"/>
      <c r="S48" s="531"/>
      <c r="T48" s="531"/>
      <c r="U48" s="531"/>
      <c r="V48" s="531"/>
      <c r="W48" s="531"/>
      <c r="X48" s="531"/>
      <c r="Y48" s="531"/>
      <c r="Z48" s="531"/>
      <c r="AA48" s="532"/>
      <c r="AB48" s="315"/>
      <c r="AC48" s="320"/>
      <c r="AD48" s="320"/>
    </row>
    <row r="49" spans="1:30" ht="15.75" customHeight="1" x14ac:dyDescent="0.25">
      <c r="A49" s="320"/>
      <c r="B49" s="41"/>
      <c r="C49" s="42" t="s">
        <v>161</v>
      </c>
      <c r="D49" s="43">
        <v>1.2</v>
      </c>
      <c r="E49" s="528" t="s">
        <v>162</v>
      </c>
      <c r="F49" s="511"/>
      <c r="G49" s="498"/>
      <c r="H49" s="533"/>
      <c r="I49" s="534"/>
      <c r="J49" s="534"/>
      <c r="K49" s="534"/>
      <c r="L49" s="534"/>
      <c r="M49" s="534"/>
      <c r="N49" s="534"/>
      <c r="O49" s="534"/>
      <c r="P49" s="534"/>
      <c r="Q49" s="534"/>
      <c r="R49" s="534"/>
      <c r="S49" s="534"/>
      <c r="T49" s="534"/>
      <c r="U49" s="534"/>
      <c r="V49" s="534"/>
      <c r="W49" s="534"/>
      <c r="X49" s="534"/>
      <c r="Y49" s="534"/>
      <c r="Z49" s="534"/>
      <c r="AA49" s="535"/>
      <c r="AB49" s="315"/>
      <c r="AC49" s="320"/>
      <c r="AD49" s="320"/>
    </row>
    <row r="50" spans="1:30" ht="15.75" customHeight="1" x14ac:dyDescent="0.25">
      <c r="A50" s="320"/>
      <c r="B50" s="41"/>
      <c r="C50" s="44">
        <v>2024</v>
      </c>
      <c r="D50" s="45">
        <v>45474</v>
      </c>
      <c r="E50" s="536">
        <v>45656</v>
      </c>
      <c r="F50" s="511"/>
      <c r="G50" s="46">
        <v>1</v>
      </c>
      <c r="H50" s="540" t="s">
        <v>423</v>
      </c>
      <c r="I50" s="521"/>
      <c r="J50" s="521"/>
      <c r="K50" s="521"/>
      <c r="L50" s="521"/>
      <c r="M50" s="521"/>
      <c r="N50" s="521"/>
      <c r="O50" s="521"/>
      <c r="P50" s="521"/>
      <c r="Q50" s="521"/>
      <c r="R50" s="521"/>
      <c r="S50" s="521"/>
      <c r="T50" s="521"/>
      <c r="U50" s="521"/>
      <c r="V50" s="521"/>
      <c r="W50" s="521"/>
      <c r="X50" s="521"/>
      <c r="Y50" s="521"/>
      <c r="Z50" s="521"/>
      <c r="AA50" s="511"/>
      <c r="AB50" s="315"/>
      <c r="AC50" s="320"/>
      <c r="AD50" s="320"/>
    </row>
    <row r="51" spans="1:30" ht="15.75" customHeight="1" x14ac:dyDescent="0.25">
      <c r="A51" s="320"/>
      <c r="B51" s="41"/>
      <c r="C51" s="44">
        <v>2025</v>
      </c>
      <c r="D51" s="45">
        <v>45658</v>
      </c>
      <c r="E51" s="536">
        <v>46021</v>
      </c>
      <c r="F51" s="511"/>
      <c r="G51" s="46">
        <v>1</v>
      </c>
      <c r="H51" s="540" t="s">
        <v>423</v>
      </c>
      <c r="I51" s="521"/>
      <c r="J51" s="521"/>
      <c r="K51" s="521"/>
      <c r="L51" s="521"/>
      <c r="M51" s="521"/>
      <c r="N51" s="521"/>
      <c r="O51" s="521"/>
      <c r="P51" s="521"/>
      <c r="Q51" s="521"/>
      <c r="R51" s="521"/>
      <c r="S51" s="521"/>
      <c r="T51" s="521"/>
      <c r="U51" s="521"/>
      <c r="V51" s="521"/>
      <c r="W51" s="521"/>
      <c r="X51" s="521"/>
      <c r="Y51" s="521"/>
      <c r="Z51" s="521"/>
      <c r="AA51" s="511"/>
      <c r="AB51" s="315"/>
      <c r="AC51" s="320"/>
      <c r="AD51" s="320"/>
    </row>
    <row r="52" spans="1:30" ht="15.75" customHeight="1" x14ac:dyDescent="0.25">
      <c r="A52" s="320"/>
      <c r="B52" s="41"/>
      <c r="C52" s="44">
        <v>2026</v>
      </c>
      <c r="D52" s="45">
        <v>46023</v>
      </c>
      <c r="E52" s="536">
        <v>46386</v>
      </c>
      <c r="F52" s="511"/>
      <c r="G52" s="46">
        <v>1</v>
      </c>
      <c r="H52" s="540" t="s">
        <v>423</v>
      </c>
      <c r="I52" s="521"/>
      <c r="J52" s="521"/>
      <c r="K52" s="521"/>
      <c r="L52" s="521"/>
      <c r="M52" s="521"/>
      <c r="N52" s="521"/>
      <c r="O52" s="521"/>
      <c r="P52" s="521"/>
      <c r="Q52" s="521"/>
      <c r="R52" s="521"/>
      <c r="S52" s="521"/>
      <c r="T52" s="521"/>
      <c r="U52" s="521"/>
      <c r="V52" s="521"/>
      <c r="W52" s="521"/>
      <c r="X52" s="521"/>
      <c r="Y52" s="521"/>
      <c r="Z52" s="521"/>
      <c r="AA52" s="511"/>
      <c r="AB52" s="315"/>
      <c r="AC52" s="320"/>
      <c r="AD52" s="320"/>
    </row>
    <row r="53" spans="1:30" ht="15.75" customHeight="1" x14ac:dyDescent="0.25">
      <c r="A53" s="320"/>
      <c r="B53" s="41"/>
      <c r="C53" s="44">
        <v>2027</v>
      </c>
      <c r="D53" s="45">
        <v>46388</v>
      </c>
      <c r="E53" s="536">
        <v>46751</v>
      </c>
      <c r="F53" s="511"/>
      <c r="G53" s="46">
        <v>1</v>
      </c>
      <c r="H53" s="540" t="s">
        <v>423</v>
      </c>
      <c r="I53" s="521"/>
      <c r="J53" s="521"/>
      <c r="K53" s="521"/>
      <c r="L53" s="521"/>
      <c r="M53" s="521"/>
      <c r="N53" s="521"/>
      <c r="O53" s="521"/>
      <c r="P53" s="521"/>
      <c r="Q53" s="521"/>
      <c r="R53" s="521"/>
      <c r="S53" s="521"/>
      <c r="T53" s="521"/>
      <c r="U53" s="521"/>
      <c r="V53" s="521"/>
      <c r="W53" s="521"/>
      <c r="X53" s="521"/>
      <c r="Y53" s="521"/>
      <c r="Z53" s="521"/>
      <c r="AA53" s="511"/>
      <c r="AB53" s="315"/>
      <c r="AC53" s="320"/>
      <c r="AD53" s="320"/>
    </row>
    <row r="54" spans="1:30" ht="15.75" customHeight="1" x14ac:dyDescent="0.25">
      <c r="A54" s="320"/>
      <c r="B54" s="41"/>
      <c r="C54" s="44"/>
      <c r="D54" s="44"/>
      <c r="E54" s="528"/>
      <c r="F54" s="511"/>
      <c r="G54" s="43"/>
      <c r="H54" s="528"/>
      <c r="I54" s="521"/>
      <c r="J54" s="521"/>
      <c r="K54" s="521"/>
      <c r="L54" s="521"/>
      <c r="M54" s="521"/>
      <c r="N54" s="521"/>
      <c r="O54" s="521"/>
      <c r="P54" s="521"/>
      <c r="Q54" s="521"/>
      <c r="R54" s="521"/>
      <c r="S54" s="521"/>
      <c r="T54" s="521"/>
      <c r="U54" s="521"/>
      <c r="V54" s="521"/>
      <c r="W54" s="521"/>
      <c r="X54" s="521"/>
      <c r="Y54" s="521"/>
      <c r="Z54" s="521"/>
      <c r="AA54" s="511"/>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42" t="s">
        <v>163</v>
      </c>
      <c r="D56" s="538"/>
      <c r="E56" s="306"/>
      <c r="F56" s="297" t="s">
        <v>164</v>
      </c>
      <c r="G56" s="47"/>
      <c r="H56" s="308"/>
      <c r="I56" s="297" t="s">
        <v>165</v>
      </c>
      <c r="J56" s="293"/>
      <c r="K56" s="541"/>
      <c r="L56" s="511"/>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39" t="s">
        <v>166</v>
      </c>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11"/>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28" t="s">
        <v>161</v>
      </c>
      <c r="C60" s="511"/>
      <c r="D60" s="43"/>
      <c r="E60" s="528" t="s">
        <v>167</v>
      </c>
      <c r="F60" s="511"/>
      <c r="G60" s="43"/>
      <c r="H60" s="520" t="s">
        <v>168</v>
      </c>
      <c r="I60" s="511"/>
      <c r="J60" s="528"/>
      <c r="K60" s="511"/>
      <c r="L60" s="537"/>
      <c r="M60" s="538"/>
      <c r="N60" s="43" t="s">
        <v>169</v>
      </c>
      <c r="O60" s="528"/>
      <c r="P60" s="521"/>
      <c r="Q60" s="511"/>
      <c r="R60" s="528" t="s">
        <v>170</v>
      </c>
      <c r="S60" s="521"/>
      <c r="T60" s="511"/>
      <c r="U60" s="528"/>
      <c r="V60" s="521"/>
      <c r="W60" s="511"/>
      <c r="X60" s="528" t="s">
        <v>171</v>
      </c>
      <c r="Y60" s="511"/>
      <c r="Z60" s="528"/>
      <c r="AA60" s="521"/>
      <c r="AB60" s="511"/>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39" t="s">
        <v>172</v>
      </c>
      <c r="C62" s="511"/>
      <c r="D62" s="543"/>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5"/>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39" t="s">
        <v>173</v>
      </c>
      <c r="C64" s="511"/>
      <c r="D64" s="54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5"/>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39" t="s">
        <v>174</v>
      </c>
      <c r="C66" s="511"/>
      <c r="D66" s="54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5"/>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39" t="s">
        <v>175</v>
      </c>
      <c r="C68" s="511"/>
      <c r="D68" s="54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5"/>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39" t="s">
        <v>176</v>
      </c>
      <c r="C70" s="511"/>
      <c r="D70" s="54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5"/>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39" t="s">
        <v>177</v>
      </c>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11"/>
      <c r="AC72" s="293"/>
      <c r="AD72" s="293"/>
    </row>
    <row r="73" spans="1:30" ht="15.75" customHeight="1" x14ac:dyDescent="0.25">
      <c r="A73" s="293"/>
      <c r="B73" s="520" t="s">
        <v>122</v>
      </c>
      <c r="C73" s="511"/>
      <c r="D73" s="52" t="s">
        <v>178</v>
      </c>
      <c r="E73" s="520" t="s">
        <v>179</v>
      </c>
      <c r="F73" s="511"/>
      <c r="G73" s="520" t="s">
        <v>177</v>
      </c>
      <c r="H73" s="521"/>
      <c r="I73" s="521"/>
      <c r="J73" s="521"/>
      <c r="K73" s="521"/>
      <c r="L73" s="521"/>
      <c r="M73" s="521"/>
      <c r="N73" s="521"/>
      <c r="O73" s="511"/>
      <c r="P73" s="520" t="s">
        <v>180</v>
      </c>
      <c r="Q73" s="521"/>
      <c r="R73" s="521"/>
      <c r="S73" s="521"/>
      <c r="T73" s="521"/>
      <c r="U73" s="521"/>
      <c r="V73" s="521"/>
      <c r="W73" s="521"/>
      <c r="X73" s="521"/>
      <c r="Y73" s="521"/>
      <c r="Z73" s="521"/>
      <c r="AA73" s="521"/>
      <c r="AB73" s="511"/>
      <c r="AC73" s="293"/>
      <c r="AD73" s="293"/>
    </row>
    <row r="74" spans="1:30" ht="15.75" customHeight="1" x14ac:dyDescent="0.25">
      <c r="A74" s="293"/>
      <c r="B74" s="520"/>
      <c r="C74" s="511"/>
      <c r="D74" s="37"/>
      <c r="E74" s="520"/>
      <c r="F74" s="511"/>
      <c r="G74" s="545"/>
      <c r="H74" s="521"/>
      <c r="I74" s="521"/>
      <c r="J74" s="521"/>
      <c r="K74" s="521"/>
      <c r="L74" s="521"/>
      <c r="M74" s="521"/>
      <c r="N74" s="521"/>
      <c r="O74" s="511"/>
      <c r="P74" s="545"/>
      <c r="Q74" s="521"/>
      <c r="R74" s="521"/>
      <c r="S74" s="521"/>
      <c r="T74" s="521"/>
      <c r="U74" s="521"/>
      <c r="V74" s="521"/>
      <c r="W74" s="521"/>
      <c r="X74" s="521"/>
      <c r="Y74" s="521"/>
      <c r="Z74" s="521"/>
      <c r="AA74" s="521"/>
      <c r="AB74" s="511"/>
      <c r="AC74" s="293"/>
      <c r="AD74" s="293"/>
    </row>
    <row r="75" spans="1:30" ht="15.75" customHeight="1" x14ac:dyDescent="0.25">
      <c r="A75" s="293"/>
      <c r="B75" s="520"/>
      <c r="C75" s="511"/>
      <c r="D75" s="37"/>
      <c r="E75" s="520"/>
      <c r="F75" s="511"/>
      <c r="G75" s="545"/>
      <c r="H75" s="521"/>
      <c r="I75" s="521"/>
      <c r="J75" s="521"/>
      <c r="K75" s="521"/>
      <c r="L75" s="521"/>
      <c r="M75" s="521"/>
      <c r="N75" s="521"/>
      <c r="O75" s="511"/>
      <c r="P75" s="545"/>
      <c r="Q75" s="521"/>
      <c r="R75" s="521"/>
      <c r="S75" s="521"/>
      <c r="T75" s="521"/>
      <c r="U75" s="521"/>
      <c r="V75" s="521"/>
      <c r="W75" s="521"/>
      <c r="X75" s="521"/>
      <c r="Y75" s="521"/>
      <c r="Z75" s="521"/>
      <c r="AA75" s="521"/>
      <c r="AB75" s="511"/>
      <c r="AC75" s="293"/>
      <c r="AD75" s="293"/>
    </row>
    <row r="76" spans="1:30" ht="26.25" customHeight="1" x14ac:dyDescent="0.25">
      <c r="A76" s="293"/>
      <c r="B76" s="546" t="s">
        <v>181</v>
      </c>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11"/>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430</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6" t="s">
        <v>125</v>
      </c>
      <c r="D12" s="557"/>
      <c r="E12" s="554" t="s">
        <v>431</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127</v>
      </c>
      <c r="D14" s="538"/>
      <c r="E14" s="304"/>
      <c r="F14" s="553"/>
      <c r="G14" s="538"/>
      <c r="H14" s="538"/>
      <c r="I14" s="538"/>
      <c r="J14" s="538"/>
      <c r="K14" s="538"/>
      <c r="L14" s="538"/>
      <c r="M14" s="538"/>
      <c r="N14" s="538"/>
      <c r="O14" s="538"/>
      <c r="P14" s="538"/>
      <c r="Q14" s="538"/>
      <c r="R14" s="538"/>
      <c r="S14" s="538"/>
      <c r="T14" s="538"/>
      <c r="U14" s="538"/>
      <c r="V14" s="538"/>
      <c r="W14" s="538"/>
      <c r="X14" s="538"/>
      <c r="Y14" s="538"/>
      <c r="Z14" s="538"/>
      <c r="AA14" s="538"/>
      <c r="AB14" s="549"/>
      <c r="AC14" s="293"/>
      <c r="AD14" s="293"/>
    </row>
    <row r="15" spans="1:30" ht="29.25" customHeight="1" x14ac:dyDescent="0.25">
      <c r="A15" s="293"/>
      <c r="B15" s="31"/>
      <c r="C15" s="520" t="s">
        <v>432</v>
      </c>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11"/>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7"/>
      <c r="D18" s="531"/>
      <c r="E18" s="531"/>
      <c r="F18" s="531"/>
      <c r="G18" s="531"/>
      <c r="H18" s="531"/>
      <c r="I18" s="531"/>
      <c r="J18" s="531"/>
      <c r="K18" s="531"/>
      <c r="L18" s="531"/>
      <c r="M18" s="531"/>
      <c r="N18" s="531"/>
      <c r="O18" s="531"/>
      <c r="P18" s="532"/>
      <c r="Q18" s="293"/>
      <c r="R18" s="541"/>
      <c r="S18" s="521"/>
      <c r="T18" s="521"/>
      <c r="U18" s="521"/>
      <c r="V18" s="521"/>
      <c r="W18" s="521"/>
      <c r="X18" s="521"/>
      <c r="Y18" s="521"/>
      <c r="Z18" s="521"/>
      <c r="AA18" s="511"/>
      <c r="AB18" s="301"/>
      <c r="AC18" s="293"/>
      <c r="AD18" s="293"/>
    </row>
    <row r="19" spans="1:30" ht="15" customHeight="1" x14ac:dyDescent="0.25">
      <c r="A19" s="293"/>
      <c r="B19" s="31"/>
      <c r="C19" s="548"/>
      <c r="D19" s="495"/>
      <c r="E19" s="495"/>
      <c r="F19" s="495"/>
      <c r="G19" s="495"/>
      <c r="H19" s="495"/>
      <c r="I19" s="495"/>
      <c r="J19" s="495"/>
      <c r="K19" s="495"/>
      <c r="L19" s="495"/>
      <c r="M19" s="495"/>
      <c r="N19" s="495"/>
      <c r="O19" s="495"/>
      <c r="P19" s="549"/>
      <c r="Q19" s="293"/>
      <c r="R19" s="293"/>
      <c r="S19" s="293"/>
      <c r="T19" s="293"/>
      <c r="U19" s="293"/>
      <c r="V19" s="293"/>
      <c r="W19" s="293"/>
      <c r="X19" s="293"/>
      <c r="Y19" s="293"/>
      <c r="Z19" s="293"/>
      <c r="AA19" s="293"/>
      <c r="AB19" s="301"/>
      <c r="AC19" s="293"/>
      <c r="AD19" s="293"/>
    </row>
    <row r="20" spans="1:30" ht="15" customHeight="1" x14ac:dyDescent="0.25">
      <c r="A20" s="293"/>
      <c r="B20" s="31"/>
      <c r="C20" s="548"/>
      <c r="D20" s="495"/>
      <c r="E20" s="495"/>
      <c r="F20" s="495"/>
      <c r="G20" s="495"/>
      <c r="H20" s="495"/>
      <c r="I20" s="495"/>
      <c r="J20" s="495"/>
      <c r="K20" s="495"/>
      <c r="L20" s="495"/>
      <c r="M20" s="495"/>
      <c r="N20" s="495"/>
      <c r="O20" s="495"/>
      <c r="P20" s="549"/>
      <c r="Q20" s="303"/>
      <c r="R20" s="306" t="s">
        <v>130</v>
      </c>
      <c r="S20" s="306"/>
      <c r="T20" s="306"/>
      <c r="U20" s="306"/>
      <c r="V20" s="306"/>
      <c r="W20" s="303"/>
      <c r="X20" s="303"/>
      <c r="Y20" s="303"/>
      <c r="Z20" s="293"/>
      <c r="AA20" s="303"/>
      <c r="AB20" s="301"/>
      <c r="AC20" s="293"/>
      <c r="AD20" s="293"/>
    </row>
    <row r="21" spans="1:30" ht="15" customHeight="1" x14ac:dyDescent="0.25">
      <c r="A21" s="293"/>
      <c r="B21" s="31"/>
      <c r="C21" s="548"/>
      <c r="D21" s="495"/>
      <c r="E21" s="495"/>
      <c r="F21" s="495"/>
      <c r="G21" s="495"/>
      <c r="H21" s="495"/>
      <c r="I21" s="495"/>
      <c r="J21" s="495"/>
      <c r="K21" s="495"/>
      <c r="L21" s="495"/>
      <c r="M21" s="495"/>
      <c r="N21" s="495"/>
      <c r="O21" s="495"/>
      <c r="P21" s="549"/>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8"/>
      <c r="D22" s="495"/>
      <c r="E22" s="495"/>
      <c r="F22" s="495"/>
      <c r="G22" s="495"/>
      <c r="H22" s="495"/>
      <c r="I22" s="495"/>
      <c r="J22" s="495"/>
      <c r="K22" s="495"/>
      <c r="L22" s="495"/>
      <c r="M22" s="495"/>
      <c r="N22" s="495"/>
      <c r="O22" s="495"/>
      <c r="P22" s="549"/>
      <c r="Q22" s="293"/>
      <c r="R22" s="293"/>
      <c r="S22" s="293"/>
      <c r="T22" s="293"/>
      <c r="U22" s="293"/>
      <c r="V22" s="293"/>
      <c r="W22" s="293"/>
      <c r="X22" s="293"/>
      <c r="Y22" s="293"/>
      <c r="Z22" s="293"/>
      <c r="AA22" s="293"/>
      <c r="AB22" s="301"/>
      <c r="AC22" s="293"/>
      <c r="AD22" s="293"/>
    </row>
    <row r="23" spans="1:30" ht="15" customHeight="1" x14ac:dyDescent="0.25">
      <c r="A23" s="293"/>
      <c r="B23" s="31"/>
      <c r="C23" s="533"/>
      <c r="D23" s="534"/>
      <c r="E23" s="534"/>
      <c r="F23" s="534"/>
      <c r="G23" s="534"/>
      <c r="H23" s="534"/>
      <c r="I23" s="534"/>
      <c r="J23" s="534"/>
      <c r="K23" s="534"/>
      <c r="L23" s="534"/>
      <c r="M23" s="534"/>
      <c r="N23" s="534"/>
      <c r="O23" s="534"/>
      <c r="P23" s="535"/>
      <c r="Q23" s="293"/>
      <c r="R23" s="306" t="s">
        <v>131</v>
      </c>
      <c r="S23" s="293"/>
      <c r="T23" s="293"/>
      <c r="U23" s="293"/>
      <c r="V23" s="293"/>
      <c r="W23" s="558" t="s">
        <v>21</v>
      </c>
      <c r="X23" s="521"/>
      <c r="Y23" s="521"/>
      <c r="Z23" s="521"/>
      <c r="AA23" s="511"/>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39.75" customHeight="1" x14ac:dyDescent="0.25">
      <c r="A26" s="293"/>
      <c r="B26" s="31"/>
      <c r="C26" s="953" t="s">
        <v>433</v>
      </c>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11"/>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58" t="s">
        <v>434</v>
      </c>
      <c r="D29" s="521"/>
      <c r="E29" s="521"/>
      <c r="F29" s="521"/>
      <c r="G29" s="521"/>
      <c r="H29" s="521"/>
      <c r="I29" s="521"/>
      <c r="J29" s="521"/>
      <c r="K29" s="511"/>
      <c r="L29" s="303"/>
      <c r="M29" s="558"/>
      <c r="N29" s="521"/>
      <c r="O29" s="521"/>
      <c r="P29" s="521"/>
      <c r="Q29" s="521"/>
      <c r="R29" s="521"/>
      <c r="S29" s="521"/>
      <c r="T29" s="521"/>
      <c r="U29" s="521"/>
      <c r="V29" s="521"/>
      <c r="W29" s="521"/>
      <c r="X29" s="521"/>
      <c r="Y29" s="521"/>
      <c r="Z29" s="521"/>
      <c r="AA29" s="511"/>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59" t="s">
        <v>435</v>
      </c>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11"/>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42" t="s">
        <v>139</v>
      </c>
      <c r="D34" s="538"/>
      <c r="E34" s="306"/>
      <c r="F34" s="520" t="s">
        <v>22</v>
      </c>
      <c r="G34" s="511"/>
      <c r="H34" s="306"/>
      <c r="I34" s="293"/>
      <c r="J34" s="313" t="s">
        <v>140</v>
      </c>
      <c r="K34" s="520">
        <v>1.2</v>
      </c>
      <c r="L34" s="521"/>
      <c r="M34" s="521"/>
      <c r="N34" s="511"/>
      <c r="O34" s="306"/>
      <c r="P34" s="306"/>
      <c r="Q34" s="297" t="s">
        <v>141</v>
      </c>
      <c r="R34" s="293"/>
      <c r="S34" s="306"/>
      <c r="T34" s="306"/>
      <c r="U34" s="306"/>
      <c r="V34" s="306"/>
      <c r="W34" s="520" t="s">
        <v>20</v>
      </c>
      <c r="X34" s="521"/>
      <c r="Y34" s="521"/>
      <c r="Z34" s="521"/>
      <c r="AA34" s="511"/>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59" t="s">
        <v>436</v>
      </c>
      <c r="G36" s="521"/>
      <c r="H36" s="521"/>
      <c r="I36" s="521"/>
      <c r="J36" s="521"/>
      <c r="K36" s="521"/>
      <c r="L36" s="521"/>
      <c r="M36" s="511"/>
      <c r="N36" s="293"/>
      <c r="O36" s="313" t="s">
        <v>144</v>
      </c>
      <c r="P36" s="558">
        <v>0</v>
      </c>
      <c r="Q36" s="521"/>
      <c r="R36" s="521"/>
      <c r="S36" s="521"/>
      <c r="T36" s="521"/>
      <c r="U36" s="521"/>
      <c r="V36" s="521"/>
      <c r="W36" s="521"/>
      <c r="X36" s="521"/>
      <c r="Y36" s="521"/>
      <c r="Z36" s="521"/>
      <c r="AA36" s="511"/>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41" t="s">
        <v>146</v>
      </c>
      <c r="G38" s="511"/>
      <c r="H38" s="293"/>
      <c r="I38" s="293"/>
      <c r="J38" s="306" t="s">
        <v>147</v>
      </c>
      <c r="K38" s="293"/>
      <c r="L38" s="541" t="s">
        <v>148</v>
      </c>
      <c r="M38" s="521"/>
      <c r="N38" s="511"/>
      <c r="O38" s="306"/>
      <c r="P38" s="306"/>
      <c r="Q38" s="293"/>
      <c r="R38" s="306" t="s">
        <v>149</v>
      </c>
      <c r="S38" s="306"/>
      <c r="T38" s="306"/>
      <c r="U38" s="306"/>
      <c r="V38" s="306"/>
      <c r="W38" s="560"/>
      <c r="X38" s="521"/>
      <c r="Y38" s="521"/>
      <c r="Z38" s="521"/>
      <c r="AA38" s="511"/>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61">
        <v>2024</v>
      </c>
      <c r="E40" s="562"/>
      <c r="F40" s="563"/>
      <c r="G40" s="35"/>
      <c r="H40" s="297"/>
      <c r="I40" s="297"/>
      <c r="J40" s="297"/>
      <c r="K40" s="297"/>
      <c r="L40" s="297"/>
      <c r="M40" s="297"/>
      <c r="N40" s="297"/>
      <c r="O40" s="297"/>
      <c r="P40" s="297"/>
      <c r="Q40" s="553"/>
      <c r="R40" s="538"/>
      <c r="S40" s="538"/>
      <c r="T40" s="538"/>
      <c r="U40" s="538"/>
      <c r="V40" s="297"/>
      <c r="W40" s="297"/>
      <c r="X40" s="552"/>
      <c r="Y40" s="538"/>
      <c r="Z40" s="538"/>
      <c r="AA40" s="538"/>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58">
        <v>1</v>
      </c>
      <c r="E42" s="521"/>
      <c r="F42" s="511"/>
      <c r="G42" s="293"/>
      <c r="H42" s="297"/>
      <c r="I42" s="297"/>
      <c r="J42" s="297"/>
      <c r="K42" s="297"/>
      <c r="L42" s="297"/>
      <c r="M42" s="297"/>
      <c r="N42" s="297"/>
      <c r="O42" s="297"/>
      <c r="P42" s="297"/>
      <c r="Q42" s="553"/>
      <c r="R42" s="538"/>
      <c r="S42" s="538"/>
      <c r="T42" s="538"/>
      <c r="U42" s="538"/>
      <c r="V42" s="297"/>
      <c r="W42" s="297"/>
      <c r="X42" s="552"/>
      <c r="Y42" s="538"/>
      <c r="Z42" s="538"/>
      <c r="AA42" s="538"/>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20" t="s">
        <v>151</v>
      </c>
      <c r="E44" s="521"/>
      <c r="F44" s="521"/>
      <c r="G44" s="521"/>
      <c r="H44" s="521"/>
      <c r="I44" s="521"/>
      <c r="J44" s="521"/>
      <c r="K44" s="521"/>
      <c r="L44" s="521"/>
      <c r="M44" s="521"/>
      <c r="N44" s="521"/>
      <c r="O44" s="521"/>
      <c r="P44" s="521"/>
      <c r="Q44" s="521"/>
      <c r="R44" s="521"/>
      <c r="S44" s="521"/>
      <c r="T44" s="521"/>
      <c r="U44" s="521"/>
      <c r="V44" s="521"/>
      <c r="W44" s="521"/>
      <c r="X44" s="521"/>
      <c r="Y44" s="511"/>
      <c r="Z44" s="307"/>
      <c r="AA44" s="307"/>
      <c r="AB44" s="315"/>
      <c r="AC44" s="293"/>
      <c r="AD44" s="293"/>
    </row>
    <row r="45" spans="1:30" ht="15.75" customHeight="1" x14ac:dyDescent="0.25">
      <c r="A45" s="293"/>
      <c r="B45" s="31"/>
      <c r="C45" s="293"/>
      <c r="D45" s="526" t="s">
        <v>152</v>
      </c>
      <c r="E45" s="521"/>
      <c r="F45" s="521"/>
      <c r="G45" s="521"/>
      <c r="H45" s="511"/>
      <c r="I45" s="522" t="s">
        <v>153</v>
      </c>
      <c r="J45" s="521"/>
      <c r="K45" s="521"/>
      <c r="L45" s="521"/>
      <c r="M45" s="521"/>
      <c r="N45" s="521"/>
      <c r="O45" s="521"/>
      <c r="P45" s="511"/>
      <c r="Q45" s="523" t="s">
        <v>154</v>
      </c>
      <c r="R45" s="521"/>
      <c r="S45" s="521"/>
      <c r="T45" s="521"/>
      <c r="U45" s="521"/>
      <c r="V45" s="521"/>
      <c r="W45" s="521"/>
      <c r="X45" s="521"/>
      <c r="Y45" s="511"/>
      <c r="Z45" s="307"/>
      <c r="AA45" s="307"/>
      <c r="AB45" s="315"/>
      <c r="AC45" s="293"/>
      <c r="AD45" s="293"/>
    </row>
    <row r="46" spans="1:30" ht="15.75" customHeight="1" x14ac:dyDescent="0.25">
      <c r="A46" s="316"/>
      <c r="B46" s="39"/>
      <c r="C46" s="40"/>
      <c r="D46" s="527" t="s">
        <v>155</v>
      </c>
      <c r="E46" s="521"/>
      <c r="F46" s="521"/>
      <c r="G46" s="521"/>
      <c r="H46" s="511"/>
      <c r="I46" s="524" t="s">
        <v>156</v>
      </c>
      <c r="J46" s="521"/>
      <c r="K46" s="521"/>
      <c r="L46" s="521"/>
      <c r="M46" s="521"/>
      <c r="N46" s="521"/>
      <c r="O46" s="521"/>
      <c r="P46" s="511"/>
      <c r="Q46" s="525" t="s">
        <v>157</v>
      </c>
      <c r="R46" s="521"/>
      <c r="S46" s="521"/>
      <c r="T46" s="521"/>
      <c r="U46" s="521"/>
      <c r="V46" s="521"/>
      <c r="W46" s="521"/>
      <c r="X46" s="521"/>
      <c r="Y46" s="511"/>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28" t="s">
        <v>158</v>
      </c>
      <c r="D48" s="521"/>
      <c r="E48" s="521"/>
      <c r="F48" s="511"/>
      <c r="G48" s="529" t="s">
        <v>159</v>
      </c>
      <c r="H48" s="530" t="s">
        <v>160</v>
      </c>
      <c r="I48" s="531"/>
      <c r="J48" s="531"/>
      <c r="K48" s="531"/>
      <c r="L48" s="531"/>
      <c r="M48" s="531"/>
      <c r="N48" s="531"/>
      <c r="O48" s="531"/>
      <c r="P48" s="531"/>
      <c r="Q48" s="531"/>
      <c r="R48" s="531"/>
      <c r="S48" s="531"/>
      <c r="T48" s="531"/>
      <c r="U48" s="531"/>
      <c r="V48" s="531"/>
      <c r="W48" s="531"/>
      <c r="X48" s="531"/>
      <c r="Y48" s="531"/>
      <c r="Z48" s="531"/>
      <c r="AA48" s="532"/>
      <c r="AB48" s="315"/>
      <c r="AC48" s="320"/>
      <c r="AD48" s="320"/>
    </row>
    <row r="49" spans="1:30" ht="15.75" customHeight="1" x14ac:dyDescent="0.25">
      <c r="A49" s="320"/>
      <c r="B49" s="41"/>
      <c r="C49" s="42" t="s">
        <v>161</v>
      </c>
      <c r="D49" s="43">
        <v>1.2</v>
      </c>
      <c r="E49" s="528" t="s">
        <v>162</v>
      </c>
      <c r="F49" s="511"/>
      <c r="G49" s="498"/>
      <c r="H49" s="533"/>
      <c r="I49" s="534"/>
      <c r="J49" s="534"/>
      <c r="K49" s="534"/>
      <c r="L49" s="534"/>
      <c r="M49" s="534"/>
      <c r="N49" s="534"/>
      <c r="O49" s="534"/>
      <c r="P49" s="534"/>
      <c r="Q49" s="534"/>
      <c r="R49" s="534"/>
      <c r="S49" s="534"/>
      <c r="T49" s="534"/>
      <c r="U49" s="534"/>
      <c r="V49" s="534"/>
      <c r="W49" s="534"/>
      <c r="X49" s="534"/>
      <c r="Y49" s="534"/>
      <c r="Z49" s="534"/>
      <c r="AA49" s="535"/>
      <c r="AB49" s="315"/>
      <c r="AC49" s="320"/>
      <c r="AD49" s="320"/>
    </row>
    <row r="50" spans="1:30" ht="15.75" customHeight="1" x14ac:dyDescent="0.25">
      <c r="A50" s="320"/>
      <c r="B50" s="41"/>
      <c r="C50" s="44">
        <v>2024</v>
      </c>
      <c r="D50" s="45">
        <v>45474</v>
      </c>
      <c r="E50" s="536">
        <v>45656</v>
      </c>
      <c r="F50" s="511"/>
      <c r="G50" s="46">
        <v>1.2</v>
      </c>
      <c r="H50" s="540" t="s">
        <v>437</v>
      </c>
      <c r="I50" s="521"/>
      <c r="J50" s="521"/>
      <c r="K50" s="521"/>
      <c r="L50" s="521"/>
      <c r="M50" s="521"/>
      <c r="N50" s="521"/>
      <c r="O50" s="521"/>
      <c r="P50" s="521"/>
      <c r="Q50" s="521"/>
      <c r="R50" s="521"/>
      <c r="S50" s="521"/>
      <c r="T50" s="521"/>
      <c r="U50" s="521"/>
      <c r="V50" s="521"/>
      <c r="W50" s="521"/>
      <c r="X50" s="521"/>
      <c r="Y50" s="521"/>
      <c r="Z50" s="521"/>
      <c r="AA50" s="511"/>
      <c r="AB50" s="315"/>
      <c r="AC50" s="320"/>
      <c r="AD50" s="320"/>
    </row>
    <row r="51" spans="1:30" ht="15.75" customHeight="1" x14ac:dyDescent="0.25">
      <c r="A51" s="320"/>
      <c r="B51" s="41"/>
      <c r="C51" s="44">
        <v>2025</v>
      </c>
      <c r="D51" s="45">
        <v>45658</v>
      </c>
      <c r="E51" s="536">
        <v>46021</v>
      </c>
      <c r="F51" s="511"/>
      <c r="G51" s="46">
        <v>1.7</v>
      </c>
      <c r="H51" s="540" t="s">
        <v>437</v>
      </c>
      <c r="I51" s="521"/>
      <c r="J51" s="521"/>
      <c r="K51" s="521"/>
      <c r="L51" s="521"/>
      <c r="M51" s="521"/>
      <c r="N51" s="521"/>
      <c r="O51" s="521"/>
      <c r="P51" s="521"/>
      <c r="Q51" s="521"/>
      <c r="R51" s="521"/>
      <c r="S51" s="521"/>
      <c r="T51" s="521"/>
      <c r="U51" s="521"/>
      <c r="V51" s="521"/>
      <c r="W51" s="521"/>
      <c r="X51" s="521"/>
      <c r="Y51" s="521"/>
      <c r="Z51" s="521"/>
      <c r="AA51" s="511"/>
      <c r="AB51" s="315"/>
      <c r="AC51" s="320"/>
      <c r="AD51" s="320"/>
    </row>
    <row r="52" spans="1:30" ht="15.75" customHeight="1" x14ac:dyDescent="0.25">
      <c r="A52" s="320"/>
      <c r="B52" s="41"/>
      <c r="C52" s="44">
        <v>2026</v>
      </c>
      <c r="D52" s="45">
        <v>46023</v>
      </c>
      <c r="E52" s="536">
        <v>46386</v>
      </c>
      <c r="F52" s="511"/>
      <c r="G52" s="46">
        <v>1.1000000000000001</v>
      </c>
      <c r="H52" s="540" t="s">
        <v>437</v>
      </c>
      <c r="I52" s="521"/>
      <c r="J52" s="521"/>
      <c r="K52" s="521"/>
      <c r="L52" s="521"/>
      <c r="M52" s="521"/>
      <c r="N52" s="521"/>
      <c r="O52" s="521"/>
      <c r="P52" s="521"/>
      <c r="Q52" s="521"/>
      <c r="R52" s="521"/>
      <c r="S52" s="521"/>
      <c r="T52" s="521"/>
      <c r="U52" s="521"/>
      <c r="V52" s="521"/>
      <c r="W52" s="521"/>
      <c r="X52" s="521"/>
      <c r="Y52" s="521"/>
      <c r="Z52" s="521"/>
      <c r="AA52" s="511"/>
      <c r="AB52" s="315"/>
      <c r="AC52" s="320"/>
      <c r="AD52" s="320"/>
    </row>
    <row r="53" spans="1:30" ht="15.75" customHeight="1" x14ac:dyDescent="0.25">
      <c r="A53" s="320"/>
      <c r="B53" s="41"/>
      <c r="C53" s="44">
        <v>2027</v>
      </c>
      <c r="D53" s="45">
        <v>46388</v>
      </c>
      <c r="E53" s="536">
        <v>46751</v>
      </c>
      <c r="F53" s="511"/>
      <c r="G53" s="46">
        <v>1</v>
      </c>
      <c r="H53" s="540" t="s">
        <v>437</v>
      </c>
      <c r="I53" s="521"/>
      <c r="J53" s="521"/>
      <c r="K53" s="521"/>
      <c r="L53" s="521"/>
      <c r="M53" s="521"/>
      <c r="N53" s="521"/>
      <c r="O53" s="521"/>
      <c r="P53" s="521"/>
      <c r="Q53" s="521"/>
      <c r="R53" s="521"/>
      <c r="S53" s="521"/>
      <c r="T53" s="521"/>
      <c r="U53" s="521"/>
      <c r="V53" s="521"/>
      <c r="W53" s="521"/>
      <c r="X53" s="521"/>
      <c r="Y53" s="521"/>
      <c r="Z53" s="521"/>
      <c r="AA53" s="511"/>
      <c r="AB53" s="315"/>
      <c r="AC53" s="320"/>
      <c r="AD53" s="320"/>
    </row>
    <row r="54" spans="1:30" ht="15.75" customHeight="1" x14ac:dyDescent="0.25">
      <c r="A54" s="320"/>
      <c r="B54" s="41"/>
      <c r="C54" s="44"/>
      <c r="D54" s="44"/>
      <c r="E54" s="528"/>
      <c r="F54" s="511"/>
      <c r="G54" s="43"/>
      <c r="H54" s="528"/>
      <c r="I54" s="521"/>
      <c r="J54" s="521"/>
      <c r="K54" s="521"/>
      <c r="L54" s="521"/>
      <c r="M54" s="521"/>
      <c r="N54" s="521"/>
      <c r="O54" s="521"/>
      <c r="P54" s="521"/>
      <c r="Q54" s="521"/>
      <c r="R54" s="521"/>
      <c r="S54" s="521"/>
      <c r="T54" s="521"/>
      <c r="U54" s="521"/>
      <c r="V54" s="521"/>
      <c r="W54" s="521"/>
      <c r="X54" s="521"/>
      <c r="Y54" s="521"/>
      <c r="Z54" s="521"/>
      <c r="AA54" s="511"/>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42" t="s">
        <v>163</v>
      </c>
      <c r="D56" s="538"/>
      <c r="E56" s="306"/>
      <c r="F56" s="297" t="s">
        <v>164</v>
      </c>
      <c r="G56" s="47"/>
      <c r="H56" s="308"/>
      <c r="I56" s="297" t="s">
        <v>165</v>
      </c>
      <c r="J56" s="293"/>
      <c r="K56" s="541"/>
      <c r="L56" s="511"/>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39" t="s">
        <v>166</v>
      </c>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11"/>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28" t="s">
        <v>161</v>
      </c>
      <c r="C60" s="511"/>
      <c r="D60" s="43"/>
      <c r="E60" s="528" t="s">
        <v>167</v>
      </c>
      <c r="F60" s="511"/>
      <c r="G60" s="43"/>
      <c r="H60" s="520" t="s">
        <v>168</v>
      </c>
      <c r="I60" s="511"/>
      <c r="J60" s="528"/>
      <c r="K60" s="511"/>
      <c r="L60" s="537"/>
      <c r="M60" s="538"/>
      <c r="N60" s="43" t="s">
        <v>169</v>
      </c>
      <c r="O60" s="528"/>
      <c r="P60" s="521"/>
      <c r="Q60" s="511"/>
      <c r="R60" s="528" t="s">
        <v>170</v>
      </c>
      <c r="S60" s="521"/>
      <c r="T60" s="511"/>
      <c r="U60" s="528"/>
      <c r="V60" s="521"/>
      <c r="W60" s="511"/>
      <c r="X60" s="528" t="s">
        <v>171</v>
      </c>
      <c r="Y60" s="511"/>
      <c r="Z60" s="528"/>
      <c r="AA60" s="521"/>
      <c r="AB60" s="511"/>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39" t="s">
        <v>172</v>
      </c>
      <c r="C62" s="511"/>
      <c r="D62" s="543"/>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5"/>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39" t="s">
        <v>173</v>
      </c>
      <c r="C64" s="511"/>
      <c r="D64" s="54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5"/>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39" t="s">
        <v>174</v>
      </c>
      <c r="C66" s="511"/>
      <c r="D66" s="54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5"/>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39" t="s">
        <v>175</v>
      </c>
      <c r="C68" s="511"/>
      <c r="D68" s="54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5"/>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39" t="s">
        <v>176</v>
      </c>
      <c r="C70" s="511"/>
      <c r="D70" s="54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5"/>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39" t="s">
        <v>177</v>
      </c>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11"/>
      <c r="AC72" s="293"/>
      <c r="AD72" s="293"/>
    </row>
    <row r="73" spans="1:30" ht="15.75" customHeight="1" x14ac:dyDescent="0.25">
      <c r="A73" s="293"/>
      <c r="B73" s="520" t="s">
        <v>122</v>
      </c>
      <c r="C73" s="511"/>
      <c r="D73" s="52" t="s">
        <v>178</v>
      </c>
      <c r="E73" s="520" t="s">
        <v>179</v>
      </c>
      <c r="F73" s="511"/>
      <c r="G73" s="520" t="s">
        <v>177</v>
      </c>
      <c r="H73" s="521"/>
      <c r="I73" s="521"/>
      <c r="J73" s="521"/>
      <c r="K73" s="521"/>
      <c r="L73" s="521"/>
      <c r="M73" s="521"/>
      <c r="N73" s="521"/>
      <c r="O73" s="511"/>
      <c r="P73" s="520" t="s">
        <v>180</v>
      </c>
      <c r="Q73" s="521"/>
      <c r="R73" s="521"/>
      <c r="S73" s="521"/>
      <c r="T73" s="521"/>
      <c r="U73" s="521"/>
      <c r="V73" s="521"/>
      <c r="W73" s="521"/>
      <c r="X73" s="521"/>
      <c r="Y73" s="521"/>
      <c r="Z73" s="521"/>
      <c r="AA73" s="521"/>
      <c r="AB73" s="511"/>
      <c r="AC73" s="293"/>
      <c r="AD73" s="293"/>
    </row>
    <row r="74" spans="1:30" ht="15.75" customHeight="1" x14ac:dyDescent="0.25">
      <c r="A74" s="293"/>
      <c r="B74" s="520"/>
      <c r="C74" s="511"/>
      <c r="D74" s="37"/>
      <c r="E74" s="520"/>
      <c r="F74" s="511"/>
      <c r="G74" s="545"/>
      <c r="H74" s="521"/>
      <c r="I74" s="521"/>
      <c r="J74" s="521"/>
      <c r="K74" s="521"/>
      <c r="L74" s="521"/>
      <c r="M74" s="521"/>
      <c r="N74" s="521"/>
      <c r="O74" s="511"/>
      <c r="P74" s="545"/>
      <c r="Q74" s="521"/>
      <c r="R74" s="521"/>
      <c r="S74" s="521"/>
      <c r="T74" s="521"/>
      <c r="U74" s="521"/>
      <c r="V74" s="521"/>
      <c r="W74" s="521"/>
      <c r="X74" s="521"/>
      <c r="Y74" s="521"/>
      <c r="Z74" s="521"/>
      <c r="AA74" s="521"/>
      <c r="AB74" s="511"/>
      <c r="AC74" s="293"/>
      <c r="AD74" s="293"/>
    </row>
    <row r="75" spans="1:30" ht="15.75" customHeight="1" x14ac:dyDescent="0.25">
      <c r="A75" s="293"/>
      <c r="B75" s="520"/>
      <c r="C75" s="511"/>
      <c r="D75" s="37"/>
      <c r="E75" s="520"/>
      <c r="F75" s="511"/>
      <c r="G75" s="545"/>
      <c r="H75" s="521"/>
      <c r="I75" s="521"/>
      <c r="J75" s="521"/>
      <c r="K75" s="521"/>
      <c r="L75" s="521"/>
      <c r="M75" s="521"/>
      <c r="N75" s="521"/>
      <c r="O75" s="511"/>
      <c r="P75" s="545"/>
      <c r="Q75" s="521"/>
      <c r="R75" s="521"/>
      <c r="S75" s="521"/>
      <c r="T75" s="521"/>
      <c r="U75" s="521"/>
      <c r="V75" s="521"/>
      <c r="W75" s="521"/>
      <c r="X75" s="521"/>
      <c r="Y75" s="521"/>
      <c r="Z75" s="521"/>
      <c r="AA75" s="521"/>
      <c r="AB75" s="511"/>
      <c r="AC75" s="293"/>
      <c r="AD75" s="293"/>
    </row>
    <row r="76" spans="1:30" ht="26.25" customHeight="1" x14ac:dyDescent="0.25">
      <c r="A76" s="293"/>
      <c r="B76" s="546" t="s">
        <v>181</v>
      </c>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11"/>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c r="AE2" s="293"/>
      <c r="AF2" s="293"/>
      <c r="AG2" s="293"/>
    </row>
    <row r="3" spans="1:33"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c r="AE3" s="293"/>
      <c r="AF3" s="293"/>
      <c r="AG3" s="293"/>
    </row>
    <row r="4" spans="1:33"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c r="AE4" s="293"/>
      <c r="AF4" s="293"/>
      <c r="AG4" s="293"/>
    </row>
    <row r="5" spans="1:33"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c r="AE5" s="293"/>
      <c r="AF5" s="293"/>
      <c r="AG5" s="293"/>
    </row>
    <row r="6" spans="1:33"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c r="AE6" s="293"/>
      <c r="AF6" s="293"/>
      <c r="AG6" s="293"/>
    </row>
    <row r="7" spans="1:33"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954" t="s">
        <v>438</v>
      </c>
      <c r="AG8" s="538"/>
    </row>
    <row r="9" spans="1:33"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552" t="s">
        <v>123</v>
      </c>
      <c r="D10" s="538"/>
      <c r="E10" s="520" t="s">
        <v>114</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c r="AE10" s="293"/>
      <c r="AF10" s="293"/>
      <c r="AG10" s="293"/>
    </row>
    <row r="11" spans="1:33"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c r="AE11" s="293"/>
      <c r="AF11" s="52" t="s">
        <v>439</v>
      </c>
      <c r="AG11" s="52" t="s">
        <v>440</v>
      </c>
    </row>
    <row r="12" spans="1:33" ht="29.25" customHeight="1" x14ac:dyDescent="0.25">
      <c r="A12" s="293"/>
      <c r="B12" s="31"/>
      <c r="C12" s="556" t="s">
        <v>125</v>
      </c>
      <c r="D12" s="557"/>
      <c r="E12" s="554" t="s">
        <v>441</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c r="AE12" s="293"/>
      <c r="AF12" s="37" t="s">
        <v>442</v>
      </c>
      <c r="AG12" s="37">
        <v>28</v>
      </c>
    </row>
    <row r="13" spans="1:33"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443</v>
      </c>
      <c r="AG13" s="37">
        <v>100</v>
      </c>
    </row>
    <row r="14" spans="1:33" ht="15" customHeight="1" x14ac:dyDescent="0.25">
      <c r="A14" s="293"/>
      <c r="B14" s="31"/>
      <c r="C14" s="552" t="s">
        <v>127</v>
      </c>
      <c r="D14" s="538"/>
      <c r="E14" s="304"/>
      <c r="F14" s="553"/>
      <c r="G14" s="538"/>
      <c r="H14" s="538"/>
      <c r="I14" s="538"/>
      <c r="J14" s="538"/>
      <c r="K14" s="538"/>
      <c r="L14" s="538"/>
      <c r="M14" s="538"/>
      <c r="N14" s="538"/>
      <c r="O14" s="538"/>
      <c r="P14" s="538"/>
      <c r="Q14" s="538"/>
      <c r="R14" s="538"/>
      <c r="S14" s="538"/>
      <c r="T14" s="538"/>
      <c r="U14" s="538"/>
      <c r="V14" s="538"/>
      <c r="W14" s="538"/>
      <c r="X14" s="538"/>
      <c r="Y14" s="538"/>
      <c r="Z14" s="538"/>
      <c r="AA14" s="538"/>
      <c r="AB14" s="549"/>
      <c r="AC14" s="293"/>
      <c r="AD14" s="293"/>
      <c r="AE14" s="293"/>
      <c r="AF14" s="37" t="s">
        <v>444</v>
      </c>
      <c r="AG14" s="37">
        <v>34</v>
      </c>
    </row>
    <row r="15" spans="1:33" ht="29.25" customHeight="1" x14ac:dyDescent="0.25">
      <c r="A15" s="293"/>
      <c r="B15" s="31"/>
      <c r="C15" s="520" t="s">
        <v>445</v>
      </c>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11"/>
      <c r="AB15" s="305"/>
      <c r="AC15" s="293"/>
      <c r="AD15" s="293"/>
      <c r="AE15" s="293"/>
      <c r="AF15" s="37" t="s">
        <v>446</v>
      </c>
      <c r="AG15" s="37">
        <v>100</v>
      </c>
    </row>
    <row r="16" spans="1:33"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37" t="s">
        <v>447</v>
      </c>
      <c r="AG16" s="37">
        <v>38</v>
      </c>
    </row>
    <row r="17" spans="1:33"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37" t="s">
        <v>448</v>
      </c>
      <c r="AG17" s="37">
        <v>100</v>
      </c>
    </row>
    <row r="18" spans="1:33" ht="15" customHeight="1" x14ac:dyDescent="0.25">
      <c r="A18" s="293"/>
      <c r="B18" s="31"/>
      <c r="C18" s="547"/>
      <c r="D18" s="531"/>
      <c r="E18" s="531"/>
      <c r="F18" s="531"/>
      <c r="G18" s="531"/>
      <c r="H18" s="531"/>
      <c r="I18" s="531"/>
      <c r="J18" s="531"/>
      <c r="K18" s="531"/>
      <c r="L18" s="531"/>
      <c r="M18" s="531"/>
      <c r="N18" s="531"/>
      <c r="O18" s="531"/>
      <c r="P18" s="532"/>
      <c r="Q18" s="293"/>
      <c r="R18" s="541"/>
      <c r="S18" s="521"/>
      <c r="T18" s="521"/>
      <c r="U18" s="521"/>
      <c r="V18" s="521"/>
      <c r="W18" s="521"/>
      <c r="X18" s="521"/>
      <c r="Y18" s="521"/>
      <c r="Z18" s="521"/>
      <c r="AA18" s="511"/>
      <c r="AB18" s="301"/>
      <c r="AC18" s="293"/>
      <c r="AD18" s="293"/>
      <c r="AE18" s="293"/>
      <c r="AF18" s="37" t="s">
        <v>449</v>
      </c>
      <c r="AG18" s="37">
        <v>25</v>
      </c>
    </row>
    <row r="19" spans="1:33" ht="15" customHeight="1" x14ac:dyDescent="0.25">
      <c r="A19" s="293"/>
      <c r="B19" s="31"/>
      <c r="C19" s="548"/>
      <c r="D19" s="495"/>
      <c r="E19" s="495"/>
      <c r="F19" s="495"/>
      <c r="G19" s="495"/>
      <c r="H19" s="495"/>
      <c r="I19" s="495"/>
      <c r="J19" s="495"/>
      <c r="K19" s="495"/>
      <c r="L19" s="495"/>
      <c r="M19" s="495"/>
      <c r="N19" s="495"/>
      <c r="O19" s="495"/>
      <c r="P19" s="549"/>
      <c r="Q19" s="293"/>
      <c r="R19" s="293"/>
      <c r="S19" s="293"/>
      <c r="T19" s="293"/>
      <c r="U19" s="293"/>
      <c r="V19" s="293"/>
      <c r="W19" s="293"/>
      <c r="X19" s="293"/>
      <c r="Y19" s="293"/>
      <c r="Z19" s="293"/>
      <c r="AA19" s="293"/>
      <c r="AB19" s="301"/>
      <c r="AC19" s="293"/>
      <c r="AD19" s="293"/>
      <c r="AE19" s="293"/>
      <c r="AF19" s="293"/>
      <c r="AG19" s="293"/>
    </row>
    <row r="20" spans="1:33" ht="15" customHeight="1" x14ac:dyDescent="0.25">
      <c r="A20" s="293"/>
      <c r="B20" s="31"/>
      <c r="C20" s="548"/>
      <c r="D20" s="495"/>
      <c r="E20" s="495"/>
      <c r="F20" s="495"/>
      <c r="G20" s="495"/>
      <c r="H20" s="495"/>
      <c r="I20" s="495"/>
      <c r="J20" s="495"/>
      <c r="K20" s="495"/>
      <c r="L20" s="495"/>
      <c r="M20" s="495"/>
      <c r="N20" s="495"/>
      <c r="O20" s="495"/>
      <c r="P20" s="549"/>
      <c r="Q20" s="303"/>
      <c r="R20" s="306" t="s">
        <v>130</v>
      </c>
      <c r="S20" s="306"/>
      <c r="T20" s="306"/>
      <c r="U20" s="306"/>
      <c r="V20" s="306"/>
      <c r="W20" s="303"/>
      <c r="X20" s="303"/>
      <c r="Y20" s="303"/>
      <c r="Z20" s="293"/>
      <c r="AA20" s="303"/>
      <c r="AB20" s="301"/>
      <c r="AC20" s="293"/>
      <c r="AD20" s="293"/>
      <c r="AE20" s="293"/>
      <c r="AF20" s="293"/>
      <c r="AG20" s="293"/>
    </row>
    <row r="21" spans="1:33" ht="15" customHeight="1" x14ac:dyDescent="0.25">
      <c r="A21" s="293"/>
      <c r="B21" s="31"/>
      <c r="C21" s="548"/>
      <c r="D21" s="495"/>
      <c r="E21" s="495"/>
      <c r="F21" s="495"/>
      <c r="G21" s="495"/>
      <c r="H21" s="495"/>
      <c r="I21" s="495"/>
      <c r="J21" s="495"/>
      <c r="K21" s="495"/>
      <c r="L21" s="495"/>
      <c r="M21" s="495"/>
      <c r="N21" s="495"/>
      <c r="O21" s="495"/>
      <c r="P21" s="549"/>
      <c r="Q21" s="293"/>
      <c r="R21" s="37"/>
      <c r="S21" s="293" t="s">
        <v>15</v>
      </c>
      <c r="T21" s="293"/>
      <c r="U21" s="37"/>
      <c r="V21" s="293" t="s">
        <v>27</v>
      </c>
      <c r="W21" s="293"/>
      <c r="X21" s="37"/>
      <c r="Y21" s="308" t="s">
        <v>46</v>
      </c>
      <c r="Z21" s="293"/>
      <c r="AA21" s="293"/>
      <c r="AB21" s="301"/>
      <c r="AC21" s="293"/>
      <c r="AD21" s="293"/>
      <c r="AE21" s="293"/>
      <c r="AF21" s="293"/>
      <c r="AG21" s="293"/>
    </row>
    <row r="22" spans="1:33" ht="15" customHeight="1" x14ac:dyDescent="0.25">
      <c r="A22" s="293"/>
      <c r="B22" s="31"/>
      <c r="C22" s="548"/>
      <c r="D22" s="495"/>
      <c r="E22" s="495"/>
      <c r="F22" s="495"/>
      <c r="G22" s="495"/>
      <c r="H22" s="495"/>
      <c r="I22" s="495"/>
      <c r="J22" s="495"/>
      <c r="K22" s="495"/>
      <c r="L22" s="495"/>
      <c r="M22" s="495"/>
      <c r="N22" s="495"/>
      <c r="O22" s="495"/>
      <c r="P22" s="549"/>
      <c r="Q22" s="293"/>
      <c r="R22" s="293"/>
      <c r="S22" s="293"/>
      <c r="T22" s="293"/>
      <c r="U22" s="293"/>
      <c r="V22" s="293"/>
      <c r="W22" s="293"/>
      <c r="X22" s="293"/>
      <c r="Y22" s="293"/>
      <c r="Z22" s="293"/>
      <c r="AA22" s="293"/>
      <c r="AB22" s="301"/>
      <c r="AC22" s="293"/>
      <c r="AD22" s="293"/>
      <c r="AE22" s="293"/>
      <c r="AF22" s="293"/>
      <c r="AG22" s="293"/>
    </row>
    <row r="23" spans="1:33" ht="15" customHeight="1" x14ac:dyDescent="0.25">
      <c r="A23" s="293"/>
      <c r="B23" s="31"/>
      <c r="C23" s="533"/>
      <c r="D23" s="534"/>
      <c r="E23" s="534"/>
      <c r="F23" s="534"/>
      <c r="G23" s="534"/>
      <c r="H23" s="534"/>
      <c r="I23" s="534"/>
      <c r="J23" s="534"/>
      <c r="K23" s="534"/>
      <c r="L23" s="534"/>
      <c r="M23" s="534"/>
      <c r="N23" s="534"/>
      <c r="O23" s="534"/>
      <c r="P23" s="535"/>
      <c r="Q23" s="293"/>
      <c r="R23" s="306" t="s">
        <v>131</v>
      </c>
      <c r="S23" s="293"/>
      <c r="T23" s="293"/>
      <c r="U23" s="293"/>
      <c r="V23" s="293"/>
      <c r="W23" s="558" t="s">
        <v>33</v>
      </c>
      <c r="X23" s="521"/>
      <c r="Y23" s="521"/>
      <c r="Z23" s="521"/>
      <c r="AA23" s="511"/>
      <c r="AB23" s="301"/>
      <c r="AC23" s="293"/>
      <c r="AD23" s="293"/>
      <c r="AE23" s="293"/>
      <c r="AF23" s="293"/>
      <c r="AG23" s="293"/>
    </row>
    <row r="24" spans="1:33"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row>
    <row r="25" spans="1:33"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row>
    <row r="26" spans="1:33" ht="39.75" customHeight="1" x14ac:dyDescent="0.25">
      <c r="A26" s="293"/>
      <c r="B26" s="31"/>
      <c r="C26" s="955" t="s">
        <v>433</v>
      </c>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11"/>
      <c r="AB26" s="301"/>
      <c r="AC26" s="293"/>
      <c r="AD26" s="293"/>
      <c r="AE26" s="293"/>
      <c r="AF26" s="328">
        <f>+(((((AG12/100)*AG13)+((AG14/100)*AG15)+((AG16/100)*AG17))*AG18)/100)</f>
        <v>25</v>
      </c>
      <c r="AG26" s="293"/>
    </row>
    <row r="27" spans="1:33"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row>
    <row r="28" spans="1:33"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row>
    <row r="29" spans="1:33" ht="29.25" customHeight="1" x14ac:dyDescent="0.25">
      <c r="A29" s="293"/>
      <c r="B29" s="31"/>
      <c r="C29" s="558" t="s">
        <v>434</v>
      </c>
      <c r="D29" s="521"/>
      <c r="E29" s="521"/>
      <c r="F29" s="521"/>
      <c r="G29" s="521"/>
      <c r="H29" s="521"/>
      <c r="I29" s="521"/>
      <c r="J29" s="521"/>
      <c r="K29" s="511"/>
      <c r="L29" s="303"/>
      <c r="M29" s="558"/>
      <c r="N29" s="521"/>
      <c r="O29" s="521"/>
      <c r="P29" s="521"/>
      <c r="Q29" s="521"/>
      <c r="R29" s="521"/>
      <c r="S29" s="521"/>
      <c r="T29" s="521"/>
      <c r="U29" s="521"/>
      <c r="V29" s="521"/>
      <c r="W29" s="521"/>
      <c r="X29" s="521"/>
      <c r="Y29" s="521"/>
      <c r="Z29" s="521"/>
      <c r="AA29" s="511"/>
      <c r="AB29" s="309"/>
      <c r="AC29" s="293"/>
      <c r="AD29" s="293"/>
      <c r="AE29" s="293"/>
      <c r="AF29" s="293"/>
      <c r="AG29" s="293"/>
    </row>
    <row r="30" spans="1:33"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row>
    <row r="31" spans="1:33"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row>
    <row r="32" spans="1:33" ht="90" customHeight="1" x14ac:dyDescent="0.25">
      <c r="A32" s="293"/>
      <c r="B32" s="31"/>
      <c r="C32" s="559" t="s">
        <v>435</v>
      </c>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11"/>
      <c r="AB32" s="301"/>
      <c r="AC32" s="293"/>
      <c r="AD32" s="293"/>
      <c r="AE32" s="293"/>
      <c r="AF32" s="293"/>
      <c r="AG32" s="293"/>
    </row>
    <row r="33" spans="1:33"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row>
    <row r="34" spans="1:33" ht="15.75" customHeight="1" x14ac:dyDescent="0.25">
      <c r="A34" s="293"/>
      <c r="B34" s="31"/>
      <c r="C34" s="542" t="s">
        <v>139</v>
      </c>
      <c r="D34" s="538"/>
      <c r="E34" s="306"/>
      <c r="F34" s="520" t="s">
        <v>34</v>
      </c>
      <c r="G34" s="511"/>
      <c r="H34" s="306"/>
      <c r="I34" s="293"/>
      <c r="J34" s="313" t="s">
        <v>140</v>
      </c>
      <c r="K34" s="520">
        <v>25</v>
      </c>
      <c r="L34" s="521"/>
      <c r="M34" s="521"/>
      <c r="N34" s="511"/>
      <c r="O34" s="306"/>
      <c r="P34" s="306"/>
      <c r="Q34" s="297" t="s">
        <v>141</v>
      </c>
      <c r="R34" s="293"/>
      <c r="S34" s="306"/>
      <c r="T34" s="306"/>
      <c r="U34" s="306"/>
      <c r="V34" s="306"/>
      <c r="W34" s="520" t="s">
        <v>20</v>
      </c>
      <c r="X34" s="521"/>
      <c r="Y34" s="521"/>
      <c r="Z34" s="521"/>
      <c r="AA34" s="511"/>
      <c r="AB34" s="305"/>
      <c r="AC34" s="293"/>
      <c r="AD34" s="293"/>
      <c r="AE34" s="293"/>
      <c r="AF34" s="293"/>
      <c r="AG34" s="293"/>
    </row>
    <row r="35" spans="1:33"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row>
    <row r="36" spans="1:33" ht="32.25" customHeight="1" x14ac:dyDescent="0.25">
      <c r="A36" s="293"/>
      <c r="B36" s="31"/>
      <c r="C36" s="293"/>
      <c r="D36" s="313" t="s">
        <v>142</v>
      </c>
      <c r="E36" s="306"/>
      <c r="F36" s="559" t="s">
        <v>450</v>
      </c>
      <c r="G36" s="521"/>
      <c r="H36" s="521"/>
      <c r="I36" s="521"/>
      <c r="J36" s="521"/>
      <c r="K36" s="521"/>
      <c r="L36" s="521"/>
      <c r="M36" s="511"/>
      <c r="N36" s="293"/>
      <c r="O36" s="313" t="s">
        <v>144</v>
      </c>
      <c r="P36" s="558">
        <v>0</v>
      </c>
      <c r="Q36" s="521"/>
      <c r="R36" s="521"/>
      <c r="S36" s="521"/>
      <c r="T36" s="521"/>
      <c r="U36" s="521"/>
      <c r="V36" s="521"/>
      <c r="W36" s="521"/>
      <c r="X36" s="521"/>
      <c r="Y36" s="521"/>
      <c r="Z36" s="521"/>
      <c r="AA36" s="511"/>
      <c r="AB36" s="301"/>
      <c r="AC36" s="293"/>
      <c r="AD36" s="293"/>
      <c r="AE36" s="293"/>
      <c r="AF36" s="293"/>
      <c r="AG36" s="293"/>
    </row>
    <row r="37" spans="1:33"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row>
    <row r="38" spans="1:33" ht="15.75" customHeight="1" x14ac:dyDescent="0.25">
      <c r="A38" s="293"/>
      <c r="B38" s="31"/>
      <c r="C38" s="293"/>
      <c r="D38" s="313" t="s">
        <v>145</v>
      </c>
      <c r="E38" s="293"/>
      <c r="F38" s="541" t="s">
        <v>146</v>
      </c>
      <c r="G38" s="511"/>
      <c r="H38" s="293"/>
      <c r="I38" s="293"/>
      <c r="J38" s="306" t="s">
        <v>147</v>
      </c>
      <c r="K38" s="293"/>
      <c r="L38" s="541" t="s">
        <v>148</v>
      </c>
      <c r="M38" s="521"/>
      <c r="N38" s="511"/>
      <c r="O38" s="306"/>
      <c r="P38" s="306"/>
      <c r="Q38" s="293"/>
      <c r="R38" s="306" t="s">
        <v>149</v>
      </c>
      <c r="S38" s="306"/>
      <c r="T38" s="306"/>
      <c r="U38" s="306"/>
      <c r="V38" s="306"/>
      <c r="W38" s="560"/>
      <c r="X38" s="521"/>
      <c r="Y38" s="521"/>
      <c r="Z38" s="521"/>
      <c r="AA38" s="511"/>
      <c r="AB38" s="305"/>
      <c r="AC38" s="293"/>
      <c r="AD38" s="293"/>
      <c r="AE38" s="293"/>
      <c r="AF38" s="293"/>
      <c r="AG38" s="293"/>
    </row>
    <row r="39" spans="1:33"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row>
    <row r="40" spans="1:33" ht="15.75" customHeight="1" x14ac:dyDescent="0.25">
      <c r="A40" s="293"/>
      <c r="B40" s="31"/>
      <c r="C40" s="314" t="s">
        <v>150</v>
      </c>
      <c r="D40" s="561">
        <v>2024</v>
      </c>
      <c r="E40" s="562"/>
      <c r="F40" s="563"/>
      <c r="G40" s="35"/>
      <c r="H40" s="297"/>
      <c r="I40" s="297"/>
      <c r="J40" s="297"/>
      <c r="K40" s="297"/>
      <c r="L40" s="297"/>
      <c r="M40" s="297"/>
      <c r="N40" s="297"/>
      <c r="O40" s="297"/>
      <c r="P40" s="297"/>
      <c r="Q40" s="553"/>
      <c r="R40" s="538"/>
      <c r="S40" s="538"/>
      <c r="T40" s="538"/>
      <c r="U40" s="538"/>
      <c r="V40" s="297"/>
      <c r="W40" s="297"/>
      <c r="X40" s="552"/>
      <c r="Y40" s="538"/>
      <c r="Z40" s="538"/>
      <c r="AA40" s="538"/>
      <c r="AB40" s="305"/>
      <c r="AC40" s="293"/>
      <c r="AD40" s="293"/>
      <c r="AE40" s="293"/>
      <c r="AF40" s="293"/>
      <c r="AG40" s="293"/>
    </row>
    <row r="41" spans="1:33"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row>
    <row r="42" spans="1:33" ht="15.75" customHeight="1" x14ac:dyDescent="0.25">
      <c r="A42" s="293"/>
      <c r="B42" s="31"/>
      <c r="C42" s="306" t="s">
        <v>140</v>
      </c>
      <c r="D42" s="558">
        <v>25</v>
      </c>
      <c r="E42" s="521"/>
      <c r="F42" s="511"/>
      <c r="G42" s="293"/>
      <c r="H42" s="297"/>
      <c r="I42" s="297"/>
      <c r="J42" s="297"/>
      <c r="K42" s="297"/>
      <c r="L42" s="297"/>
      <c r="M42" s="297"/>
      <c r="N42" s="297"/>
      <c r="O42" s="297"/>
      <c r="P42" s="297"/>
      <c r="Q42" s="553"/>
      <c r="R42" s="538"/>
      <c r="S42" s="538"/>
      <c r="T42" s="538"/>
      <c r="U42" s="538"/>
      <c r="V42" s="297"/>
      <c r="W42" s="297"/>
      <c r="X42" s="552"/>
      <c r="Y42" s="538"/>
      <c r="Z42" s="538"/>
      <c r="AA42" s="538"/>
      <c r="AB42" s="298"/>
      <c r="AC42" s="293"/>
      <c r="AD42" s="293"/>
      <c r="AE42" s="293"/>
      <c r="AF42" s="293"/>
      <c r="AG42" s="293"/>
    </row>
    <row r="43" spans="1:33"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row>
    <row r="44" spans="1:33" ht="15.75" customHeight="1" x14ac:dyDescent="0.25">
      <c r="A44" s="293"/>
      <c r="B44" s="31"/>
      <c r="C44" s="306"/>
      <c r="D44" s="520" t="s">
        <v>151</v>
      </c>
      <c r="E44" s="521"/>
      <c r="F44" s="521"/>
      <c r="G44" s="521"/>
      <c r="H44" s="521"/>
      <c r="I44" s="521"/>
      <c r="J44" s="521"/>
      <c r="K44" s="521"/>
      <c r="L44" s="521"/>
      <c r="M44" s="521"/>
      <c r="N44" s="521"/>
      <c r="O44" s="521"/>
      <c r="P44" s="521"/>
      <c r="Q44" s="521"/>
      <c r="R44" s="521"/>
      <c r="S44" s="521"/>
      <c r="T44" s="521"/>
      <c r="U44" s="521"/>
      <c r="V44" s="521"/>
      <c r="W44" s="521"/>
      <c r="X44" s="521"/>
      <c r="Y44" s="511"/>
      <c r="Z44" s="307"/>
      <c r="AA44" s="307"/>
      <c r="AB44" s="315"/>
      <c r="AC44" s="293"/>
      <c r="AD44" s="293"/>
      <c r="AE44" s="293"/>
      <c r="AF44" s="293"/>
      <c r="AG44" s="293"/>
    </row>
    <row r="45" spans="1:33" ht="15.75" customHeight="1" x14ac:dyDescent="0.25">
      <c r="A45" s="293"/>
      <c r="B45" s="31"/>
      <c r="C45" s="293"/>
      <c r="D45" s="526" t="s">
        <v>152</v>
      </c>
      <c r="E45" s="521"/>
      <c r="F45" s="521"/>
      <c r="G45" s="521"/>
      <c r="H45" s="511"/>
      <c r="I45" s="522" t="s">
        <v>153</v>
      </c>
      <c r="J45" s="521"/>
      <c r="K45" s="521"/>
      <c r="L45" s="521"/>
      <c r="M45" s="521"/>
      <c r="N45" s="521"/>
      <c r="O45" s="521"/>
      <c r="P45" s="511"/>
      <c r="Q45" s="523" t="s">
        <v>154</v>
      </c>
      <c r="R45" s="521"/>
      <c r="S45" s="521"/>
      <c r="T45" s="521"/>
      <c r="U45" s="521"/>
      <c r="V45" s="521"/>
      <c r="W45" s="521"/>
      <c r="X45" s="521"/>
      <c r="Y45" s="511"/>
      <c r="Z45" s="307"/>
      <c r="AA45" s="307"/>
      <c r="AB45" s="315"/>
      <c r="AC45" s="293"/>
      <c r="AD45" s="293"/>
      <c r="AE45" s="293"/>
      <c r="AF45" s="293"/>
      <c r="AG45" s="293"/>
    </row>
    <row r="46" spans="1:33" ht="15.75" customHeight="1" x14ac:dyDescent="0.25">
      <c r="A46" s="316"/>
      <c r="B46" s="39"/>
      <c r="C46" s="40"/>
      <c r="D46" s="527" t="s">
        <v>155</v>
      </c>
      <c r="E46" s="521"/>
      <c r="F46" s="521"/>
      <c r="G46" s="521"/>
      <c r="H46" s="511"/>
      <c r="I46" s="524" t="s">
        <v>156</v>
      </c>
      <c r="J46" s="521"/>
      <c r="K46" s="521"/>
      <c r="L46" s="521"/>
      <c r="M46" s="521"/>
      <c r="N46" s="521"/>
      <c r="O46" s="521"/>
      <c r="P46" s="511"/>
      <c r="Q46" s="525" t="s">
        <v>157</v>
      </c>
      <c r="R46" s="521"/>
      <c r="S46" s="521"/>
      <c r="T46" s="521"/>
      <c r="U46" s="521"/>
      <c r="V46" s="521"/>
      <c r="W46" s="521"/>
      <c r="X46" s="521"/>
      <c r="Y46" s="511"/>
      <c r="Z46" s="316"/>
      <c r="AA46" s="316"/>
      <c r="AB46" s="317"/>
      <c r="AC46" s="316"/>
      <c r="AD46" s="316"/>
      <c r="AE46" s="316"/>
      <c r="AF46" s="316"/>
      <c r="AG46" s="316"/>
    </row>
    <row r="47" spans="1:33"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row>
    <row r="48" spans="1:33" ht="15.75" customHeight="1" x14ac:dyDescent="0.25">
      <c r="A48" s="320"/>
      <c r="B48" s="41"/>
      <c r="C48" s="528" t="s">
        <v>158</v>
      </c>
      <c r="D48" s="521"/>
      <c r="E48" s="521"/>
      <c r="F48" s="511"/>
      <c r="G48" s="529" t="s">
        <v>159</v>
      </c>
      <c r="H48" s="530" t="s">
        <v>160</v>
      </c>
      <c r="I48" s="531"/>
      <c r="J48" s="531"/>
      <c r="K48" s="531"/>
      <c r="L48" s="531"/>
      <c r="M48" s="531"/>
      <c r="N48" s="531"/>
      <c r="O48" s="531"/>
      <c r="P48" s="531"/>
      <c r="Q48" s="531"/>
      <c r="R48" s="531"/>
      <c r="S48" s="531"/>
      <c r="T48" s="531"/>
      <c r="U48" s="531"/>
      <c r="V48" s="531"/>
      <c r="W48" s="531"/>
      <c r="X48" s="531"/>
      <c r="Y48" s="531"/>
      <c r="Z48" s="531"/>
      <c r="AA48" s="532"/>
      <c r="AB48" s="315"/>
      <c r="AC48" s="320"/>
      <c r="AD48" s="320"/>
      <c r="AE48" s="320"/>
      <c r="AF48" s="320"/>
      <c r="AG48" s="320"/>
    </row>
    <row r="49" spans="1:33" ht="15.75" customHeight="1" x14ac:dyDescent="0.25">
      <c r="A49" s="320"/>
      <c r="B49" s="41"/>
      <c r="C49" s="42" t="s">
        <v>161</v>
      </c>
      <c r="D49" s="43">
        <v>1.2</v>
      </c>
      <c r="E49" s="528" t="s">
        <v>162</v>
      </c>
      <c r="F49" s="511"/>
      <c r="G49" s="498"/>
      <c r="H49" s="533"/>
      <c r="I49" s="534"/>
      <c r="J49" s="534"/>
      <c r="K49" s="534"/>
      <c r="L49" s="534"/>
      <c r="M49" s="534"/>
      <c r="N49" s="534"/>
      <c r="O49" s="534"/>
      <c r="P49" s="534"/>
      <c r="Q49" s="534"/>
      <c r="R49" s="534"/>
      <c r="S49" s="534"/>
      <c r="T49" s="534"/>
      <c r="U49" s="534"/>
      <c r="V49" s="534"/>
      <c r="W49" s="534"/>
      <c r="X49" s="534"/>
      <c r="Y49" s="534"/>
      <c r="Z49" s="534"/>
      <c r="AA49" s="535"/>
      <c r="AB49" s="315"/>
      <c r="AC49" s="320"/>
      <c r="AD49" s="320"/>
      <c r="AE49" s="320"/>
      <c r="AF49" s="320"/>
      <c r="AG49" s="320"/>
    </row>
    <row r="50" spans="1:33" ht="15.75" customHeight="1" x14ac:dyDescent="0.25">
      <c r="A50" s="320"/>
      <c r="B50" s="41"/>
      <c r="C50" s="44">
        <v>2024</v>
      </c>
      <c r="D50" s="45">
        <v>45474</v>
      </c>
      <c r="E50" s="536">
        <v>45656</v>
      </c>
      <c r="F50" s="511"/>
      <c r="G50" s="46">
        <v>25</v>
      </c>
      <c r="H50" s="540" t="s">
        <v>451</v>
      </c>
      <c r="I50" s="521"/>
      <c r="J50" s="521"/>
      <c r="K50" s="521"/>
      <c r="L50" s="521"/>
      <c r="M50" s="521"/>
      <c r="N50" s="521"/>
      <c r="O50" s="521"/>
      <c r="P50" s="521"/>
      <c r="Q50" s="521"/>
      <c r="R50" s="521"/>
      <c r="S50" s="521"/>
      <c r="T50" s="521"/>
      <c r="U50" s="521"/>
      <c r="V50" s="521"/>
      <c r="W50" s="521"/>
      <c r="X50" s="521"/>
      <c r="Y50" s="521"/>
      <c r="Z50" s="521"/>
      <c r="AA50" s="511"/>
      <c r="AB50" s="315"/>
      <c r="AC50" s="320"/>
      <c r="AD50" s="320"/>
      <c r="AE50" s="320"/>
      <c r="AF50" s="320"/>
      <c r="AG50" s="320"/>
    </row>
    <row r="51" spans="1:33" ht="15.75" customHeight="1" x14ac:dyDescent="0.25">
      <c r="A51" s="320"/>
      <c r="B51" s="41"/>
      <c r="C51" s="44">
        <v>2025</v>
      </c>
      <c r="D51" s="45">
        <v>45658</v>
      </c>
      <c r="E51" s="536">
        <v>46021</v>
      </c>
      <c r="F51" s="511"/>
      <c r="G51" s="46">
        <v>65</v>
      </c>
      <c r="H51" s="540" t="s">
        <v>451</v>
      </c>
      <c r="I51" s="521"/>
      <c r="J51" s="521"/>
      <c r="K51" s="521"/>
      <c r="L51" s="521"/>
      <c r="M51" s="521"/>
      <c r="N51" s="521"/>
      <c r="O51" s="521"/>
      <c r="P51" s="521"/>
      <c r="Q51" s="521"/>
      <c r="R51" s="521"/>
      <c r="S51" s="521"/>
      <c r="T51" s="521"/>
      <c r="U51" s="521"/>
      <c r="V51" s="521"/>
      <c r="W51" s="521"/>
      <c r="X51" s="521"/>
      <c r="Y51" s="521"/>
      <c r="Z51" s="521"/>
      <c r="AA51" s="511"/>
      <c r="AB51" s="315"/>
      <c r="AC51" s="320"/>
      <c r="AD51" s="320"/>
      <c r="AE51" s="320"/>
      <c r="AF51" s="320"/>
      <c r="AG51" s="320"/>
    </row>
    <row r="52" spans="1:33" ht="15.75" customHeight="1" x14ac:dyDescent="0.25">
      <c r="A52" s="320"/>
      <c r="B52" s="41"/>
      <c r="C52" s="44">
        <v>2026</v>
      </c>
      <c r="D52" s="45">
        <v>46023</v>
      </c>
      <c r="E52" s="536">
        <v>46386</v>
      </c>
      <c r="F52" s="511"/>
      <c r="G52" s="46">
        <v>85</v>
      </c>
      <c r="H52" s="540" t="s">
        <v>451</v>
      </c>
      <c r="I52" s="521"/>
      <c r="J52" s="521"/>
      <c r="K52" s="521"/>
      <c r="L52" s="521"/>
      <c r="M52" s="521"/>
      <c r="N52" s="521"/>
      <c r="O52" s="521"/>
      <c r="P52" s="521"/>
      <c r="Q52" s="521"/>
      <c r="R52" s="521"/>
      <c r="S52" s="521"/>
      <c r="T52" s="521"/>
      <c r="U52" s="521"/>
      <c r="V52" s="521"/>
      <c r="W52" s="521"/>
      <c r="X52" s="521"/>
      <c r="Y52" s="521"/>
      <c r="Z52" s="521"/>
      <c r="AA52" s="511"/>
      <c r="AB52" s="315"/>
      <c r="AC52" s="320"/>
      <c r="AD52" s="320"/>
      <c r="AE52" s="320"/>
      <c r="AF52" s="320"/>
      <c r="AG52" s="320"/>
    </row>
    <row r="53" spans="1:33" ht="15.75" customHeight="1" x14ac:dyDescent="0.25">
      <c r="A53" s="320"/>
      <c r="B53" s="41"/>
      <c r="C53" s="44">
        <v>2027</v>
      </c>
      <c r="D53" s="45">
        <v>46388</v>
      </c>
      <c r="E53" s="536">
        <v>46751</v>
      </c>
      <c r="F53" s="511"/>
      <c r="G53" s="46">
        <v>100</v>
      </c>
      <c r="H53" s="540" t="s">
        <v>451</v>
      </c>
      <c r="I53" s="521"/>
      <c r="J53" s="521"/>
      <c r="K53" s="521"/>
      <c r="L53" s="521"/>
      <c r="M53" s="521"/>
      <c r="N53" s="521"/>
      <c r="O53" s="521"/>
      <c r="P53" s="521"/>
      <c r="Q53" s="521"/>
      <c r="R53" s="521"/>
      <c r="S53" s="521"/>
      <c r="T53" s="521"/>
      <c r="U53" s="521"/>
      <c r="V53" s="521"/>
      <c r="W53" s="521"/>
      <c r="X53" s="521"/>
      <c r="Y53" s="521"/>
      <c r="Z53" s="521"/>
      <c r="AA53" s="511"/>
      <c r="AB53" s="315"/>
      <c r="AC53" s="320"/>
      <c r="AD53" s="320"/>
      <c r="AE53" s="320"/>
      <c r="AF53" s="320"/>
      <c r="AG53" s="320"/>
    </row>
    <row r="54" spans="1:33" ht="15.75" customHeight="1" x14ac:dyDescent="0.25">
      <c r="A54" s="320"/>
      <c r="B54" s="41"/>
      <c r="C54" s="44"/>
      <c r="D54" s="44"/>
      <c r="E54" s="528"/>
      <c r="F54" s="511"/>
      <c r="G54" s="43"/>
      <c r="H54" s="528"/>
      <c r="I54" s="521"/>
      <c r="J54" s="521"/>
      <c r="K54" s="521"/>
      <c r="L54" s="521"/>
      <c r="M54" s="521"/>
      <c r="N54" s="521"/>
      <c r="O54" s="521"/>
      <c r="P54" s="521"/>
      <c r="Q54" s="521"/>
      <c r="R54" s="521"/>
      <c r="S54" s="521"/>
      <c r="T54" s="521"/>
      <c r="U54" s="521"/>
      <c r="V54" s="521"/>
      <c r="W54" s="521"/>
      <c r="X54" s="521"/>
      <c r="Y54" s="521"/>
      <c r="Z54" s="521"/>
      <c r="AA54" s="511"/>
      <c r="AB54" s="315"/>
      <c r="AC54" s="320"/>
      <c r="AD54" s="320"/>
      <c r="AE54" s="320"/>
      <c r="AF54" s="320"/>
      <c r="AG54" s="320"/>
    </row>
    <row r="55" spans="1:33"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row>
    <row r="56" spans="1:33" ht="15.75" customHeight="1" x14ac:dyDescent="0.25">
      <c r="A56" s="293"/>
      <c r="B56" s="31"/>
      <c r="C56" s="542" t="s">
        <v>163</v>
      </c>
      <c r="D56" s="538"/>
      <c r="E56" s="306"/>
      <c r="F56" s="297" t="s">
        <v>164</v>
      </c>
      <c r="G56" s="47"/>
      <c r="H56" s="308"/>
      <c r="I56" s="297" t="s">
        <v>165</v>
      </c>
      <c r="J56" s="293"/>
      <c r="K56" s="541"/>
      <c r="L56" s="511"/>
      <c r="M56" s="306"/>
      <c r="N56" s="293"/>
      <c r="O56" s="293"/>
      <c r="P56" s="293"/>
      <c r="Q56" s="293"/>
      <c r="R56" s="293"/>
      <c r="S56" s="293"/>
      <c r="T56" s="293"/>
      <c r="U56" s="293"/>
      <c r="V56" s="293"/>
      <c r="W56" s="293"/>
      <c r="X56" s="293"/>
      <c r="Y56" s="293"/>
      <c r="Z56" s="293"/>
      <c r="AA56" s="293"/>
      <c r="AB56" s="301"/>
      <c r="AC56" s="293"/>
      <c r="AD56" s="293"/>
      <c r="AE56" s="293"/>
      <c r="AF56" s="293"/>
      <c r="AG56" s="293"/>
    </row>
    <row r="57" spans="1:33"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row>
    <row r="58" spans="1:33" ht="15.75" customHeight="1" x14ac:dyDescent="0.25">
      <c r="A58" s="293"/>
      <c r="B58" s="539" t="s">
        <v>166</v>
      </c>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11"/>
      <c r="AC58" s="293"/>
      <c r="AD58" s="293"/>
      <c r="AE58" s="293"/>
      <c r="AF58" s="293"/>
      <c r="AG58" s="293"/>
    </row>
    <row r="59" spans="1:33"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row>
    <row r="60" spans="1:33" ht="29.25" customHeight="1" x14ac:dyDescent="0.25">
      <c r="A60" s="293"/>
      <c r="B60" s="528" t="s">
        <v>161</v>
      </c>
      <c r="C60" s="511"/>
      <c r="D60" s="43"/>
      <c r="E60" s="528" t="s">
        <v>167</v>
      </c>
      <c r="F60" s="511"/>
      <c r="G60" s="43"/>
      <c r="H60" s="520" t="s">
        <v>168</v>
      </c>
      <c r="I60" s="511"/>
      <c r="J60" s="528"/>
      <c r="K60" s="511"/>
      <c r="L60" s="537"/>
      <c r="M60" s="538"/>
      <c r="N60" s="43" t="s">
        <v>169</v>
      </c>
      <c r="O60" s="528"/>
      <c r="P60" s="521"/>
      <c r="Q60" s="511"/>
      <c r="R60" s="528" t="s">
        <v>170</v>
      </c>
      <c r="S60" s="521"/>
      <c r="T60" s="511"/>
      <c r="U60" s="528"/>
      <c r="V60" s="521"/>
      <c r="W60" s="511"/>
      <c r="X60" s="528" t="s">
        <v>171</v>
      </c>
      <c r="Y60" s="511"/>
      <c r="Z60" s="528"/>
      <c r="AA60" s="521"/>
      <c r="AB60" s="511"/>
      <c r="AC60" s="293"/>
      <c r="AD60" s="293"/>
      <c r="AE60" s="293"/>
      <c r="AF60" s="293"/>
      <c r="AG60" s="293"/>
    </row>
    <row r="61" spans="1:33"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row>
    <row r="62" spans="1:33" ht="15.75" customHeight="1" x14ac:dyDescent="0.25">
      <c r="A62" s="293"/>
      <c r="B62" s="539" t="s">
        <v>172</v>
      </c>
      <c r="C62" s="511"/>
      <c r="D62" s="543"/>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5"/>
      <c r="AC62" s="293"/>
      <c r="AD62" s="293"/>
      <c r="AE62" s="293"/>
      <c r="AF62" s="293"/>
      <c r="AG62" s="293"/>
    </row>
    <row r="63" spans="1:33"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row>
    <row r="64" spans="1:33" ht="15.75" customHeight="1" x14ac:dyDescent="0.25">
      <c r="A64" s="293"/>
      <c r="B64" s="539" t="s">
        <v>173</v>
      </c>
      <c r="C64" s="511"/>
      <c r="D64" s="54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5"/>
      <c r="AC64" s="293"/>
      <c r="AD64" s="293"/>
      <c r="AE64" s="293"/>
      <c r="AF64" s="293"/>
      <c r="AG64" s="293"/>
    </row>
    <row r="65" spans="1:33"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row>
    <row r="66" spans="1:33" ht="15.75" customHeight="1" x14ac:dyDescent="0.25">
      <c r="A66" s="293"/>
      <c r="B66" s="539" t="s">
        <v>174</v>
      </c>
      <c r="C66" s="511"/>
      <c r="D66" s="54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5"/>
      <c r="AC66" s="293"/>
      <c r="AD66" s="293"/>
      <c r="AE66" s="293"/>
      <c r="AF66" s="293"/>
      <c r="AG66" s="293"/>
    </row>
    <row r="67" spans="1:33"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row>
    <row r="68" spans="1:33" ht="15.75" customHeight="1" x14ac:dyDescent="0.25">
      <c r="A68" s="293"/>
      <c r="B68" s="539" t="s">
        <v>175</v>
      </c>
      <c r="C68" s="511"/>
      <c r="D68" s="54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5"/>
      <c r="AC68" s="293"/>
      <c r="AD68" s="293"/>
      <c r="AE68" s="293"/>
      <c r="AF68" s="293"/>
      <c r="AG68" s="293"/>
    </row>
    <row r="69" spans="1:33"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row>
    <row r="70" spans="1:33" ht="15.75" customHeight="1" x14ac:dyDescent="0.25">
      <c r="A70" s="293"/>
      <c r="B70" s="539" t="s">
        <v>176</v>
      </c>
      <c r="C70" s="511"/>
      <c r="D70" s="54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5"/>
      <c r="AC70" s="293"/>
      <c r="AD70" s="293"/>
      <c r="AE70" s="293"/>
      <c r="AF70" s="293"/>
      <c r="AG70" s="293"/>
    </row>
    <row r="71" spans="1:33"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row>
    <row r="72" spans="1:33" ht="15.75" customHeight="1" x14ac:dyDescent="0.25">
      <c r="A72" s="293"/>
      <c r="B72" s="539" t="s">
        <v>177</v>
      </c>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11"/>
      <c r="AC72" s="293"/>
      <c r="AD72" s="293"/>
      <c r="AE72" s="293"/>
      <c r="AF72" s="293"/>
      <c r="AG72" s="293"/>
    </row>
    <row r="73" spans="1:33" ht="15.75" customHeight="1" x14ac:dyDescent="0.25">
      <c r="A73" s="293"/>
      <c r="B73" s="520" t="s">
        <v>122</v>
      </c>
      <c r="C73" s="511"/>
      <c r="D73" s="52" t="s">
        <v>178</v>
      </c>
      <c r="E73" s="520" t="s">
        <v>179</v>
      </c>
      <c r="F73" s="511"/>
      <c r="G73" s="520" t="s">
        <v>177</v>
      </c>
      <c r="H73" s="521"/>
      <c r="I73" s="521"/>
      <c r="J73" s="521"/>
      <c r="K73" s="521"/>
      <c r="L73" s="521"/>
      <c r="M73" s="521"/>
      <c r="N73" s="521"/>
      <c r="O73" s="511"/>
      <c r="P73" s="520" t="s">
        <v>180</v>
      </c>
      <c r="Q73" s="521"/>
      <c r="R73" s="521"/>
      <c r="S73" s="521"/>
      <c r="T73" s="521"/>
      <c r="U73" s="521"/>
      <c r="V73" s="521"/>
      <c r="W73" s="521"/>
      <c r="X73" s="521"/>
      <c r="Y73" s="521"/>
      <c r="Z73" s="521"/>
      <c r="AA73" s="521"/>
      <c r="AB73" s="511"/>
      <c r="AC73" s="293"/>
      <c r="AD73" s="293"/>
      <c r="AE73" s="293"/>
      <c r="AF73" s="293"/>
      <c r="AG73" s="293"/>
    </row>
    <row r="74" spans="1:33" ht="15.75" customHeight="1" x14ac:dyDescent="0.25">
      <c r="A74" s="293"/>
      <c r="B74" s="520"/>
      <c r="C74" s="511"/>
      <c r="D74" s="37"/>
      <c r="E74" s="520"/>
      <c r="F74" s="511"/>
      <c r="G74" s="545"/>
      <c r="H74" s="521"/>
      <c r="I74" s="521"/>
      <c r="J74" s="521"/>
      <c r="K74" s="521"/>
      <c r="L74" s="521"/>
      <c r="M74" s="521"/>
      <c r="N74" s="521"/>
      <c r="O74" s="511"/>
      <c r="P74" s="545"/>
      <c r="Q74" s="521"/>
      <c r="R74" s="521"/>
      <c r="S74" s="521"/>
      <c r="T74" s="521"/>
      <c r="U74" s="521"/>
      <c r="V74" s="521"/>
      <c r="W74" s="521"/>
      <c r="X74" s="521"/>
      <c r="Y74" s="521"/>
      <c r="Z74" s="521"/>
      <c r="AA74" s="521"/>
      <c r="AB74" s="511"/>
      <c r="AC74" s="293"/>
      <c r="AD74" s="293"/>
      <c r="AE74" s="293"/>
      <c r="AF74" s="293"/>
      <c r="AG74" s="293"/>
    </row>
    <row r="75" spans="1:33" ht="15.75" customHeight="1" x14ac:dyDescent="0.25">
      <c r="A75" s="293"/>
      <c r="B75" s="520"/>
      <c r="C75" s="511"/>
      <c r="D75" s="37"/>
      <c r="E75" s="520"/>
      <c r="F75" s="511"/>
      <c r="G75" s="545"/>
      <c r="H75" s="521"/>
      <c r="I75" s="521"/>
      <c r="J75" s="521"/>
      <c r="K75" s="521"/>
      <c r="L75" s="521"/>
      <c r="M75" s="521"/>
      <c r="N75" s="521"/>
      <c r="O75" s="511"/>
      <c r="P75" s="545"/>
      <c r="Q75" s="521"/>
      <c r="R75" s="521"/>
      <c r="S75" s="521"/>
      <c r="T75" s="521"/>
      <c r="U75" s="521"/>
      <c r="V75" s="521"/>
      <c r="W75" s="521"/>
      <c r="X75" s="521"/>
      <c r="Y75" s="521"/>
      <c r="Z75" s="521"/>
      <c r="AA75" s="521"/>
      <c r="AB75" s="511"/>
      <c r="AC75" s="293"/>
      <c r="AD75" s="293"/>
      <c r="AE75" s="293"/>
      <c r="AF75" s="293"/>
      <c r="AG75" s="293"/>
    </row>
    <row r="76" spans="1:33" ht="26.25" customHeight="1" x14ac:dyDescent="0.25">
      <c r="A76" s="293"/>
      <c r="B76" s="546" t="s">
        <v>181</v>
      </c>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11"/>
      <c r="AC76" s="293"/>
      <c r="AD76" s="326"/>
      <c r="AE76" s="293"/>
      <c r="AF76" s="293"/>
      <c r="AG76" s="293"/>
    </row>
    <row r="77" spans="1:33"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row>
    <row r="78" spans="1:33"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row>
    <row r="79" spans="1:33"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row>
    <row r="80" spans="1:33"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row>
    <row r="81" spans="1:33"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row>
    <row r="82" spans="1:33"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row>
    <row r="83" spans="1:33"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c r="AE2" s="293"/>
      <c r="AF2" s="293"/>
      <c r="AG2" s="293"/>
      <c r="AH2" s="293"/>
    </row>
    <row r="3" spans="1:34"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c r="AE3" s="293"/>
      <c r="AF3" s="293"/>
      <c r="AG3" s="293"/>
      <c r="AH3" s="293"/>
    </row>
    <row r="4" spans="1:34"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c r="AE4" s="293"/>
      <c r="AF4" s="293"/>
      <c r="AG4" s="293"/>
      <c r="AH4" s="293"/>
    </row>
    <row r="5" spans="1:34"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c r="AE5" s="293"/>
      <c r="AF5" s="293"/>
      <c r="AG5" s="293"/>
      <c r="AH5" s="293"/>
    </row>
    <row r="6" spans="1:34"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c r="AE6" s="293"/>
      <c r="AF6" s="293"/>
      <c r="AG6" s="293"/>
      <c r="AH6" s="293"/>
    </row>
    <row r="7" spans="1:34"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954" t="s">
        <v>438</v>
      </c>
      <c r="AH9" s="538"/>
    </row>
    <row r="10" spans="1:34" ht="30" customHeight="1" x14ac:dyDescent="0.25">
      <c r="A10" s="293"/>
      <c r="B10" s="31"/>
      <c r="C10" s="552" t="s">
        <v>123</v>
      </c>
      <c r="D10" s="538"/>
      <c r="E10" s="520" t="s">
        <v>452</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c r="AE10" s="293"/>
      <c r="AF10" s="293"/>
      <c r="AG10" s="293"/>
      <c r="AH10" s="293"/>
    </row>
    <row r="11" spans="1:34"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c r="AE11" s="293"/>
      <c r="AF11" s="293"/>
      <c r="AG11" s="293"/>
      <c r="AH11" s="293"/>
    </row>
    <row r="12" spans="1:34" ht="29.25" customHeight="1" x14ac:dyDescent="0.25">
      <c r="A12" s="293"/>
      <c r="B12" s="31"/>
      <c r="C12" s="556" t="s">
        <v>125</v>
      </c>
      <c r="D12" s="557"/>
      <c r="E12" s="554" t="s">
        <v>441</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c r="AE12" s="293"/>
      <c r="AF12" s="293"/>
      <c r="AG12" s="52" t="s">
        <v>439</v>
      </c>
      <c r="AH12" s="52" t="s">
        <v>440</v>
      </c>
    </row>
    <row r="13" spans="1:34"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442</v>
      </c>
      <c r="AH13" s="37">
        <v>28</v>
      </c>
    </row>
    <row r="14" spans="1:34" ht="15" customHeight="1" x14ac:dyDescent="0.25">
      <c r="A14" s="293"/>
      <c r="B14" s="31"/>
      <c r="C14" s="552" t="s">
        <v>127</v>
      </c>
      <c r="D14" s="538"/>
      <c r="E14" s="304"/>
      <c r="F14" s="553"/>
      <c r="G14" s="538"/>
      <c r="H14" s="538"/>
      <c r="I14" s="538"/>
      <c r="J14" s="538"/>
      <c r="K14" s="538"/>
      <c r="L14" s="538"/>
      <c r="M14" s="538"/>
      <c r="N14" s="538"/>
      <c r="O14" s="538"/>
      <c r="P14" s="538"/>
      <c r="Q14" s="538"/>
      <c r="R14" s="538"/>
      <c r="S14" s="538"/>
      <c r="T14" s="538"/>
      <c r="U14" s="538"/>
      <c r="V14" s="538"/>
      <c r="W14" s="538"/>
      <c r="X14" s="538"/>
      <c r="Y14" s="538"/>
      <c r="Z14" s="538"/>
      <c r="AA14" s="538"/>
      <c r="AB14" s="549"/>
      <c r="AC14" s="293"/>
      <c r="AD14" s="293"/>
      <c r="AE14" s="293"/>
      <c r="AF14" s="293"/>
      <c r="AG14" s="37" t="s">
        <v>443</v>
      </c>
      <c r="AH14" s="37">
        <v>100</v>
      </c>
    </row>
    <row r="15" spans="1:34" ht="29.25" customHeight="1" x14ac:dyDescent="0.25">
      <c r="A15" s="293"/>
      <c r="B15" s="31"/>
      <c r="C15" s="520" t="s">
        <v>453</v>
      </c>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11"/>
      <c r="AB15" s="305"/>
      <c r="AC15" s="293"/>
      <c r="AD15" s="293"/>
      <c r="AE15" s="293"/>
      <c r="AF15" s="293"/>
      <c r="AG15" s="37" t="s">
        <v>444</v>
      </c>
      <c r="AH15" s="37">
        <v>34</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446</v>
      </c>
      <c r="AH16" s="37">
        <v>100</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37" t="s">
        <v>447</v>
      </c>
      <c r="AH17" s="37">
        <v>38</v>
      </c>
    </row>
    <row r="18" spans="1:34" ht="15" customHeight="1" x14ac:dyDescent="0.25">
      <c r="A18" s="293"/>
      <c r="B18" s="31"/>
      <c r="C18" s="547"/>
      <c r="D18" s="531"/>
      <c r="E18" s="531"/>
      <c r="F18" s="531"/>
      <c r="G18" s="531"/>
      <c r="H18" s="531"/>
      <c r="I18" s="531"/>
      <c r="J18" s="531"/>
      <c r="K18" s="531"/>
      <c r="L18" s="531"/>
      <c r="M18" s="531"/>
      <c r="N18" s="531"/>
      <c r="O18" s="531"/>
      <c r="P18" s="532"/>
      <c r="Q18" s="293"/>
      <c r="R18" s="541"/>
      <c r="S18" s="521"/>
      <c r="T18" s="521"/>
      <c r="U18" s="521"/>
      <c r="V18" s="521"/>
      <c r="W18" s="521"/>
      <c r="X18" s="521"/>
      <c r="Y18" s="521"/>
      <c r="Z18" s="521"/>
      <c r="AA18" s="511"/>
      <c r="AB18" s="301"/>
      <c r="AC18" s="293"/>
      <c r="AD18" s="293"/>
      <c r="AE18" s="293"/>
      <c r="AF18" s="293"/>
      <c r="AG18" s="37" t="s">
        <v>448</v>
      </c>
      <c r="AH18" s="37">
        <v>100</v>
      </c>
    </row>
    <row r="19" spans="1:34" ht="15" customHeight="1" x14ac:dyDescent="0.25">
      <c r="A19" s="293"/>
      <c r="B19" s="31"/>
      <c r="C19" s="548"/>
      <c r="D19" s="495"/>
      <c r="E19" s="495"/>
      <c r="F19" s="495"/>
      <c r="G19" s="495"/>
      <c r="H19" s="495"/>
      <c r="I19" s="495"/>
      <c r="J19" s="495"/>
      <c r="K19" s="495"/>
      <c r="L19" s="495"/>
      <c r="M19" s="495"/>
      <c r="N19" s="495"/>
      <c r="O19" s="495"/>
      <c r="P19" s="549"/>
      <c r="Q19" s="293"/>
      <c r="R19" s="293"/>
      <c r="S19" s="293"/>
      <c r="T19" s="293"/>
      <c r="U19" s="293"/>
      <c r="V19" s="293"/>
      <c r="W19" s="293"/>
      <c r="X19" s="293"/>
      <c r="Y19" s="293"/>
      <c r="Z19" s="293"/>
      <c r="AA19" s="293"/>
      <c r="AB19" s="301"/>
      <c r="AC19" s="293"/>
      <c r="AD19" s="293"/>
      <c r="AE19" s="293"/>
      <c r="AF19" s="293"/>
      <c r="AG19" s="37" t="s">
        <v>449</v>
      </c>
      <c r="AH19" s="37">
        <v>25</v>
      </c>
    </row>
    <row r="20" spans="1:34" ht="15" customHeight="1" x14ac:dyDescent="0.25">
      <c r="A20" s="293"/>
      <c r="B20" s="31"/>
      <c r="C20" s="548"/>
      <c r="D20" s="495"/>
      <c r="E20" s="495"/>
      <c r="F20" s="495"/>
      <c r="G20" s="495"/>
      <c r="H20" s="495"/>
      <c r="I20" s="495"/>
      <c r="J20" s="495"/>
      <c r="K20" s="495"/>
      <c r="L20" s="495"/>
      <c r="M20" s="495"/>
      <c r="N20" s="495"/>
      <c r="O20" s="495"/>
      <c r="P20" s="549"/>
      <c r="Q20" s="303"/>
      <c r="R20" s="306" t="s">
        <v>130</v>
      </c>
      <c r="S20" s="306"/>
      <c r="T20" s="306"/>
      <c r="U20" s="306"/>
      <c r="V20" s="306"/>
      <c r="W20" s="303"/>
      <c r="X20" s="303"/>
      <c r="Y20" s="303"/>
      <c r="Z20" s="293"/>
      <c r="AA20" s="303"/>
      <c r="AB20" s="301"/>
      <c r="AC20" s="293"/>
      <c r="AD20" s="293"/>
      <c r="AE20" s="293"/>
      <c r="AF20" s="293"/>
      <c r="AG20" s="293"/>
      <c r="AH20" s="293"/>
    </row>
    <row r="21" spans="1:34" ht="15" customHeight="1" x14ac:dyDescent="0.25">
      <c r="A21" s="293"/>
      <c r="B21" s="31"/>
      <c r="C21" s="548"/>
      <c r="D21" s="495"/>
      <c r="E21" s="495"/>
      <c r="F21" s="495"/>
      <c r="G21" s="495"/>
      <c r="H21" s="495"/>
      <c r="I21" s="495"/>
      <c r="J21" s="495"/>
      <c r="K21" s="495"/>
      <c r="L21" s="495"/>
      <c r="M21" s="495"/>
      <c r="N21" s="495"/>
      <c r="O21" s="495"/>
      <c r="P21" s="549"/>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548"/>
      <c r="D22" s="495"/>
      <c r="E22" s="495"/>
      <c r="F22" s="495"/>
      <c r="G22" s="495"/>
      <c r="H22" s="495"/>
      <c r="I22" s="495"/>
      <c r="J22" s="495"/>
      <c r="K22" s="495"/>
      <c r="L22" s="495"/>
      <c r="M22" s="495"/>
      <c r="N22" s="495"/>
      <c r="O22" s="495"/>
      <c r="P22" s="549"/>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533"/>
      <c r="D23" s="534"/>
      <c r="E23" s="534"/>
      <c r="F23" s="534"/>
      <c r="G23" s="534"/>
      <c r="H23" s="534"/>
      <c r="I23" s="534"/>
      <c r="J23" s="534"/>
      <c r="K23" s="534"/>
      <c r="L23" s="534"/>
      <c r="M23" s="534"/>
      <c r="N23" s="534"/>
      <c r="O23" s="534"/>
      <c r="P23" s="535"/>
      <c r="Q23" s="293"/>
      <c r="R23" s="306" t="s">
        <v>131</v>
      </c>
      <c r="S23" s="293"/>
      <c r="T23" s="293"/>
      <c r="U23" s="293"/>
      <c r="V23" s="293"/>
      <c r="W23" s="558" t="s">
        <v>33</v>
      </c>
      <c r="X23" s="521"/>
      <c r="Y23" s="521"/>
      <c r="Z23" s="521"/>
      <c r="AA23" s="511"/>
      <c r="AB23" s="301"/>
      <c r="AC23" s="293"/>
      <c r="AD23" s="293"/>
      <c r="AE23" s="293"/>
      <c r="AF23" s="293"/>
      <c r="AG23" s="328">
        <f>+(((((AH13/100)*AH14)+((AH15/100)*AH16)+((AH17/100)*AH18))*AH19)/100)</f>
        <v>25</v>
      </c>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955" t="s">
        <v>433</v>
      </c>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11"/>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558" t="s">
        <v>434</v>
      </c>
      <c r="D29" s="521"/>
      <c r="E29" s="521"/>
      <c r="F29" s="521"/>
      <c r="G29" s="521"/>
      <c r="H29" s="521"/>
      <c r="I29" s="521"/>
      <c r="J29" s="521"/>
      <c r="K29" s="511"/>
      <c r="L29" s="303"/>
      <c r="M29" s="558"/>
      <c r="N29" s="521"/>
      <c r="O29" s="521"/>
      <c r="P29" s="521"/>
      <c r="Q29" s="521"/>
      <c r="R29" s="521"/>
      <c r="S29" s="521"/>
      <c r="T29" s="521"/>
      <c r="U29" s="521"/>
      <c r="V29" s="521"/>
      <c r="W29" s="521"/>
      <c r="X29" s="521"/>
      <c r="Y29" s="521"/>
      <c r="Z29" s="521"/>
      <c r="AA29" s="511"/>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559" t="s">
        <v>435</v>
      </c>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11"/>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542" t="s">
        <v>139</v>
      </c>
      <c r="D34" s="538"/>
      <c r="E34" s="306"/>
      <c r="F34" s="520" t="s">
        <v>34</v>
      </c>
      <c r="G34" s="511"/>
      <c r="H34" s="306"/>
      <c r="I34" s="293"/>
      <c r="J34" s="313" t="s">
        <v>140</v>
      </c>
      <c r="K34" s="520">
        <v>25</v>
      </c>
      <c r="L34" s="521"/>
      <c r="M34" s="521"/>
      <c r="N34" s="511"/>
      <c r="O34" s="306"/>
      <c r="P34" s="306"/>
      <c r="Q34" s="297" t="s">
        <v>141</v>
      </c>
      <c r="R34" s="293"/>
      <c r="S34" s="306"/>
      <c r="T34" s="306"/>
      <c r="U34" s="306"/>
      <c r="V34" s="306"/>
      <c r="W34" s="520" t="s">
        <v>20</v>
      </c>
      <c r="X34" s="521"/>
      <c r="Y34" s="521"/>
      <c r="Z34" s="521"/>
      <c r="AA34" s="511"/>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559" t="s">
        <v>454</v>
      </c>
      <c r="G36" s="521"/>
      <c r="H36" s="521"/>
      <c r="I36" s="521"/>
      <c r="J36" s="521"/>
      <c r="K36" s="521"/>
      <c r="L36" s="521"/>
      <c r="M36" s="511"/>
      <c r="N36" s="293"/>
      <c r="O36" s="313" t="s">
        <v>144</v>
      </c>
      <c r="P36" s="558">
        <v>0</v>
      </c>
      <c r="Q36" s="521"/>
      <c r="R36" s="521"/>
      <c r="S36" s="521"/>
      <c r="T36" s="521"/>
      <c r="U36" s="521"/>
      <c r="V36" s="521"/>
      <c r="W36" s="521"/>
      <c r="X36" s="521"/>
      <c r="Y36" s="521"/>
      <c r="Z36" s="521"/>
      <c r="AA36" s="511"/>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541" t="s">
        <v>146</v>
      </c>
      <c r="G38" s="511"/>
      <c r="H38" s="293"/>
      <c r="I38" s="293"/>
      <c r="J38" s="306" t="s">
        <v>147</v>
      </c>
      <c r="K38" s="293"/>
      <c r="L38" s="541" t="s">
        <v>148</v>
      </c>
      <c r="M38" s="521"/>
      <c r="N38" s="511"/>
      <c r="O38" s="306"/>
      <c r="P38" s="306"/>
      <c r="Q38" s="293"/>
      <c r="R38" s="306" t="s">
        <v>149</v>
      </c>
      <c r="S38" s="306"/>
      <c r="T38" s="306"/>
      <c r="U38" s="306"/>
      <c r="V38" s="306"/>
      <c r="W38" s="560"/>
      <c r="X38" s="521"/>
      <c r="Y38" s="521"/>
      <c r="Z38" s="521"/>
      <c r="AA38" s="511"/>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561">
        <v>2024</v>
      </c>
      <c r="E40" s="562"/>
      <c r="F40" s="563"/>
      <c r="G40" s="35"/>
      <c r="H40" s="297"/>
      <c r="I40" s="297"/>
      <c r="J40" s="297"/>
      <c r="K40" s="297"/>
      <c r="L40" s="297"/>
      <c r="M40" s="297"/>
      <c r="N40" s="297"/>
      <c r="O40" s="297"/>
      <c r="P40" s="297"/>
      <c r="Q40" s="553"/>
      <c r="R40" s="538"/>
      <c r="S40" s="538"/>
      <c r="T40" s="538"/>
      <c r="U40" s="538"/>
      <c r="V40" s="297"/>
      <c r="W40" s="297"/>
      <c r="X40" s="552"/>
      <c r="Y40" s="538"/>
      <c r="Z40" s="538"/>
      <c r="AA40" s="538"/>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558">
        <v>1</v>
      </c>
      <c r="E42" s="521"/>
      <c r="F42" s="511"/>
      <c r="G42" s="293"/>
      <c r="H42" s="297"/>
      <c r="I42" s="297"/>
      <c r="J42" s="297"/>
      <c r="K42" s="297"/>
      <c r="L42" s="297"/>
      <c r="M42" s="297"/>
      <c r="N42" s="297"/>
      <c r="O42" s="297"/>
      <c r="P42" s="297"/>
      <c r="Q42" s="553"/>
      <c r="R42" s="538"/>
      <c r="S42" s="538"/>
      <c r="T42" s="538"/>
      <c r="U42" s="538"/>
      <c r="V42" s="297"/>
      <c r="W42" s="297"/>
      <c r="X42" s="552"/>
      <c r="Y42" s="538"/>
      <c r="Z42" s="538"/>
      <c r="AA42" s="538"/>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520" t="s">
        <v>151</v>
      </c>
      <c r="E44" s="521"/>
      <c r="F44" s="521"/>
      <c r="G44" s="521"/>
      <c r="H44" s="521"/>
      <c r="I44" s="521"/>
      <c r="J44" s="521"/>
      <c r="K44" s="521"/>
      <c r="L44" s="521"/>
      <c r="M44" s="521"/>
      <c r="N44" s="521"/>
      <c r="O44" s="521"/>
      <c r="P44" s="521"/>
      <c r="Q44" s="521"/>
      <c r="R44" s="521"/>
      <c r="S44" s="521"/>
      <c r="T44" s="521"/>
      <c r="U44" s="521"/>
      <c r="V44" s="521"/>
      <c r="W44" s="521"/>
      <c r="X44" s="521"/>
      <c r="Y44" s="511"/>
      <c r="Z44" s="307"/>
      <c r="AA44" s="307"/>
      <c r="AB44" s="315"/>
      <c r="AC44" s="293"/>
      <c r="AD44" s="293"/>
      <c r="AE44" s="293"/>
      <c r="AF44" s="293"/>
      <c r="AG44" s="293"/>
      <c r="AH44" s="293"/>
    </row>
    <row r="45" spans="1:34" ht="15.75" customHeight="1" x14ac:dyDescent="0.25">
      <c r="A45" s="293"/>
      <c r="B45" s="31"/>
      <c r="C45" s="293"/>
      <c r="D45" s="526" t="s">
        <v>152</v>
      </c>
      <c r="E45" s="521"/>
      <c r="F45" s="521"/>
      <c r="G45" s="521"/>
      <c r="H45" s="511"/>
      <c r="I45" s="522" t="s">
        <v>153</v>
      </c>
      <c r="J45" s="521"/>
      <c r="K45" s="521"/>
      <c r="L45" s="521"/>
      <c r="M45" s="521"/>
      <c r="N45" s="521"/>
      <c r="O45" s="521"/>
      <c r="P45" s="511"/>
      <c r="Q45" s="523" t="s">
        <v>154</v>
      </c>
      <c r="R45" s="521"/>
      <c r="S45" s="521"/>
      <c r="T45" s="521"/>
      <c r="U45" s="521"/>
      <c r="V45" s="521"/>
      <c r="W45" s="521"/>
      <c r="X45" s="521"/>
      <c r="Y45" s="511"/>
      <c r="Z45" s="307"/>
      <c r="AA45" s="307"/>
      <c r="AB45" s="315"/>
      <c r="AC45" s="293"/>
      <c r="AD45" s="293"/>
      <c r="AE45" s="293"/>
      <c r="AF45" s="293"/>
      <c r="AG45" s="293"/>
      <c r="AH45" s="293"/>
    </row>
    <row r="46" spans="1:34" ht="15.75" customHeight="1" x14ac:dyDescent="0.25">
      <c r="A46" s="316"/>
      <c r="B46" s="39"/>
      <c r="C46" s="40"/>
      <c r="D46" s="527" t="s">
        <v>155</v>
      </c>
      <c r="E46" s="521"/>
      <c r="F46" s="521"/>
      <c r="G46" s="521"/>
      <c r="H46" s="511"/>
      <c r="I46" s="524" t="s">
        <v>156</v>
      </c>
      <c r="J46" s="521"/>
      <c r="K46" s="521"/>
      <c r="L46" s="521"/>
      <c r="M46" s="521"/>
      <c r="N46" s="521"/>
      <c r="O46" s="521"/>
      <c r="P46" s="511"/>
      <c r="Q46" s="525" t="s">
        <v>157</v>
      </c>
      <c r="R46" s="521"/>
      <c r="S46" s="521"/>
      <c r="T46" s="521"/>
      <c r="U46" s="521"/>
      <c r="V46" s="521"/>
      <c r="W46" s="521"/>
      <c r="X46" s="521"/>
      <c r="Y46" s="511"/>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528" t="s">
        <v>158</v>
      </c>
      <c r="D48" s="521"/>
      <c r="E48" s="521"/>
      <c r="F48" s="511"/>
      <c r="G48" s="529" t="s">
        <v>159</v>
      </c>
      <c r="H48" s="530" t="s">
        <v>160</v>
      </c>
      <c r="I48" s="531"/>
      <c r="J48" s="531"/>
      <c r="K48" s="531"/>
      <c r="L48" s="531"/>
      <c r="M48" s="531"/>
      <c r="N48" s="531"/>
      <c r="O48" s="531"/>
      <c r="P48" s="531"/>
      <c r="Q48" s="531"/>
      <c r="R48" s="531"/>
      <c r="S48" s="531"/>
      <c r="T48" s="531"/>
      <c r="U48" s="531"/>
      <c r="V48" s="531"/>
      <c r="W48" s="531"/>
      <c r="X48" s="531"/>
      <c r="Y48" s="531"/>
      <c r="Z48" s="531"/>
      <c r="AA48" s="532"/>
      <c r="AB48" s="315"/>
      <c r="AC48" s="320"/>
      <c r="AD48" s="320"/>
      <c r="AE48" s="320"/>
      <c r="AF48" s="320"/>
      <c r="AG48" s="320"/>
      <c r="AH48" s="320"/>
    </row>
    <row r="49" spans="1:34" ht="15.75" customHeight="1" x14ac:dyDescent="0.25">
      <c r="A49" s="320"/>
      <c r="B49" s="41"/>
      <c r="C49" s="42" t="s">
        <v>161</v>
      </c>
      <c r="D49" s="43">
        <v>1.2</v>
      </c>
      <c r="E49" s="528" t="s">
        <v>162</v>
      </c>
      <c r="F49" s="511"/>
      <c r="G49" s="498"/>
      <c r="H49" s="533"/>
      <c r="I49" s="534"/>
      <c r="J49" s="534"/>
      <c r="K49" s="534"/>
      <c r="L49" s="534"/>
      <c r="M49" s="534"/>
      <c r="N49" s="534"/>
      <c r="O49" s="534"/>
      <c r="P49" s="534"/>
      <c r="Q49" s="534"/>
      <c r="R49" s="534"/>
      <c r="S49" s="534"/>
      <c r="T49" s="534"/>
      <c r="U49" s="534"/>
      <c r="V49" s="534"/>
      <c r="W49" s="534"/>
      <c r="X49" s="534"/>
      <c r="Y49" s="534"/>
      <c r="Z49" s="534"/>
      <c r="AA49" s="535"/>
      <c r="AB49" s="315"/>
      <c r="AC49" s="320"/>
      <c r="AD49" s="320"/>
      <c r="AE49" s="320"/>
      <c r="AF49" s="320"/>
      <c r="AG49" s="320"/>
      <c r="AH49" s="320"/>
    </row>
    <row r="50" spans="1:34" ht="15.75" customHeight="1" x14ac:dyDescent="0.25">
      <c r="A50" s="320"/>
      <c r="B50" s="41"/>
      <c r="C50" s="44">
        <v>2024</v>
      </c>
      <c r="D50" s="45">
        <v>45474</v>
      </c>
      <c r="E50" s="536">
        <v>45656</v>
      </c>
      <c r="F50" s="511"/>
      <c r="G50" s="46">
        <v>25</v>
      </c>
      <c r="H50" s="540" t="s">
        <v>455</v>
      </c>
      <c r="I50" s="521"/>
      <c r="J50" s="521"/>
      <c r="K50" s="521"/>
      <c r="L50" s="521"/>
      <c r="M50" s="521"/>
      <c r="N50" s="521"/>
      <c r="O50" s="521"/>
      <c r="P50" s="521"/>
      <c r="Q50" s="521"/>
      <c r="R50" s="521"/>
      <c r="S50" s="521"/>
      <c r="T50" s="521"/>
      <c r="U50" s="521"/>
      <c r="V50" s="521"/>
      <c r="W50" s="521"/>
      <c r="X50" s="521"/>
      <c r="Y50" s="521"/>
      <c r="Z50" s="521"/>
      <c r="AA50" s="511"/>
      <c r="AB50" s="315"/>
      <c r="AC50" s="320"/>
      <c r="AD50" s="320"/>
      <c r="AE50" s="320"/>
      <c r="AF50" s="320"/>
      <c r="AG50" s="320"/>
      <c r="AH50" s="320"/>
    </row>
    <row r="51" spans="1:34" ht="15.75" customHeight="1" x14ac:dyDescent="0.25">
      <c r="A51" s="320"/>
      <c r="B51" s="41"/>
      <c r="C51" s="44">
        <v>2025</v>
      </c>
      <c r="D51" s="45">
        <v>45658</v>
      </c>
      <c r="E51" s="536">
        <v>46021</v>
      </c>
      <c r="F51" s="511"/>
      <c r="G51" s="46">
        <v>65</v>
      </c>
      <c r="H51" s="540" t="s">
        <v>455</v>
      </c>
      <c r="I51" s="521"/>
      <c r="J51" s="521"/>
      <c r="K51" s="521"/>
      <c r="L51" s="521"/>
      <c r="M51" s="521"/>
      <c r="N51" s="521"/>
      <c r="O51" s="521"/>
      <c r="P51" s="521"/>
      <c r="Q51" s="521"/>
      <c r="R51" s="521"/>
      <c r="S51" s="521"/>
      <c r="T51" s="521"/>
      <c r="U51" s="521"/>
      <c r="V51" s="521"/>
      <c r="W51" s="521"/>
      <c r="X51" s="521"/>
      <c r="Y51" s="521"/>
      <c r="Z51" s="521"/>
      <c r="AA51" s="511"/>
      <c r="AB51" s="315"/>
      <c r="AC51" s="320"/>
      <c r="AD51" s="320"/>
      <c r="AE51" s="320"/>
      <c r="AF51" s="320"/>
      <c r="AG51" s="320"/>
      <c r="AH51" s="320"/>
    </row>
    <row r="52" spans="1:34" ht="15.75" customHeight="1" x14ac:dyDescent="0.25">
      <c r="A52" s="320"/>
      <c r="B52" s="41"/>
      <c r="C52" s="44">
        <v>2026</v>
      </c>
      <c r="D52" s="45">
        <v>46023</v>
      </c>
      <c r="E52" s="536">
        <v>46386</v>
      </c>
      <c r="F52" s="511"/>
      <c r="G52" s="46">
        <v>85</v>
      </c>
      <c r="H52" s="540" t="s">
        <v>455</v>
      </c>
      <c r="I52" s="521"/>
      <c r="J52" s="521"/>
      <c r="K52" s="521"/>
      <c r="L52" s="521"/>
      <c r="M52" s="521"/>
      <c r="N52" s="521"/>
      <c r="O52" s="521"/>
      <c r="P52" s="521"/>
      <c r="Q52" s="521"/>
      <c r="R52" s="521"/>
      <c r="S52" s="521"/>
      <c r="T52" s="521"/>
      <c r="U52" s="521"/>
      <c r="V52" s="521"/>
      <c r="W52" s="521"/>
      <c r="X52" s="521"/>
      <c r="Y52" s="521"/>
      <c r="Z52" s="521"/>
      <c r="AA52" s="511"/>
      <c r="AB52" s="315"/>
      <c r="AC52" s="320"/>
      <c r="AD52" s="320"/>
      <c r="AE52" s="320"/>
      <c r="AF52" s="320"/>
      <c r="AG52" s="320"/>
      <c r="AH52" s="320"/>
    </row>
    <row r="53" spans="1:34" ht="15.75" customHeight="1" x14ac:dyDescent="0.25">
      <c r="A53" s="320"/>
      <c r="B53" s="41"/>
      <c r="C53" s="44">
        <v>2027</v>
      </c>
      <c r="D53" s="45">
        <v>46388</v>
      </c>
      <c r="E53" s="536">
        <v>46751</v>
      </c>
      <c r="F53" s="511"/>
      <c r="G53" s="46">
        <v>100</v>
      </c>
      <c r="H53" s="540" t="s">
        <v>455</v>
      </c>
      <c r="I53" s="521"/>
      <c r="J53" s="521"/>
      <c r="K53" s="521"/>
      <c r="L53" s="521"/>
      <c r="M53" s="521"/>
      <c r="N53" s="521"/>
      <c r="O53" s="521"/>
      <c r="P53" s="521"/>
      <c r="Q53" s="521"/>
      <c r="R53" s="521"/>
      <c r="S53" s="521"/>
      <c r="T53" s="521"/>
      <c r="U53" s="521"/>
      <c r="V53" s="521"/>
      <c r="W53" s="521"/>
      <c r="X53" s="521"/>
      <c r="Y53" s="521"/>
      <c r="Z53" s="521"/>
      <c r="AA53" s="511"/>
      <c r="AB53" s="315"/>
      <c r="AC53" s="320"/>
      <c r="AD53" s="320"/>
      <c r="AE53" s="320"/>
      <c r="AF53" s="320"/>
      <c r="AG53" s="320"/>
      <c r="AH53" s="320"/>
    </row>
    <row r="54" spans="1:34" ht="15.75" customHeight="1" x14ac:dyDescent="0.25">
      <c r="A54" s="320"/>
      <c r="B54" s="41"/>
      <c r="C54" s="44"/>
      <c r="D54" s="44"/>
      <c r="E54" s="528"/>
      <c r="F54" s="511"/>
      <c r="G54" s="43"/>
      <c r="H54" s="528"/>
      <c r="I54" s="521"/>
      <c r="J54" s="521"/>
      <c r="K54" s="521"/>
      <c r="L54" s="521"/>
      <c r="M54" s="521"/>
      <c r="N54" s="521"/>
      <c r="O54" s="521"/>
      <c r="P54" s="521"/>
      <c r="Q54" s="521"/>
      <c r="R54" s="521"/>
      <c r="S54" s="521"/>
      <c r="T54" s="521"/>
      <c r="U54" s="521"/>
      <c r="V54" s="521"/>
      <c r="W54" s="521"/>
      <c r="X54" s="521"/>
      <c r="Y54" s="521"/>
      <c r="Z54" s="521"/>
      <c r="AA54" s="511"/>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542" t="s">
        <v>163</v>
      </c>
      <c r="D56" s="538"/>
      <c r="E56" s="306"/>
      <c r="F56" s="297" t="s">
        <v>164</v>
      </c>
      <c r="G56" s="47"/>
      <c r="H56" s="308"/>
      <c r="I56" s="297" t="s">
        <v>165</v>
      </c>
      <c r="J56" s="293"/>
      <c r="K56" s="541"/>
      <c r="L56" s="511"/>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539" t="s">
        <v>166</v>
      </c>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11"/>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528" t="s">
        <v>161</v>
      </c>
      <c r="C60" s="511"/>
      <c r="D60" s="43"/>
      <c r="E60" s="528" t="s">
        <v>167</v>
      </c>
      <c r="F60" s="511"/>
      <c r="G60" s="43"/>
      <c r="H60" s="520" t="s">
        <v>168</v>
      </c>
      <c r="I60" s="511"/>
      <c r="J60" s="528"/>
      <c r="K60" s="511"/>
      <c r="L60" s="537"/>
      <c r="M60" s="538"/>
      <c r="N60" s="43" t="s">
        <v>169</v>
      </c>
      <c r="O60" s="528"/>
      <c r="P60" s="521"/>
      <c r="Q60" s="511"/>
      <c r="R60" s="528" t="s">
        <v>170</v>
      </c>
      <c r="S60" s="521"/>
      <c r="T60" s="511"/>
      <c r="U60" s="528"/>
      <c r="V60" s="521"/>
      <c r="W60" s="511"/>
      <c r="X60" s="528" t="s">
        <v>171</v>
      </c>
      <c r="Y60" s="511"/>
      <c r="Z60" s="528"/>
      <c r="AA60" s="521"/>
      <c r="AB60" s="511"/>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539" t="s">
        <v>172</v>
      </c>
      <c r="C62" s="511"/>
      <c r="D62" s="543"/>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5"/>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539" t="s">
        <v>173</v>
      </c>
      <c r="C64" s="511"/>
      <c r="D64" s="54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5"/>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539" t="s">
        <v>174</v>
      </c>
      <c r="C66" s="511"/>
      <c r="D66" s="54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5"/>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539" t="s">
        <v>175</v>
      </c>
      <c r="C68" s="511"/>
      <c r="D68" s="54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5"/>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539" t="s">
        <v>176</v>
      </c>
      <c r="C70" s="511"/>
      <c r="D70" s="54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5"/>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539" t="s">
        <v>177</v>
      </c>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11"/>
      <c r="AC72" s="293"/>
      <c r="AD72" s="293"/>
      <c r="AE72" s="293"/>
      <c r="AF72" s="293"/>
      <c r="AG72" s="293"/>
      <c r="AH72" s="293"/>
    </row>
    <row r="73" spans="1:34" ht="15.75" customHeight="1" x14ac:dyDescent="0.25">
      <c r="A73" s="293"/>
      <c r="B73" s="520" t="s">
        <v>122</v>
      </c>
      <c r="C73" s="511"/>
      <c r="D73" s="52" t="s">
        <v>178</v>
      </c>
      <c r="E73" s="520" t="s">
        <v>179</v>
      </c>
      <c r="F73" s="511"/>
      <c r="G73" s="520" t="s">
        <v>177</v>
      </c>
      <c r="H73" s="521"/>
      <c r="I73" s="521"/>
      <c r="J73" s="521"/>
      <c r="K73" s="521"/>
      <c r="L73" s="521"/>
      <c r="M73" s="521"/>
      <c r="N73" s="521"/>
      <c r="O73" s="511"/>
      <c r="P73" s="520" t="s">
        <v>180</v>
      </c>
      <c r="Q73" s="521"/>
      <c r="R73" s="521"/>
      <c r="S73" s="521"/>
      <c r="T73" s="521"/>
      <c r="U73" s="521"/>
      <c r="V73" s="521"/>
      <c r="W73" s="521"/>
      <c r="X73" s="521"/>
      <c r="Y73" s="521"/>
      <c r="Z73" s="521"/>
      <c r="AA73" s="521"/>
      <c r="AB73" s="511"/>
      <c r="AC73" s="293"/>
      <c r="AD73" s="293"/>
      <c r="AE73" s="293"/>
      <c r="AF73" s="293"/>
      <c r="AG73" s="293"/>
      <c r="AH73" s="293"/>
    </row>
    <row r="74" spans="1:34" ht="15.75" customHeight="1" x14ac:dyDescent="0.25">
      <c r="A74" s="293"/>
      <c r="B74" s="520"/>
      <c r="C74" s="511"/>
      <c r="D74" s="37"/>
      <c r="E74" s="520"/>
      <c r="F74" s="511"/>
      <c r="G74" s="545"/>
      <c r="H74" s="521"/>
      <c r="I74" s="521"/>
      <c r="J74" s="521"/>
      <c r="K74" s="521"/>
      <c r="L74" s="521"/>
      <c r="M74" s="521"/>
      <c r="N74" s="521"/>
      <c r="O74" s="511"/>
      <c r="P74" s="545"/>
      <c r="Q74" s="521"/>
      <c r="R74" s="521"/>
      <c r="S74" s="521"/>
      <c r="T74" s="521"/>
      <c r="U74" s="521"/>
      <c r="V74" s="521"/>
      <c r="W74" s="521"/>
      <c r="X74" s="521"/>
      <c r="Y74" s="521"/>
      <c r="Z74" s="521"/>
      <c r="AA74" s="521"/>
      <c r="AB74" s="511"/>
      <c r="AC74" s="293"/>
      <c r="AD74" s="293"/>
      <c r="AE74" s="293"/>
      <c r="AF74" s="293"/>
      <c r="AG74" s="293"/>
      <c r="AH74" s="293"/>
    </row>
    <row r="75" spans="1:34" ht="15.75" customHeight="1" x14ac:dyDescent="0.25">
      <c r="A75" s="293"/>
      <c r="B75" s="520"/>
      <c r="C75" s="511"/>
      <c r="D75" s="37"/>
      <c r="E75" s="520"/>
      <c r="F75" s="511"/>
      <c r="G75" s="545"/>
      <c r="H75" s="521"/>
      <c r="I75" s="521"/>
      <c r="J75" s="521"/>
      <c r="K75" s="521"/>
      <c r="L75" s="521"/>
      <c r="M75" s="521"/>
      <c r="N75" s="521"/>
      <c r="O75" s="511"/>
      <c r="P75" s="545"/>
      <c r="Q75" s="521"/>
      <c r="R75" s="521"/>
      <c r="S75" s="521"/>
      <c r="T75" s="521"/>
      <c r="U75" s="521"/>
      <c r="V75" s="521"/>
      <c r="W75" s="521"/>
      <c r="X75" s="521"/>
      <c r="Y75" s="521"/>
      <c r="Z75" s="521"/>
      <c r="AA75" s="521"/>
      <c r="AB75" s="511"/>
      <c r="AC75" s="293"/>
      <c r="AD75" s="293"/>
      <c r="AE75" s="293"/>
      <c r="AF75" s="293"/>
      <c r="AG75" s="293"/>
      <c r="AH75" s="293"/>
    </row>
    <row r="76" spans="1:34" ht="26.25" customHeight="1" x14ac:dyDescent="0.25">
      <c r="A76" s="293"/>
      <c r="B76" s="546" t="s">
        <v>181</v>
      </c>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11"/>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c r="AE2" s="293"/>
      <c r="AF2" s="293"/>
      <c r="AG2" s="293"/>
      <c r="AH2" s="293"/>
    </row>
    <row r="3" spans="1:34"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c r="AE3" s="293"/>
      <c r="AF3" s="293"/>
      <c r="AG3" s="293"/>
      <c r="AH3" s="293"/>
    </row>
    <row r="4" spans="1:34"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c r="AE4" s="293"/>
      <c r="AF4" s="293"/>
      <c r="AG4" s="293"/>
      <c r="AH4" s="293"/>
    </row>
    <row r="5" spans="1:34"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c r="AE5" s="293"/>
      <c r="AF5" s="293"/>
      <c r="AG5" s="293"/>
      <c r="AH5" s="293"/>
    </row>
    <row r="6" spans="1:34"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c r="AE6" s="293"/>
      <c r="AF6" s="293"/>
      <c r="AG6" s="954" t="s">
        <v>438</v>
      </c>
      <c r="AH6" s="538"/>
    </row>
    <row r="7" spans="1:34"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52" t="s">
        <v>439</v>
      </c>
      <c r="AH9" s="52" t="s">
        <v>440</v>
      </c>
    </row>
    <row r="10" spans="1:34" ht="30" customHeight="1" x14ac:dyDescent="0.25">
      <c r="A10" s="293"/>
      <c r="B10" s="31"/>
      <c r="C10" s="552" t="s">
        <v>123</v>
      </c>
      <c r="D10" s="538"/>
      <c r="E10" s="520" t="s">
        <v>118</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c r="AE10" s="293"/>
      <c r="AF10" s="293"/>
      <c r="AG10" s="37" t="s">
        <v>442</v>
      </c>
      <c r="AH10" s="37">
        <v>28</v>
      </c>
    </row>
    <row r="11" spans="1:34"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c r="AE11" s="293"/>
      <c r="AF11" s="293"/>
      <c r="AG11" s="37" t="s">
        <v>443</v>
      </c>
      <c r="AH11" s="37">
        <v>100</v>
      </c>
    </row>
    <row r="12" spans="1:34" ht="29.25" customHeight="1" x14ac:dyDescent="0.25">
      <c r="A12" s="293"/>
      <c r="B12" s="31"/>
      <c r="C12" s="556" t="s">
        <v>125</v>
      </c>
      <c r="D12" s="557"/>
      <c r="E12" s="554" t="s">
        <v>456</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c r="AE12" s="293"/>
      <c r="AF12" s="293"/>
      <c r="AG12" s="37" t="s">
        <v>444</v>
      </c>
      <c r="AH12" s="37">
        <v>34</v>
      </c>
    </row>
    <row r="13" spans="1:34"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446</v>
      </c>
      <c r="AH13" s="37">
        <v>100</v>
      </c>
    </row>
    <row r="14" spans="1:34" ht="15" customHeight="1" x14ac:dyDescent="0.25">
      <c r="A14" s="293"/>
      <c r="B14" s="31"/>
      <c r="C14" s="552" t="s">
        <v>127</v>
      </c>
      <c r="D14" s="538"/>
      <c r="E14" s="304"/>
      <c r="F14" s="553"/>
      <c r="G14" s="538"/>
      <c r="H14" s="538"/>
      <c r="I14" s="538"/>
      <c r="J14" s="538"/>
      <c r="K14" s="538"/>
      <c r="L14" s="538"/>
      <c r="M14" s="538"/>
      <c r="N14" s="538"/>
      <c r="O14" s="538"/>
      <c r="P14" s="538"/>
      <c r="Q14" s="538"/>
      <c r="R14" s="538"/>
      <c r="S14" s="538"/>
      <c r="T14" s="538"/>
      <c r="U14" s="538"/>
      <c r="V14" s="538"/>
      <c r="W14" s="538"/>
      <c r="X14" s="538"/>
      <c r="Y14" s="538"/>
      <c r="Z14" s="538"/>
      <c r="AA14" s="538"/>
      <c r="AB14" s="549"/>
      <c r="AC14" s="293"/>
      <c r="AD14" s="293"/>
      <c r="AE14" s="293"/>
      <c r="AF14" s="293"/>
      <c r="AG14" s="37" t="s">
        <v>447</v>
      </c>
      <c r="AH14" s="37">
        <v>38</v>
      </c>
    </row>
    <row r="15" spans="1:34" ht="29.25" customHeight="1" x14ac:dyDescent="0.25">
      <c r="A15" s="293"/>
      <c r="B15" s="31"/>
      <c r="C15" s="520" t="s">
        <v>457</v>
      </c>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11"/>
      <c r="AB15" s="305"/>
      <c r="AC15" s="293"/>
      <c r="AD15" s="293"/>
      <c r="AE15" s="293"/>
      <c r="AF15" s="293"/>
      <c r="AG15" s="37" t="s">
        <v>448</v>
      </c>
      <c r="AH15" s="37">
        <v>100</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449</v>
      </c>
      <c r="AH16" s="37">
        <v>15</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293"/>
      <c r="AH17" s="293"/>
    </row>
    <row r="18" spans="1:34" ht="15" customHeight="1" x14ac:dyDescent="0.25">
      <c r="A18" s="293"/>
      <c r="B18" s="31"/>
      <c r="C18" s="547"/>
      <c r="D18" s="531"/>
      <c r="E18" s="531"/>
      <c r="F18" s="531"/>
      <c r="G18" s="531"/>
      <c r="H18" s="531"/>
      <c r="I18" s="531"/>
      <c r="J18" s="531"/>
      <c r="K18" s="531"/>
      <c r="L18" s="531"/>
      <c r="M18" s="531"/>
      <c r="N18" s="531"/>
      <c r="O18" s="531"/>
      <c r="P18" s="532"/>
      <c r="Q18" s="293"/>
      <c r="R18" s="541"/>
      <c r="S18" s="521"/>
      <c r="T18" s="521"/>
      <c r="U18" s="521"/>
      <c r="V18" s="521"/>
      <c r="W18" s="521"/>
      <c r="X18" s="521"/>
      <c r="Y18" s="521"/>
      <c r="Z18" s="521"/>
      <c r="AA18" s="511"/>
      <c r="AB18" s="301"/>
      <c r="AC18" s="293"/>
      <c r="AD18" s="293"/>
      <c r="AE18" s="293"/>
      <c r="AF18" s="293"/>
      <c r="AG18" s="293"/>
      <c r="AH18" s="293"/>
    </row>
    <row r="19" spans="1:34" ht="15" customHeight="1" x14ac:dyDescent="0.25">
      <c r="A19" s="293"/>
      <c r="B19" s="31"/>
      <c r="C19" s="548"/>
      <c r="D19" s="495"/>
      <c r="E19" s="495"/>
      <c r="F19" s="495"/>
      <c r="G19" s="495"/>
      <c r="H19" s="495"/>
      <c r="I19" s="495"/>
      <c r="J19" s="495"/>
      <c r="K19" s="495"/>
      <c r="L19" s="495"/>
      <c r="M19" s="495"/>
      <c r="N19" s="495"/>
      <c r="O19" s="495"/>
      <c r="P19" s="549"/>
      <c r="Q19" s="293"/>
      <c r="R19" s="293"/>
      <c r="S19" s="293"/>
      <c r="T19" s="293"/>
      <c r="U19" s="293"/>
      <c r="V19" s="293"/>
      <c r="W19" s="293"/>
      <c r="X19" s="293"/>
      <c r="Y19" s="293"/>
      <c r="Z19" s="293"/>
      <c r="AA19" s="293"/>
      <c r="AB19" s="301"/>
      <c r="AC19" s="293"/>
      <c r="AD19" s="293"/>
      <c r="AE19" s="293"/>
      <c r="AF19" s="293"/>
      <c r="AG19" s="293"/>
      <c r="AH19" s="293"/>
    </row>
    <row r="20" spans="1:34" ht="15" customHeight="1" x14ac:dyDescent="0.25">
      <c r="A20" s="293"/>
      <c r="B20" s="31"/>
      <c r="C20" s="548"/>
      <c r="D20" s="495"/>
      <c r="E20" s="495"/>
      <c r="F20" s="495"/>
      <c r="G20" s="495"/>
      <c r="H20" s="495"/>
      <c r="I20" s="495"/>
      <c r="J20" s="495"/>
      <c r="K20" s="495"/>
      <c r="L20" s="495"/>
      <c r="M20" s="495"/>
      <c r="N20" s="495"/>
      <c r="O20" s="495"/>
      <c r="P20" s="549"/>
      <c r="Q20" s="303"/>
      <c r="R20" s="306" t="s">
        <v>130</v>
      </c>
      <c r="S20" s="306"/>
      <c r="T20" s="306"/>
      <c r="U20" s="306"/>
      <c r="V20" s="306"/>
      <c r="W20" s="303"/>
      <c r="X20" s="303"/>
      <c r="Y20" s="303"/>
      <c r="Z20" s="293"/>
      <c r="AA20" s="303"/>
      <c r="AB20" s="301"/>
      <c r="AC20" s="293"/>
      <c r="AD20" s="293"/>
      <c r="AE20" s="293"/>
      <c r="AF20" s="293"/>
      <c r="AG20" s="328">
        <f>+(((((AH10/100)*AH11)+((AH12/100)*AH13)+((AH14/100)*AH15))*AH16)/100)</f>
        <v>15</v>
      </c>
      <c r="AH20" s="293"/>
    </row>
    <row r="21" spans="1:34" ht="15" customHeight="1" x14ac:dyDescent="0.25">
      <c r="A21" s="293"/>
      <c r="B21" s="31"/>
      <c r="C21" s="548"/>
      <c r="D21" s="495"/>
      <c r="E21" s="495"/>
      <c r="F21" s="495"/>
      <c r="G21" s="495"/>
      <c r="H21" s="495"/>
      <c r="I21" s="495"/>
      <c r="J21" s="495"/>
      <c r="K21" s="495"/>
      <c r="L21" s="495"/>
      <c r="M21" s="495"/>
      <c r="N21" s="495"/>
      <c r="O21" s="495"/>
      <c r="P21" s="549"/>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548"/>
      <c r="D22" s="495"/>
      <c r="E22" s="495"/>
      <c r="F22" s="495"/>
      <c r="G22" s="495"/>
      <c r="H22" s="495"/>
      <c r="I22" s="495"/>
      <c r="J22" s="495"/>
      <c r="K22" s="495"/>
      <c r="L22" s="495"/>
      <c r="M22" s="495"/>
      <c r="N22" s="495"/>
      <c r="O22" s="495"/>
      <c r="P22" s="549"/>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533"/>
      <c r="D23" s="534"/>
      <c r="E23" s="534"/>
      <c r="F23" s="534"/>
      <c r="G23" s="534"/>
      <c r="H23" s="534"/>
      <c r="I23" s="534"/>
      <c r="J23" s="534"/>
      <c r="K23" s="534"/>
      <c r="L23" s="534"/>
      <c r="M23" s="534"/>
      <c r="N23" s="534"/>
      <c r="O23" s="534"/>
      <c r="P23" s="535"/>
      <c r="Q23" s="293"/>
      <c r="R23" s="306" t="s">
        <v>131</v>
      </c>
      <c r="S23" s="293"/>
      <c r="T23" s="293"/>
      <c r="U23" s="293"/>
      <c r="V23" s="293"/>
      <c r="W23" s="558" t="s">
        <v>33</v>
      </c>
      <c r="X23" s="521"/>
      <c r="Y23" s="521"/>
      <c r="Z23" s="521"/>
      <c r="AA23" s="511"/>
      <c r="AB23" s="301"/>
      <c r="AC23" s="293"/>
      <c r="AD23" s="293"/>
      <c r="AE23" s="293"/>
      <c r="AF23" s="293"/>
      <c r="AG23" s="293"/>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955" t="s">
        <v>458</v>
      </c>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11"/>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558" t="s">
        <v>434</v>
      </c>
      <c r="D29" s="521"/>
      <c r="E29" s="521"/>
      <c r="F29" s="521"/>
      <c r="G29" s="521"/>
      <c r="H29" s="521"/>
      <c r="I29" s="521"/>
      <c r="J29" s="521"/>
      <c r="K29" s="511"/>
      <c r="L29" s="303"/>
      <c r="M29" s="558"/>
      <c r="N29" s="521"/>
      <c r="O29" s="521"/>
      <c r="P29" s="521"/>
      <c r="Q29" s="521"/>
      <c r="R29" s="521"/>
      <c r="S29" s="521"/>
      <c r="T29" s="521"/>
      <c r="U29" s="521"/>
      <c r="V29" s="521"/>
      <c r="W29" s="521"/>
      <c r="X29" s="521"/>
      <c r="Y29" s="521"/>
      <c r="Z29" s="521"/>
      <c r="AA29" s="511"/>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559" t="s">
        <v>435</v>
      </c>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11"/>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542" t="s">
        <v>139</v>
      </c>
      <c r="D34" s="538"/>
      <c r="E34" s="306"/>
      <c r="F34" s="520" t="s">
        <v>34</v>
      </c>
      <c r="G34" s="511"/>
      <c r="H34" s="306"/>
      <c r="I34" s="293"/>
      <c r="J34" s="313" t="s">
        <v>140</v>
      </c>
      <c r="K34" s="520">
        <v>15</v>
      </c>
      <c r="L34" s="521"/>
      <c r="M34" s="521"/>
      <c r="N34" s="511"/>
      <c r="O34" s="306"/>
      <c r="P34" s="306"/>
      <c r="Q34" s="297" t="s">
        <v>141</v>
      </c>
      <c r="R34" s="293"/>
      <c r="S34" s="306"/>
      <c r="T34" s="306"/>
      <c r="U34" s="306"/>
      <c r="V34" s="306"/>
      <c r="W34" s="520" t="s">
        <v>20</v>
      </c>
      <c r="X34" s="521"/>
      <c r="Y34" s="521"/>
      <c r="Z34" s="521"/>
      <c r="AA34" s="511"/>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559" t="s">
        <v>459</v>
      </c>
      <c r="G36" s="521"/>
      <c r="H36" s="521"/>
      <c r="I36" s="521"/>
      <c r="J36" s="521"/>
      <c r="K36" s="521"/>
      <c r="L36" s="521"/>
      <c r="M36" s="511"/>
      <c r="N36" s="293"/>
      <c r="O36" s="313" t="s">
        <v>144</v>
      </c>
      <c r="P36" s="558">
        <v>0</v>
      </c>
      <c r="Q36" s="521"/>
      <c r="R36" s="521"/>
      <c r="S36" s="521"/>
      <c r="T36" s="521"/>
      <c r="U36" s="521"/>
      <c r="V36" s="521"/>
      <c r="W36" s="521"/>
      <c r="X36" s="521"/>
      <c r="Y36" s="521"/>
      <c r="Z36" s="521"/>
      <c r="AA36" s="511"/>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541" t="s">
        <v>146</v>
      </c>
      <c r="G38" s="511"/>
      <c r="H38" s="293"/>
      <c r="I38" s="293"/>
      <c r="J38" s="306" t="s">
        <v>147</v>
      </c>
      <c r="K38" s="293"/>
      <c r="L38" s="541" t="s">
        <v>148</v>
      </c>
      <c r="M38" s="521"/>
      <c r="N38" s="511"/>
      <c r="O38" s="306"/>
      <c r="P38" s="306"/>
      <c r="Q38" s="293"/>
      <c r="R38" s="306" t="s">
        <v>149</v>
      </c>
      <c r="S38" s="306"/>
      <c r="T38" s="306"/>
      <c r="U38" s="306"/>
      <c r="V38" s="306"/>
      <c r="W38" s="560"/>
      <c r="X38" s="521"/>
      <c r="Y38" s="521"/>
      <c r="Z38" s="521"/>
      <c r="AA38" s="511"/>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561">
        <v>2024</v>
      </c>
      <c r="E40" s="562"/>
      <c r="F40" s="563"/>
      <c r="G40" s="35"/>
      <c r="H40" s="297"/>
      <c r="I40" s="297"/>
      <c r="J40" s="297"/>
      <c r="K40" s="297"/>
      <c r="L40" s="297"/>
      <c r="M40" s="297"/>
      <c r="N40" s="297"/>
      <c r="O40" s="297"/>
      <c r="P40" s="297"/>
      <c r="Q40" s="553"/>
      <c r="R40" s="538"/>
      <c r="S40" s="538"/>
      <c r="T40" s="538"/>
      <c r="U40" s="538"/>
      <c r="V40" s="297"/>
      <c r="W40" s="297"/>
      <c r="X40" s="552"/>
      <c r="Y40" s="538"/>
      <c r="Z40" s="538"/>
      <c r="AA40" s="538"/>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558">
        <v>15</v>
      </c>
      <c r="E42" s="521"/>
      <c r="F42" s="511"/>
      <c r="G42" s="293"/>
      <c r="H42" s="297"/>
      <c r="I42" s="297"/>
      <c r="J42" s="297"/>
      <c r="K42" s="297"/>
      <c r="L42" s="297"/>
      <c r="M42" s="297"/>
      <c r="N42" s="297"/>
      <c r="O42" s="297"/>
      <c r="P42" s="297"/>
      <c r="Q42" s="553"/>
      <c r="R42" s="538"/>
      <c r="S42" s="538"/>
      <c r="T42" s="538"/>
      <c r="U42" s="538"/>
      <c r="V42" s="297"/>
      <c r="W42" s="297"/>
      <c r="X42" s="552"/>
      <c r="Y42" s="538"/>
      <c r="Z42" s="538"/>
      <c r="AA42" s="538"/>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520" t="s">
        <v>151</v>
      </c>
      <c r="E44" s="521"/>
      <c r="F44" s="521"/>
      <c r="G44" s="521"/>
      <c r="H44" s="521"/>
      <c r="I44" s="521"/>
      <c r="J44" s="521"/>
      <c r="K44" s="521"/>
      <c r="L44" s="521"/>
      <c r="M44" s="521"/>
      <c r="N44" s="521"/>
      <c r="O44" s="521"/>
      <c r="P44" s="521"/>
      <c r="Q44" s="521"/>
      <c r="R44" s="521"/>
      <c r="S44" s="521"/>
      <c r="T44" s="521"/>
      <c r="U44" s="521"/>
      <c r="V44" s="521"/>
      <c r="W44" s="521"/>
      <c r="X44" s="521"/>
      <c r="Y44" s="511"/>
      <c r="Z44" s="307"/>
      <c r="AA44" s="307"/>
      <c r="AB44" s="315"/>
      <c r="AC44" s="293"/>
      <c r="AD44" s="293"/>
      <c r="AE44" s="293"/>
      <c r="AF44" s="293"/>
      <c r="AG44" s="293"/>
      <c r="AH44" s="293"/>
    </row>
    <row r="45" spans="1:34" ht="15.75" customHeight="1" x14ac:dyDescent="0.25">
      <c r="A45" s="293"/>
      <c r="B45" s="31"/>
      <c r="C45" s="293"/>
      <c r="D45" s="526" t="s">
        <v>152</v>
      </c>
      <c r="E45" s="521"/>
      <c r="F45" s="521"/>
      <c r="G45" s="521"/>
      <c r="H45" s="511"/>
      <c r="I45" s="522" t="s">
        <v>153</v>
      </c>
      <c r="J45" s="521"/>
      <c r="K45" s="521"/>
      <c r="L45" s="521"/>
      <c r="M45" s="521"/>
      <c r="N45" s="521"/>
      <c r="O45" s="521"/>
      <c r="P45" s="511"/>
      <c r="Q45" s="523" t="s">
        <v>154</v>
      </c>
      <c r="R45" s="521"/>
      <c r="S45" s="521"/>
      <c r="T45" s="521"/>
      <c r="U45" s="521"/>
      <c r="V45" s="521"/>
      <c r="W45" s="521"/>
      <c r="X45" s="521"/>
      <c r="Y45" s="511"/>
      <c r="Z45" s="307"/>
      <c r="AA45" s="307"/>
      <c r="AB45" s="315"/>
      <c r="AC45" s="293"/>
      <c r="AD45" s="293"/>
      <c r="AE45" s="293"/>
      <c r="AF45" s="293"/>
      <c r="AG45" s="293"/>
      <c r="AH45" s="293"/>
    </row>
    <row r="46" spans="1:34" ht="15.75" customHeight="1" x14ac:dyDescent="0.25">
      <c r="A46" s="316"/>
      <c r="B46" s="39"/>
      <c r="C46" s="40"/>
      <c r="D46" s="527" t="s">
        <v>155</v>
      </c>
      <c r="E46" s="521"/>
      <c r="F46" s="521"/>
      <c r="G46" s="521"/>
      <c r="H46" s="511"/>
      <c r="I46" s="524" t="s">
        <v>156</v>
      </c>
      <c r="J46" s="521"/>
      <c r="K46" s="521"/>
      <c r="L46" s="521"/>
      <c r="M46" s="521"/>
      <c r="N46" s="521"/>
      <c r="O46" s="521"/>
      <c r="P46" s="511"/>
      <c r="Q46" s="525" t="s">
        <v>157</v>
      </c>
      <c r="R46" s="521"/>
      <c r="S46" s="521"/>
      <c r="T46" s="521"/>
      <c r="U46" s="521"/>
      <c r="V46" s="521"/>
      <c r="W46" s="521"/>
      <c r="X46" s="521"/>
      <c r="Y46" s="511"/>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528" t="s">
        <v>158</v>
      </c>
      <c r="D48" s="521"/>
      <c r="E48" s="521"/>
      <c r="F48" s="511"/>
      <c r="G48" s="529" t="s">
        <v>159</v>
      </c>
      <c r="H48" s="530" t="s">
        <v>160</v>
      </c>
      <c r="I48" s="531"/>
      <c r="J48" s="531"/>
      <c r="K48" s="531"/>
      <c r="L48" s="531"/>
      <c r="M48" s="531"/>
      <c r="N48" s="531"/>
      <c r="O48" s="531"/>
      <c r="P48" s="531"/>
      <c r="Q48" s="531"/>
      <c r="R48" s="531"/>
      <c r="S48" s="531"/>
      <c r="T48" s="531"/>
      <c r="U48" s="531"/>
      <c r="V48" s="531"/>
      <c r="W48" s="531"/>
      <c r="X48" s="531"/>
      <c r="Y48" s="531"/>
      <c r="Z48" s="531"/>
      <c r="AA48" s="532"/>
      <c r="AB48" s="315"/>
      <c r="AC48" s="320"/>
      <c r="AD48" s="320"/>
      <c r="AE48" s="320"/>
      <c r="AF48" s="320"/>
      <c r="AG48" s="320"/>
      <c r="AH48" s="320"/>
    </row>
    <row r="49" spans="1:34" ht="15.75" customHeight="1" x14ac:dyDescent="0.25">
      <c r="A49" s="320"/>
      <c r="B49" s="41"/>
      <c r="C49" s="42" t="s">
        <v>161</v>
      </c>
      <c r="D49" s="43">
        <v>1.2</v>
      </c>
      <c r="E49" s="528" t="s">
        <v>162</v>
      </c>
      <c r="F49" s="511"/>
      <c r="G49" s="498"/>
      <c r="H49" s="533"/>
      <c r="I49" s="534"/>
      <c r="J49" s="534"/>
      <c r="K49" s="534"/>
      <c r="L49" s="534"/>
      <c r="M49" s="534"/>
      <c r="N49" s="534"/>
      <c r="O49" s="534"/>
      <c r="P49" s="534"/>
      <c r="Q49" s="534"/>
      <c r="R49" s="534"/>
      <c r="S49" s="534"/>
      <c r="T49" s="534"/>
      <c r="U49" s="534"/>
      <c r="V49" s="534"/>
      <c r="W49" s="534"/>
      <c r="X49" s="534"/>
      <c r="Y49" s="534"/>
      <c r="Z49" s="534"/>
      <c r="AA49" s="535"/>
      <c r="AB49" s="315"/>
      <c r="AC49" s="320"/>
      <c r="AD49" s="320"/>
      <c r="AE49" s="320"/>
      <c r="AF49" s="320"/>
      <c r="AG49" s="320"/>
      <c r="AH49" s="320"/>
    </row>
    <row r="50" spans="1:34" ht="15.75" customHeight="1" x14ac:dyDescent="0.25">
      <c r="A50" s="320"/>
      <c r="B50" s="41"/>
      <c r="C50" s="44">
        <v>2024</v>
      </c>
      <c r="D50" s="45">
        <v>45474</v>
      </c>
      <c r="E50" s="536">
        <v>45656</v>
      </c>
      <c r="F50" s="511"/>
      <c r="G50" s="46">
        <v>15</v>
      </c>
      <c r="H50" s="540" t="s">
        <v>451</v>
      </c>
      <c r="I50" s="521"/>
      <c r="J50" s="521"/>
      <c r="K50" s="521"/>
      <c r="L50" s="521"/>
      <c r="M50" s="521"/>
      <c r="N50" s="521"/>
      <c r="O50" s="521"/>
      <c r="P50" s="521"/>
      <c r="Q50" s="521"/>
      <c r="R50" s="521"/>
      <c r="S50" s="521"/>
      <c r="T50" s="521"/>
      <c r="U50" s="521"/>
      <c r="V50" s="521"/>
      <c r="W50" s="521"/>
      <c r="X50" s="521"/>
      <c r="Y50" s="521"/>
      <c r="Z50" s="521"/>
      <c r="AA50" s="511"/>
      <c r="AB50" s="315"/>
      <c r="AC50" s="320"/>
      <c r="AD50" s="320"/>
      <c r="AE50" s="320"/>
      <c r="AF50" s="320"/>
      <c r="AG50" s="320"/>
      <c r="AH50" s="320"/>
    </row>
    <row r="51" spans="1:34" ht="15.75" customHeight="1" x14ac:dyDescent="0.25">
      <c r="A51" s="320"/>
      <c r="B51" s="41"/>
      <c r="C51" s="44">
        <v>2025</v>
      </c>
      <c r="D51" s="45">
        <v>45658</v>
      </c>
      <c r="E51" s="536">
        <v>46021</v>
      </c>
      <c r="F51" s="511"/>
      <c r="G51" s="46">
        <v>30</v>
      </c>
      <c r="H51" s="540" t="s">
        <v>451</v>
      </c>
      <c r="I51" s="521"/>
      <c r="J51" s="521"/>
      <c r="K51" s="521"/>
      <c r="L51" s="521"/>
      <c r="M51" s="521"/>
      <c r="N51" s="521"/>
      <c r="O51" s="521"/>
      <c r="P51" s="521"/>
      <c r="Q51" s="521"/>
      <c r="R51" s="521"/>
      <c r="S51" s="521"/>
      <c r="T51" s="521"/>
      <c r="U51" s="521"/>
      <c r="V51" s="521"/>
      <c r="W51" s="521"/>
      <c r="X51" s="521"/>
      <c r="Y51" s="521"/>
      <c r="Z51" s="521"/>
      <c r="AA51" s="511"/>
      <c r="AB51" s="315"/>
      <c r="AC51" s="320"/>
      <c r="AD51" s="320"/>
      <c r="AE51" s="320"/>
      <c r="AF51" s="320"/>
      <c r="AG51" s="320"/>
      <c r="AH51" s="320"/>
    </row>
    <row r="52" spans="1:34" ht="15.75" customHeight="1" x14ac:dyDescent="0.25">
      <c r="A52" s="320"/>
      <c r="B52" s="41"/>
      <c r="C52" s="44">
        <v>2026</v>
      </c>
      <c r="D52" s="45">
        <v>46023</v>
      </c>
      <c r="E52" s="536">
        <v>46386</v>
      </c>
      <c r="F52" s="511"/>
      <c r="G52" s="46">
        <v>45</v>
      </c>
      <c r="H52" s="540" t="s">
        <v>451</v>
      </c>
      <c r="I52" s="521"/>
      <c r="J52" s="521"/>
      <c r="K52" s="521"/>
      <c r="L52" s="521"/>
      <c r="M52" s="521"/>
      <c r="N52" s="521"/>
      <c r="O52" s="521"/>
      <c r="P52" s="521"/>
      <c r="Q52" s="521"/>
      <c r="R52" s="521"/>
      <c r="S52" s="521"/>
      <c r="T52" s="521"/>
      <c r="U52" s="521"/>
      <c r="V52" s="521"/>
      <c r="W52" s="521"/>
      <c r="X52" s="521"/>
      <c r="Y52" s="521"/>
      <c r="Z52" s="521"/>
      <c r="AA52" s="511"/>
      <c r="AB52" s="315"/>
      <c r="AC52" s="320"/>
      <c r="AD52" s="320"/>
      <c r="AE52" s="320"/>
      <c r="AF52" s="320"/>
      <c r="AG52" s="320"/>
      <c r="AH52" s="320"/>
    </row>
    <row r="53" spans="1:34" ht="15.75" customHeight="1" x14ac:dyDescent="0.25">
      <c r="A53" s="320"/>
      <c r="B53" s="41"/>
      <c r="C53" s="44">
        <v>2027</v>
      </c>
      <c r="D53" s="45">
        <v>46388</v>
      </c>
      <c r="E53" s="536">
        <v>46751</v>
      </c>
      <c r="F53" s="511"/>
      <c r="G53" s="46">
        <v>60</v>
      </c>
      <c r="H53" s="540" t="s">
        <v>451</v>
      </c>
      <c r="I53" s="521"/>
      <c r="J53" s="521"/>
      <c r="K53" s="521"/>
      <c r="L53" s="521"/>
      <c r="M53" s="521"/>
      <c r="N53" s="521"/>
      <c r="O53" s="521"/>
      <c r="P53" s="521"/>
      <c r="Q53" s="521"/>
      <c r="R53" s="521"/>
      <c r="S53" s="521"/>
      <c r="T53" s="521"/>
      <c r="U53" s="521"/>
      <c r="V53" s="521"/>
      <c r="W53" s="521"/>
      <c r="X53" s="521"/>
      <c r="Y53" s="521"/>
      <c r="Z53" s="521"/>
      <c r="AA53" s="511"/>
      <c r="AB53" s="315"/>
      <c r="AC53" s="320"/>
      <c r="AD53" s="320"/>
      <c r="AE53" s="320"/>
      <c r="AF53" s="320"/>
      <c r="AG53" s="320"/>
      <c r="AH53" s="320"/>
    </row>
    <row r="54" spans="1:34" ht="15.75" customHeight="1" x14ac:dyDescent="0.25">
      <c r="A54" s="320"/>
      <c r="B54" s="41"/>
      <c r="C54" s="44"/>
      <c r="D54" s="44"/>
      <c r="E54" s="528"/>
      <c r="F54" s="511"/>
      <c r="G54" s="43"/>
      <c r="H54" s="528"/>
      <c r="I54" s="521"/>
      <c r="J54" s="521"/>
      <c r="K54" s="521"/>
      <c r="L54" s="521"/>
      <c r="M54" s="521"/>
      <c r="N54" s="521"/>
      <c r="O54" s="521"/>
      <c r="P54" s="521"/>
      <c r="Q54" s="521"/>
      <c r="R54" s="521"/>
      <c r="S54" s="521"/>
      <c r="T54" s="521"/>
      <c r="U54" s="521"/>
      <c r="V54" s="521"/>
      <c r="W54" s="521"/>
      <c r="X54" s="521"/>
      <c r="Y54" s="521"/>
      <c r="Z54" s="521"/>
      <c r="AA54" s="511"/>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542" t="s">
        <v>163</v>
      </c>
      <c r="D56" s="538"/>
      <c r="E56" s="306"/>
      <c r="F56" s="297" t="s">
        <v>164</v>
      </c>
      <c r="G56" s="47"/>
      <c r="H56" s="308"/>
      <c r="I56" s="297" t="s">
        <v>165</v>
      </c>
      <c r="J56" s="293"/>
      <c r="K56" s="541"/>
      <c r="L56" s="511"/>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539" t="s">
        <v>166</v>
      </c>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11"/>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528" t="s">
        <v>161</v>
      </c>
      <c r="C60" s="511"/>
      <c r="D60" s="43"/>
      <c r="E60" s="528" t="s">
        <v>167</v>
      </c>
      <c r="F60" s="511"/>
      <c r="G60" s="43"/>
      <c r="H60" s="520" t="s">
        <v>168</v>
      </c>
      <c r="I60" s="511"/>
      <c r="J60" s="528"/>
      <c r="K60" s="511"/>
      <c r="L60" s="537"/>
      <c r="M60" s="538"/>
      <c r="N60" s="43" t="s">
        <v>169</v>
      </c>
      <c r="O60" s="528"/>
      <c r="P60" s="521"/>
      <c r="Q60" s="511"/>
      <c r="R60" s="528" t="s">
        <v>170</v>
      </c>
      <c r="S60" s="521"/>
      <c r="T60" s="511"/>
      <c r="U60" s="528"/>
      <c r="V60" s="521"/>
      <c r="W60" s="511"/>
      <c r="X60" s="528" t="s">
        <v>171</v>
      </c>
      <c r="Y60" s="511"/>
      <c r="Z60" s="528"/>
      <c r="AA60" s="521"/>
      <c r="AB60" s="511"/>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539" t="s">
        <v>172</v>
      </c>
      <c r="C62" s="511"/>
      <c r="D62" s="543"/>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5"/>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539" t="s">
        <v>173</v>
      </c>
      <c r="C64" s="511"/>
      <c r="D64" s="54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5"/>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539" t="s">
        <v>174</v>
      </c>
      <c r="C66" s="511"/>
      <c r="D66" s="54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5"/>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539" t="s">
        <v>175</v>
      </c>
      <c r="C68" s="511"/>
      <c r="D68" s="54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5"/>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539" t="s">
        <v>176</v>
      </c>
      <c r="C70" s="511"/>
      <c r="D70" s="54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5"/>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539" t="s">
        <v>177</v>
      </c>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11"/>
      <c r="AC72" s="293"/>
      <c r="AD72" s="293"/>
      <c r="AE72" s="293"/>
      <c r="AF72" s="293"/>
      <c r="AG72" s="293"/>
      <c r="AH72" s="293"/>
    </row>
    <row r="73" spans="1:34" ht="15.75" customHeight="1" x14ac:dyDescent="0.25">
      <c r="A73" s="293"/>
      <c r="B73" s="520" t="s">
        <v>122</v>
      </c>
      <c r="C73" s="511"/>
      <c r="D73" s="52" t="s">
        <v>178</v>
      </c>
      <c r="E73" s="520" t="s">
        <v>179</v>
      </c>
      <c r="F73" s="511"/>
      <c r="G73" s="520" t="s">
        <v>177</v>
      </c>
      <c r="H73" s="521"/>
      <c r="I73" s="521"/>
      <c r="J73" s="521"/>
      <c r="K73" s="521"/>
      <c r="L73" s="521"/>
      <c r="M73" s="521"/>
      <c r="N73" s="521"/>
      <c r="O73" s="511"/>
      <c r="P73" s="520" t="s">
        <v>180</v>
      </c>
      <c r="Q73" s="521"/>
      <c r="R73" s="521"/>
      <c r="S73" s="521"/>
      <c r="T73" s="521"/>
      <c r="U73" s="521"/>
      <c r="V73" s="521"/>
      <c r="W73" s="521"/>
      <c r="X73" s="521"/>
      <c r="Y73" s="521"/>
      <c r="Z73" s="521"/>
      <c r="AA73" s="521"/>
      <c r="AB73" s="511"/>
      <c r="AC73" s="293"/>
      <c r="AD73" s="293"/>
      <c r="AE73" s="293"/>
      <c r="AF73" s="293"/>
      <c r="AG73" s="293"/>
      <c r="AH73" s="293"/>
    </row>
    <row r="74" spans="1:34" ht="15.75" customHeight="1" x14ac:dyDescent="0.25">
      <c r="A74" s="293"/>
      <c r="B74" s="520"/>
      <c r="C74" s="511"/>
      <c r="D74" s="37"/>
      <c r="E74" s="520"/>
      <c r="F74" s="511"/>
      <c r="G74" s="545"/>
      <c r="H74" s="521"/>
      <c r="I74" s="521"/>
      <c r="J74" s="521"/>
      <c r="K74" s="521"/>
      <c r="L74" s="521"/>
      <c r="M74" s="521"/>
      <c r="N74" s="521"/>
      <c r="O74" s="511"/>
      <c r="P74" s="545"/>
      <c r="Q74" s="521"/>
      <c r="R74" s="521"/>
      <c r="S74" s="521"/>
      <c r="T74" s="521"/>
      <c r="U74" s="521"/>
      <c r="V74" s="521"/>
      <c r="W74" s="521"/>
      <c r="X74" s="521"/>
      <c r="Y74" s="521"/>
      <c r="Z74" s="521"/>
      <c r="AA74" s="521"/>
      <c r="AB74" s="511"/>
      <c r="AC74" s="293"/>
      <c r="AD74" s="293"/>
      <c r="AE74" s="293"/>
      <c r="AF74" s="293"/>
      <c r="AG74" s="293"/>
      <c r="AH74" s="293"/>
    </row>
    <row r="75" spans="1:34" ht="15.75" customHeight="1" x14ac:dyDescent="0.25">
      <c r="A75" s="293"/>
      <c r="B75" s="520"/>
      <c r="C75" s="511"/>
      <c r="D75" s="37"/>
      <c r="E75" s="520"/>
      <c r="F75" s="511"/>
      <c r="G75" s="545"/>
      <c r="H75" s="521"/>
      <c r="I75" s="521"/>
      <c r="J75" s="521"/>
      <c r="K75" s="521"/>
      <c r="L75" s="521"/>
      <c r="M75" s="521"/>
      <c r="N75" s="521"/>
      <c r="O75" s="511"/>
      <c r="P75" s="545"/>
      <c r="Q75" s="521"/>
      <c r="R75" s="521"/>
      <c r="S75" s="521"/>
      <c r="T75" s="521"/>
      <c r="U75" s="521"/>
      <c r="V75" s="521"/>
      <c r="W75" s="521"/>
      <c r="X75" s="521"/>
      <c r="Y75" s="521"/>
      <c r="Z75" s="521"/>
      <c r="AA75" s="521"/>
      <c r="AB75" s="511"/>
      <c r="AC75" s="293"/>
      <c r="AD75" s="293"/>
      <c r="AE75" s="293"/>
      <c r="AF75" s="293"/>
      <c r="AG75" s="293"/>
      <c r="AH75" s="293"/>
    </row>
    <row r="76" spans="1:34" ht="26.25" customHeight="1" x14ac:dyDescent="0.25">
      <c r="A76" s="293"/>
      <c r="B76" s="546" t="s">
        <v>181</v>
      </c>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11"/>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460</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6" t="s">
        <v>125</v>
      </c>
      <c r="D12" s="557"/>
      <c r="E12" s="554" t="s">
        <v>441</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461</v>
      </c>
      <c r="D14" s="538"/>
      <c r="E14" s="547" t="s">
        <v>462</v>
      </c>
      <c r="F14" s="531"/>
      <c r="G14" s="531"/>
      <c r="H14" s="531"/>
      <c r="I14" s="531"/>
      <c r="J14" s="531"/>
      <c r="K14" s="531"/>
      <c r="L14" s="531"/>
      <c r="M14" s="531"/>
      <c r="N14" s="531"/>
      <c r="O14" s="531"/>
      <c r="P14" s="531"/>
      <c r="Q14" s="531"/>
      <c r="R14" s="531"/>
      <c r="S14" s="531"/>
      <c r="T14" s="531"/>
      <c r="U14" s="531"/>
      <c r="V14" s="531"/>
      <c r="W14" s="531"/>
      <c r="X14" s="531"/>
      <c r="Y14" s="531"/>
      <c r="Z14" s="531"/>
      <c r="AA14" s="532"/>
      <c r="AB14" s="301"/>
      <c r="AC14" s="293"/>
      <c r="AD14" s="293"/>
    </row>
    <row r="15" spans="1:30" ht="15.75" customHeight="1" x14ac:dyDescent="0.25">
      <c r="A15" s="293"/>
      <c r="B15" s="31"/>
      <c r="C15" s="303"/>
      <c r="D15" s="303"/>
      <c r="E15" s="533"/>
      <c r="F15" s="534"/>
      <c r="G15" s="534"/>
      <c r="H15" s="534"/>
      <c r="I15" s="534"/>
      <c r="J15" s="534"/>
      <c r="K15" s="534"/>
      <c r="L15" s="534"/>
      <c r="M15" s="534"/>
      <c r="N15" s="534"/>
      <c r="O15" s="534"/>
      <c r="P15" s="534"/>
      <c r="Q15" s="534"/>
      <c r="R15" s="534"/>
      <c r="S15" s="534"/>
      <c r="T15" s="534"/>
      <c r="U15" s="534"/>
      <c r="V15" s="534"/>
      <c r="W15" s="534"/>
      <c r="X15" s="534"/>
      <c r="Y15" s="534"/>
      <c r="Z15" s="534"/>
      <c r="AA15" s="535"/>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52" t="s">
        <v>463</v>
      </c>
      <c r="D17" s="538"/>
      <c r="E17" s="547" t="s">
        <v>464</v>
      </c>
      <c r="F17" s="531"/>
      <c r="G17" s="531"/>
      <c r="H17" s="531"/>
      <c r="I17" s="531"/>
      <c r="J17" s="531"/>
      <c r="K17" s="531"/>
      <c r="L17" s="531"/>
      <c r="M17" s="531"/>
      <c r="N17" s="531"/>
      <c r="O17" s="531"/>
      <c r="P17" s="531"/>
      <c r="Q17" s="531"/>
      <c r="R17" s="531"/>
      <c r="S17" s="531"/>
      <c r="T17" s="531"/>
      <c r="U17" s="531"/>
      <c r="V17" s="531"/>
      <c r="W17" s="531"/>
      <c r="X17" s="531"/>
      <c r="Y17" s="531"/>
      <c r="Z17" s="531"/>
      <c r="AA17" s="532"/>
      <c r="AB17" s="301"/>
      <c r="AC17" s="293"/>
      <c r="AD17" s="293"/>
    </row>
    <row r="18" spans="1:30" ht="15" customHeight="1" x14ac:dyDescent="0.25">
      <c r="A18" s="293"/>
      <c r="B18" s="31"/>
      <c r="C18" s="303"/>
      <c r="D18" s="303"/>
      <c r="E18" s="533"/>
      <c r="F18" s="534"/>
      <c r="G18" s="534"/>
      <c r="H18" s="534"/>
      <c r="I18" s="534"/>
      <c r="J18" s="534"/>
      <c r="K18" s="534"/>
      <c r="L18" s="534"/>
      <c r="M18" s="534"/>
      <c r="N18" s="534"/>
      <c r="O18" s="534"/>
      <c r="P18" s="534"/>
      <c r="Q18" s="534"/>
      <c r="R18" s="534"/>
      <c r="S18" s="534"/>
      <c r="T18" s="534"/>
      <c r="U18" s="534"/>
      <c r="V18" s="534"/>
      <c r="W18" s="534"/>
      <c r="X18" s="534"/>
      <c r="Y18" s="534"/>
      <c r="Z18" s="534"/>
      <c r="AA18" s="535"/>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52" t="s">
        <v>127</v>
      </c>
      <c r="D21" s="538"/>
      <c r="E21" s="304"/>
      <c r="F21" s="553"/>
      <c r="G21" s="538"/>
      <c r="H21" s="538"/>
      <c r="I21" s="538"/>
      <c r="J21" s="538"/>
      <c r="K21" s="538"/>
      <c r="L21" s="538"/>
      <c r="M21" s="538"/>
      <c r="N21" s="538"/>
      <c r="O21" s="538"/>
      <c r="P21" s="538"/>
      <c r="Q21" s="538"/>
      <c r="R21" s="538"/>
      <c r="S21" s="538"/>
      <c r="T21" s="538"/>
      <c r="U21" s="538"/>
      <c r="V21" s="538"/>
      <c r="W21" s="538"/>
      <c r="X21" s="538"/>
      <c r="Y21" s="538"/>
      <c r="Z21" s="538"/>
      <c r="AA21" s="538"/>
      <c r="AB21" s="549"/>
      <c r="AC21" s="293"/>
      <c r="AD21" s="293"/>
    </row>
    <row r="22" spans="1:30" ht="29.25" customHeight="1" x14ac:dyDescent="0.25">
      <c r="A22" s="293"/>
      <c r="B22" s="31"/>
      <c r="C22" s="520" t="s">
        <v>465</v>
      </c>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11"/>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547" t="s">
        <v>466</v>
      </c>
      <c r="D25" s="531"/>
      <c r="E25" s="531"/>
      <c r="F25" s="531"/>
      <c r="G25" s="531"/>
      <c r="H25" s="531"/>
      <c r="I25" s="531"/>
      <c r="J25" s="531"/>
      <c r="K25" s="531"/>
      <c r="L25" s="531"/>
      <c r="M25" s="531"/>
      <c r="N25" s="531"/>
      <c r="O25" s="531"/>
      <c r="P25" s="532"/>
      <c r="Q25" s="293"/>
      <c r="R25" s="541"/>
      <c r="S25" s="521"/>
      <c r="T25" s="521"/>
      <c r="U25" s="521"/>
      <c r="V25" s="521"/>
      <c r="W25" s="521"/>
      <c r="X25" s="521"/>
      <c r="Y25" s="521"/>
      <c r="Z25" s="521"/>
      <c r="AA25" s="511"/>
      <c r="AB25" s="301"/>
      <c r="AC25" s="293"/>
      <c r="AD25" s="293"/>
    </row>
    <row r="26" spans="1:30" ht="15" customHeight="1" x14ac:dyDescent="0.25">
      <c r="A26" s="293"/>
      <c r="B26" s="31"/>
      <c r="C26" s="548"/>
      <c r="D26" s="495"/>
      <c r="E26" s="495"/>
      <c r="F26" s="495"/>
      <c r="G26" s="495"/>
      <c r="H26" s="495"/>
      <c r="I26" s="495"/>
      <c r="J26" s="495"/>
      <c r="K26" s="495"/>
      <c r="L26" s="495"/>
      <c r="M26" s="495"/>
      <c r="N26" s="495"/>
      <c r="O26" s="495"/>
      <c r="P26" s="549"/>
      <c r="Q26" s="293"/>
      <c r="R26" s="293"/>
      <c r="S26" s="293"/>
      <c r="T26" s="293"/>
      <c r="U26" s="293"/>
      <c r="V26" s="293"/>
      <c r="W26" s="293"/>
      <c r="X26" s="293"/>
      <c r="Y26" s="293"/>
      <c r="Z26" s="293"/>
      <c r="AA26" s="293"/>
      <c r="AB26" s="301"/>
      <c r="AC26" s="293"/>
      <c r="AD26" s="293"/>
    </row>
    <row r="27" spans="1:30" ht="15" customHeight="1" x14ac:dyDescent="0.25">
      <c r="A27" s="293"/>
      <c r="B27" s="31"/>
      <c r="C27" s="548"/>
      <c r="D27" s="495"/>
      <c r="E27" s="495"/>
      <c r="F27" s="495"/>
      <c r="G27" s="495"/>
      <c r="H27" s="495"/>
      <c r="I27" s="495"/>
      <c r="J27" s="495"/>
      <c r="K27" s="495"/>
      <c r="L27" s="495"/>
      <c r="M27" s="495"/>
      <c r="N27" s="495"/>
      <c r="O27" s="495"/>
      <c r="P27" s="549"/>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495"/>
      <c r="E28" s="495"/>
      <c r="F28" s="495"/>
      <c r="G28" s="495"/>
      <c r="H28" s="495"/>
      <c r="I28" s="495"/>
      <c r="J28" s="495"/>
      <c r="K28" s="495"/>
      <c r="L28" s="495"/>
      <c r="M28" s="495"/>
      <c r="N28" s="495"/>
      <c r="O28" s="495"/>
      <c r="P28" s="549"/>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495"/>
      <c r="E29" s="495"/>
      <c r="F29" s="495"/>
      <c r="G29" s="495"/>
      <c r="H29" s="495"/>
      <c r="I29" s="495"/>
      <c r="J29" s="495"/>
      <c r="K29" s="495"/>
      <c r="L29" s="495"/>
      <c r="M29" s="495"/>
      <c r="N29" s="495"/>
      <c r="O29" s="495"/>
      <c r="P29" s="549"/>
      <c r="Q29" s="293"/>
      <c r="R29" s="293"/>
      <c r="S29" s="293"/>
      <c r="T29" s="293"/>
      <c r="U29" s="293"/>
      <c r="V29" s="293"/>
      <c r="W29" s="293"/>
      <c r="X29" s="293"/>
      <c r="Y29" s="293"/>
      <c r="Z29" s="293"/>
      <c r="AA29" s="293"/>
      <c r="AB29" s="301"/>
      <c r="AC29" s="293"/>
      <c r="AD29" s="293"/>
    </row>
    <row r="30" spans="1:30" ht="15" customHeight="1" x14ac:dyDescent="0.25">
      <c r="A30" s="293"/>
      <c r="B30" s="31"/>
      <c r="C30" s="533"/>
      <c r="D30" s="534"/>
      <c r="E30" s="534"/>
      <c r="F30" s="534"/>
      <c r="G30" s="534"/>
      <c r="H30" s="534"/>
      <c r="I30" s="534"/>
      <c r="J30" s="534"/>
      <c r="K30" s="534"/>
      <c r="L30" s="534"/>
      <c r="M30" s="534"/>
      <c r="N30" s="534"/>
      <c r="O30" s="534"/>
      <c r="P30" s="535"/>
      <c r="Q30" s="293"/>
      <c r="R30" s="306" t="s">
        <v>131</v>
      </c>
      <c r="S30" s="293"/>
      <c r="T30" s="293"/>
      <c r="U30" s="293"/>
      <c r="V30" s="293"/>
      <c r="W30" s="558" t="s">
        <v>33</v>
      </c>
      <c r="X30" s="521"/>
      <c r="Y30" s="521"/>
      <c r="Z30" s="521"/>
      <c r="AA30" s="511"/>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55" t="s">
        <v>433</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11"/>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8" t="s">
        <v>434</v>
      </c>
      <c r="D36" s="521"/>
      <c r="E36" s="521"/>
      <c r="F36" s="521"/>
      <c r="G36" s="521"/>
      <c r="H36" s="521"/>
      <c r="I36" s="521"/>
      <c r="J36" s="521"/>
      <c r="K36" s="511"/>
      <c r="L36" s="303"/>
      <c r="M36" s="558"/>
      <c r="N36" s="521"/>
      <c r="O36" s="521"/>
      <c r="P36" s="521"/>
      <c r="Q36" s="521"/>
      <c r="R36" s="521"/>
      <c r="S36" s="521"/>
      <c r="T36" s="521"/>
      <c r="U36" s="521"/>
      <c r="V36" s="521"/>
      <c r="W36" s="521"/>
      <c r="X36" s="521"/>
      <c r="Y36" s="521"/>
      <c r="Z36" s="521"/>
      <c r="AA36" s="511"/>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9" t="s">
        <v>435</v>
      </c>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11"/>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42" t="s">
        <v>139</v>
      </c>
      <c r="D41" s="538"/>
      <c r="E41" s="306"/>
      <c r="F41" s="520" t="s">
        <v>34</v>
      </c>
      <c r="G41" s="511"/>
      <c r="H41" s="306"/>
      <c r="I41" s="293"/>
      <c r="J41" s="313" t="s">
        <v>140</v>
      </c>
      <c r="K41" s="520">
        <v>2</v>
      </c>
      <c r="L41" s="521"/>
      <c r="M41" s="521"/>
      <c r="N41" s="511"/>
      <c r="O41" s="306"/>
      <c r="P41" s="306"/>
      <c r="Q41" s="297" t="s">
        <v>141</v>
      </c>
      <c r="R41" s="293"/>
      <c r="S41" s="306"/>
      <c r="T41" s="306"/>
      <c r="U41" s="306"/>
      <c r="V41" s="306"/>
      <c r="W41" s="520" t="s">
        <v>20</v>
      </c>
      <c r="X41" s="521"/>
      <c r="Y41" s="521"/>
      <c r="Z41" s="521"/>
      <c r="AA41" s="511"/>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9" t="s">
        <v>467</v>
      </c>
      <c r="G43" s="521"/>
      <c r="H43" s="521"/>
      <c r="I43" s="521"/>
      <c r="J43" s="521"/>
      <c r="K43" s="521"/>
      <c r="L43" s="521"/>
      <c r="M43" s="511"/>
      <c r="N43" s="293"/>
      <c r="O43" s="313" t="s">
        <v>144</v>
      </c>
      <c r="P43" s="558">
        <v>0</v>
      </c>
      <c r="Q43" s="521"/>
      <c r="R43" s="521"/>
      <c r="S43" s="521"/>
      <c r="T43" s="521"/>
      <c r="U43" s="521"/>
      <c r="V43" s="521"/>
      <c r="W43" s="521"/>
      <c r="X43" s="521"/>
      <c r="Y43" s="521"/>
      <c r="Z43" s="521"/>
      <c r="AA43" s="511"/>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41" t="s">
        <v>146</v>
      </c>
      <c r="G45" s="511"/>
      <c r="H45" s="293"/>
      <c r="I45" s="293"/>
      <c r="J45" s="306" t="s">
        <v>147</v>
      </c>
      <c r="K45" s="293"/>
      <c r="L45" s="541" t="s">
        <v>148</v>
      </c>
      <c r="M45" s="521"/>
      <c r="N45" s="511"/>
      <c r="O45" s="306"/>
      <c r="P45" s="306"/>
      <c r="Q45" s="293"/>
      <c r="R45" s="306" t="s">
        <v>149</v>
      </c>
      <c r="S45" s="306"/>
      <c r="T45" s="306"/>
      <c r="U45" s="306"/>
      <c r="V45" s="306"/>
      <c r="W45" s="560"/>
      <c r="X45" s="521"/>
      <c r="Y45" s="521"/>
      <c r="Z45" s="521"/>
      <c r="AA45" s="511"/>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61">
        <v>2024</v>
      </c>
      <c r="E47" s="562"/>
      <c r="F47" s="563"/>
      <c r="G47" s="35"/>
      <c r="H47" s="297"/>
      <c r="I47" s="297"/>
      <c r="J47" s="297"/>
      <c r="K47" s="297"/>
      <c r="L47" s="297"/>
      <c r="M47" s="297"/>
      <c r="N47" s="297"/>
      <c r="O47" s="297"/>
      <c r="P47" s="297"/>
      <c r="Q47" s="553"/>
      <c r="R47" s="538"/>
      <c r="S47" s="538"/>
      <c r="T47" s="538"/>
      <c r="U47" s="538"/>
      <c r="V47" s="297"/>
      <c r="W47" s="297"/>
      <c r="X47" s="552"/>
      <c r="Y47" s="538"/>
      <c r="Z47" s="538"/>
      <c r="AA47" s="53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8">
        <v>1.2</v>
      </c>
      <c r="E49" s="521"/>
      <c r="F49" s="511"/>
      <c r="G49" s="293"/>
      <c r="H49" s="297"/>
      <c r="I49" s="297"/>
      <c r="J49" s="297"/>
      <c r="K49" s="297"/>
      <c r="L49" s="297"/>
      <c r="M49" s="297"/>
      <c r="N49" s="297"/>
      <c r="O49" s="297"/>
      <c r="P49" s="297"/>
      <c r="Q49" s="553"/>
      <c r="R49" s="538"/>
      <c r="S49" s="538"/>
      <c r="T49" s="538"/>
      <c r="U49" s="538"/>
      <c r="V49" s="297"/>
      <c r="W49" s="297"/>
      <c r="X49" s="552"/>
      <c r="Y49" s="538"/>
      <c r="Z49" s="538"/>
      <c r="AA49" s="53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20" t="s">
        <v>151</v>
      </c>
      <c r="E51" s="521"/>
      <c r="F51" s="521"/>
      <c r="G51" s="521"/>
      <c r="H51" s="521"/>
      <c r="I51" s="521"/>
      <c r="J51" s="521"/>
      <c r="K51" s="521"/>
      <c r="L51" s="521"/>
      <c r="M51" s="521"/>
      <c r="N51" s="521"/>
      <c r="O51" s="521"/>
      <c r="P51" s="521"/>
      <c r="Q51" s="521"/>
      <c r="R51" s="521"/>
      <c r="S51" s="521"/>
      <c r="T51" s="521"/>
      <c r="U51" s="521"/>
      <c r="V51" s="521"/>
      <c r="W51" s="521"/>
      <c r="X51" s="521"/>
      <c r="Y51" s="511"/>
      <c r="Z51" s="307"/>
      <c r="AA51" s="307"/>
      <c r="AB51" s="315"/>
      <c r="AC51" s="293"/>
      <c r="AD51" s="293"/>
    </row>
    <row r="52" spans="1:30" ht="15.75" customHeight="1" x14ac:dyDescent="0.25">
      <c r="A52" s="293"/>
      <c r="B52" s="31"/>
      <c r="C52" s="293"/>
      <c r="D52" s="526" t="s">
        <v>152</v>
      </c>
      <c r="E52" s="521"/>
      <c r="F52" s="521"/>
      <c r="G52" s="521"/>
      <c r="H52" s="511"/>
      <c r="I52" s="522" t="s">
        <v>153</v>
      </c>
      <c r="J52" s="521"/>
      <c r="K52" s="521"/>
      <c r="L52" s="521"/>
      <c r="M52" s="521"/>
      <c r="N52" s="521"/>
      <c r="O52" s="521"/>
      <c r="P52" s="511"/>
      <c r="Q52" s="523" t="s">
        <v>154</v>
      </c>
      <c r="R52" s="521"/>
      <c r="S52" s="521"/>
      <c r="T52" s="521"/>
      <c r="U52" s="521"/>
      <c r="V52" s="521"/>
      <c r="W52" s="521"/>
      <c r="X52" s="521"/>
      <c r="Y52" s="511"/>
      <c r="Z52" s="307"/>
      <c r="AA52" s="307"/>
      <c r="AB52" s="315"/>
      <c r="AC52" s="293"/>
      <c r="AD52" s="293"/>
    </row>
    <row r="53" spans="1:30" ht="15.75" customHeight="1" x14ac:dyDescent="0.25">
      <c r="A53" s="316"/>
      <c r="B53" s="39"/>
      <c r="C53" s="40"/>
      <c r="D53" s="527" t="s">
        <v>155</v>
      </c>
      <c r="E53" s="521"/>
      <c r="F53" s="521"/>
      <c r="G53" s="521"/>
      <c r="H53" s="511"/>
      <c r="I53" s="524" t="s">
        <v>156</v>
      </c>
      <c r="J53" s="521"/>
      <c r="K53" s="521"/>
      <c r="L53" s="521"/>
      <c r="M53" s="521"/>
      <c r="N53" s="521"/>
      <c r="O53" s="521"/>
      <c r="P53" s="511"/>
      <c r="Q53" s="525" t="s">
        <v>157</v>
      </c>
      <c r="R53" s="521"/>
      <c r="S53" s="521"/>
      <c r="T53" s="521"/>
      <c r="U53" s="521"/>
      <c r="V53" s="521"/>
      <c r="W53" s="521"/>
      <c r="X53" s="521"/>
      <c r="Y53" s="511"/>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8" t="s">
        <v>158</v>
      </c>
      <c r="D55" s="521"/>
      <c r="E55" s="521"/>
      <c r="F55" s="511"/>
      <c r="G55" s="529" t="s">
        <v>159</v>
      </c>
      <c r="H55" s="530" t="s">
        <v>160</v>
      </c>
      <c r="I55" s="531"/>
      <c r="J55" s="531"/>
      <c r="K55" s="531"/>
      <c r="L55" s="531"/>
      <c r="M55" s="531"/>
      <c r="N55" s="531"/>
      <c r="O55" s="531"/>
      <c r="P55" s="531"/>
      <c r="Q55" s="531"/>
      <c r="R55" s="531"/>
      <c r="S55" s="531"/>
      <c r="T55" s="531"/>
      <c r="U55" s="531"/>
      <c r="V55" s="531"/>
      <c r="W55" s="531"/>
      <c r="X55" s="531"/>
      <c r="Y55" s="531"/>
      <c r="Z55" s="531"/>
      <c r="AA55" s="532"/>
      <c r="AB55" s="315"/>
      <c r="AC55" s="320"/>
      <c r="AD55" s="320"/>
    </row>
    <row r="56" spans="1:30" ht="15.75" customHeight="1" x14ac:dyDescent="0.25">
      <c r="A56" s="320"/>
      <c r="B56" s="41"/>
      <c r="C56" s="42" t="s">
        <v>161</v>
      </c>
      <c r="D56" s="43" t="s">
        <v>468</v>
      </c>
      <c r="E56" s="528" t="s">
        <v>162</v>
      </c>
      <c r="F56" s="511"/>
      <c r="G56" s="498"/>
      <c r="H56" s="533"/>
      <c r="I56" s="534"/>
      <c r="J56" s="534"/>
      <c r="K56" s="534"/>
      <c r="L56" s="534"/>
      <c r="M56" s="534"/>
      <c r="N56" s="534"/>
      <c r="O56" s="534"/>
      <c r="P56" s="534"/>
      <c r="Q56" s="534"/>
      <c r="R56" s="534"/>
      <c r="S56" s="534"/>
      <c r="T56" s="534"/>
      <c r="U56" s="534"/>
      <c r="V56" s="534"/>
      <c r="W56" s="534"/>
      <c r="X56" s="534"/>
      <c r="Y56" s="534"/>
      <c r="Z56" s="534"/>
      <c r="AA56" s="535"/>
      <c r="AB56" s="315"/>
      <c r="AC56" s="320"/>
      <c r="AD56" s="320"/>
    </row>
    <row r="57" spans="1:30" ht="15.75" customHeight="1" x14ac:dyDescent="0.25">
      <c r="A57" s="320"/>
      <c r="B57" s="41"/>
      <c r="C57" s="44">
        <v>2024</v>
      </c>
      <c r="D57" s="45">
        <v>45474</v>
      </c>
      <c r="E57" s="536">
        <v>45656</v>
      </c>
      <c r="F57" s="511"/>
      <c r="G57" s="46">
        <v>0.5</v>
      </c>
      <c r="H57" s="540"/>
      <c r="I57" s="521"/>
      <c r="J57" s="521"/>
      <c r="K57" s="521"/>
      <c r="L57" s="521"/>
      <c r="M57" s="521"/>
      <c r="N57" s="521"/>
      <c r="O57" s="521"/>
      <c r="P57" s="521"/>
      <c r="Q57" s="521"/>
      <c r="R57" s="521"/>
      <c r="S57" s="521"/>
      <c r="T57" s="521"/>
      <c r="U57" s="521"/>
      <c r="V57" s="521"/>
      <c r="W57" s="521"/>
      <c r="X57" s="521"/>
      <c r="Y57" s="521"/>
      <c r="Z57" s="521"/>
      <c r="AA57" s="511"/>
      <c r="AB57" s="315"/>
      <c r="AC57" s="320"/>
      <c r="AD57" s="320"/>
    </row>
    <row r="58" spans="1:30" ht="15.75" customHeight="1" x14ac:dyDescent="0.25">
      <c r="A58" s="320"/>
      <c r="B58" s="41"/>
      <c r="C58" s="44">
        <v>2025</v>
      </c>
      <c r="D58" s="45">
        <v>45658</v>
      </c>
      <c r="E58" s="536">
        <v>46021</v>
      </c>
      <c r="F58" s="511"/>
      <c r="G58" s="46">
        <v>0.8</v>
      </c>
      <c r="H58" s="540"/>
      <c r="I58" s="521"/>
      <c r="J58" s="521"/>
      <c r="K58" s="521"/>
      <c r="L58" s="521"/>
      <c r="M58" s="521"/>
      <c r="N58" s="521"/>
      <c r="O58" s="521"/>
      <c r="P58" s="521"/>
      <c r="Q58" s="521"/>
      <c r="R58" s="521"/>
      <c r="S58" s="521"/>
      <c r="T58" s="521"/>
      <c r="U58" s="521"/>
      <c r="V58" s="521"/>
      <c r="W58" s="521"/>
      <c r="X58" s="521"/>
      <c r="Y58" s="521"/>
      <c r="Z58" s="521"/>
      <c r="AA58" s="511"/>
      <c r="AB58" s="315"/>
      <c r="AC58" s="320"/>
      <c r="AD58" s="320"/>
    </row>
    <row r="59" spans="1:30" ht="15.75" customHeight="1" x14ac:dyDescent="0.25">
      <c r="A59" s="320"/>
      <c r="B59" s="41"/>
      <c r="C59" s="44">
        <v>2026</v>
      </c>
      <c r="D59" s="45">
        <v>46023</v>
      </c>
      <c r="E59" s="536">
        <v>46386</v>
      </c>
      <c r="F59" s="511"/>
      <c r="G59" s="46">
        <v>0.4</v>
      </c>
      <c r="H59" s="540"/>
      <c r="I59" s="521"/>
      <c r="J59" s="521"/>
      <c r="K59" s="521"/>
      <c r="L59" s="521"/>
      <c r="M59" s="521"/>
      <c r="N59" s="521"/>
      <c r="O59" s="521"/>
      <c r="P59" s="521"/>
      <c r="Q59" s="521"/>
      <c r="R59" s="521"/>
      <c r="S59" s="521"/>
      <c r="T59" s="521"/>
      <c r="U59" s="521"/>
      <c r="V59" s="521"/>
      <c r="W59" s="521"/>
      <c r="X59" s="521"/>
      <c r="Y59" s="521"/>
      <c r="Z59" s="521"/>
      <c r="AA59" s="511"/>
      <c r="AB59" s="315"/>
      <c r="AC59" s="320"/>
      <c r="AD59" s="320"/>
    </row>
    <row r="60" spans="1:30" ht="15.75" customHeight="1" x14ac:dyDescent="0.25">
      <c r="A60" s="320"/>
      <c r="B60" s="41"/>
      <c r="C60" s="44">
        <v>2027</v>
      </c>
      <c r="D60" s="45">
        <v>46388</v>
      </c>
      <c r="E60" s="536">
        <v>46751</v>
      </c>
      <c r="F60" s="511"/>
      <c r="G60" s="46">
        <v>0.3</v>
      </c>
      <c r="H60" s="540"/>
      <c r="I60" s="521"/>
      <c r="J60" s="521"/>
      <c r="K60" s="521"/>
      <c r="L60" s="521"/>
      <c r="M60" s="521"/>
      <c r="N60" s="521"/>
      <c r="O60" s="521"/>
      <c r="P60" s="521"/>
      <c r="Q60" s="521"/>
      <c r="R60" s="521"/>
      <c r="S60" s="521"/>
      <c r="T60" s="521"/>
      <c r="U60" s="521"/>
      <c r="V60" s="521"/>
      <c r="W60" s="521"/>
      <c r="X60" s="521"/>
      <c r="Y60" s="521"/>
      <c r="Z60" s="521"/>
      <c r="AA60" s="511"/>
      <c r="AB60" s="315"/>
      <c r="AC60" s="320"/>
      <c r="AD60" s="320"/>
    </row>
    <row r="61" spans="1:30" ht="15.75" customHeight="1" x14ac:dyDescent="0.25">
      <c r="A61" s="320"/>
      <c r="B61" s="41"/>
      <c r="C61" s="44"/>
      <c r="D61" s="44"/>
      <c r="E61" s="528"/>
      <c r="F61" s="511"/>
      <c r="G61" s="43"/>
      <c r="H61" s="528"/>
      <c r="I61" s="521"/>
      <c r="J61" s="521"/>
      <c r="K61" s="521"/>
      <c r="L61" s="521"/>
      <c r="M61" s="521"/>
      <c r="N61" s="521"/>
      <c r="O61" s="521"/>
      <c r="P61" s="521"/>
      <c r="Q61" s="521"/>
      <c r="R61" s="521"/>
      <c r="S61" s="521"/>
      <c r="T61" s="521"/>
      <c r="U61" s="521"/>
      <c r="V61" s="521"/>
      <c r="W61" s="521"/>
      <c r="X61" s="521"/>
      <c r="Y61" s="521"/>
      <c r="Z61" s="521"/>
      <c r="AA61" s="511"/>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42" t="s">
        <v>163</v>
      </c>
      <c r="D63" s="538"/>
      <c r="E63" s="306"/>
      <c r="F63" s="297" t="s">
        <v>164</v>
      </c>
      <c r="G63" s="47"/>
      <c r="H63" s="308"/>
      <c r="I63" s="297" t="s">
        <v>165</v>
      </c>
      <c r="J63" s="293"/>
      <c r="K63" s="541"/>
      <c r="L63" s="511"/>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9" t="s">
        <v>166</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11"/>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8" t="s">
        <v>161</v>
      </c>
      <c r="C67" s="511"/>
      <c r="D67" s="43"/>
      <c r="E67" s="528" t="s">
        <v>167</v>
      </c>
      <c r="F67" s="511"/>
      <c r="G67" s="43"/>
      <c r="H67" s="520" t="s">
        <v>168</v>
      </c>
      <c r="I67" s="511"/>
      <c r="J67" s="528"/>
      <c r="K67" s="511"/>
      <c r="L67" s="537"/>
      <c r="M67" s="538"/>
      <c r="N67" s="43" t="s">
        <v>169</v>
      </c>
      <c r="O67" s="528"/>
      <c r="P67" s="521"/>
      <c r="Q67" s="511"/>
      <c r="R67" s="528" t="s">
        <v>170</v>
      </c>
      <c r="S67" s="521"/>
      <c r="T67" s="511"/>
      <c r="U67" s="528"/>
      <c r="V67" s="521"/>
      <c r="W67" s="511"/>
      <c r="X67" s="528" t="s">
        <v>171</v>
      </c>
      <c r="Y67" s="511"/>
      <c r="Z67" s="528"/>
      <c r="AA67" s="521"/>
      <c r="AB67" s="511"/>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9" t="s">
        <v>172</v>
      </c>
      <c r="C69" s="511"/>
      <c r="D69" s="543"/>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5"/>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9" t="s">
        <v>173</v>
      </c>
      <c r="C71" s="511"/>
      <c r="D71" s="54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5"/>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9" t="s">
        <v>174</v>
      </c>
      <c r="C73" s="511"/>
      <c r="D73" s="54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5"/>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9" t="s">
        <v>175</v>
      </c>
      <c r="C75" s="511"/>
      <c r="D75" s="54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5"/>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9" t="s">
        <v>176</v>
      </c>
      <c r="C77" s="511"/>
      <c r="D77" s="54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5"/>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9" t="s">
        <v>177</v>
      </c>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11"/>
      <c r="AC79" s="293"/>
      <c r="AD79" s="293"/>
    </row>
    <row r="80" spans="1:30" ht="15.75" customHeight="1" x14ac:dyDescent="0.25">
      <c r="A80" s="293"/>
      <c r="B80" s="520" t="s">
        <v>122</v>
      </c>
      <c r="C80" s="511"/>
      <c r="D80" s="52" t="s">
        <v>178</v>
      </c>
      <c r="E80" s="520" t="s">
        <v>179</v>
      </c>
      <c r="F80" s="511"/>
      <c r="G80" s="520" t="s">
        <v>177</v>
      </c>
      <c r="H80" s="521"/>
      <c r="I80" s="521"/>
      <c r="J80" s="521"/>
      <c r="K80" s="521"/>
      <c r="L80" s="521"/>
      <c r="M80" s="521"/>
      <c r="N80" s="521"/>
      <c r="O80" s="511"/>
      <c r="P80" s="520" t="s">
        <v>180</v>
      </c>
      <c r="Q80" s="521"/>
      <c r="R80" s="521"/>
      <c r="S80" s="521"/>
      <c r="T80" s="521"/>
      <c r="U80" s="521"/>
      <c r="V80" s="521"/>
      <c r="W80" s="521"/>
      <c r="X80" s="521"/>
      <c r="Y80" s="521"/>
      <c r="Z80" s="521"/>
      <c r="AA80" s="521"/>
      <c r="AB80" s="511"/>
      <c r="AC80" s="293"/>
      <c r="AD80" s="293"/>
    </row>
    <row r="81" spans="1:30" ht="15.75" customHeight="1" x14ac:dyDescent="0.25">
      <c r="A81" s="293"/>
      <c r="B81" s="520"/>
      <c r="C81" s="511"/>
      <c r="D81" s="37"/>
      <c r="E81" s="520"/>
      <c r="F81" s="511"/>
      <c r="G81" s="545"/>
      <c r="H81" s="521"/>
      <c r="I81" s="521"/>
      <c r="J81" s="521"/>
      <c r="K81" s="521"/>
      <c r="L81" s="521"/>
      <c r="M81" s="521"/>
      <c r="N81" s="521"/>
      <c r="O81" s="511"/>
      <c r="P81" s="545"/>
      <c r="Q81" s="521"/>
      <c r="R81" s="521"/>
      <c r="S81" s="521"/>
      <c r="T81" s="521"/>
      <c r="U81" s="521"/>
      <c r="V81" s="521"/>
      <c r="W81" s="521"/>
      <c r="X81" s="521"/>
      <c r="Y81" s="521"/>
      <c r="Z81" s="521"/>
      <c r="AA81" s="521"/>
      <c r="AB81" s="511"/>
      <c r="AC81" s="293"/>
      <c r="AD81" s="293"/>
    </row>
    <row r="82" spans="1:30" ht="15.75" customHeight="1" x14ac:dyDescent="0.25">
      <c r="A82" s="293"/>
      <c r="B82" s="520"/>
      <c r="C82" s="511"/>
      <c r="D82" s="37"/>
      <c r="E82" s="520"/>
      <c r="F82" s="511"/>
      <c r="G82" s="545"/>
      <c r="H82" s="521"/>
      <c r="I82" s="521"/>
      <c r="J82" s="521"/>
      <c r="K82" s="521"/>
      <c r="L82" s="521"/>
      <c r="M82" s="521"/>
      <c r="N82" s="521"/>
      <c r="O82" s="511"/>
      <c r="P82" s="545"/>
      <c r="Q82" s="521"/>
      <c r="R82" s="521"/>
      <c r="S82" s="521"/>
      <c r="T82" s="521"/>
      <c r="U82" s="521"/>
      <c r="V82" s="521"/>
      <c r="W82" s="521"/>
      <c r="X82" s="521"/>
      <c r="Y82" s="521"/>
      <c r="Z82" s="521"/>
      <c r="AA82" s="521"/>
      <c r="AB82" s="511"/>
      <c r="AC82" s="293"/>
      <c r="AD82" s="293"/>
    </row>
    <row r="83" spans="1:30" ht="26.25" customHeight="1" x14ac:dyDescent="0.25">
      <c r="A83" s="293"/>
      <c r="B83" s="546" t="s">
        <v>181</v>
      </c>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11"/>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c r="AE2" s="293"/>
      <c r="AF2" s="293"/>
      <c r="AG2" s="293"/>
    </row>
    <row r="3" spans="1:33"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c r="AE3" s="293"/>
      <c r="AF3" s="293"/>
      <c r="AG3" s="293"/>
    </row>
    <row r="4" spans="1:33"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c r="AE4" s="293"/>
      <c r="AF4" s="293"/>
      <c r="AG4" s="293"/>
    </row>
    <row r="5" spans="1:33"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c r="AE5" s="293"/>
      <c r="AF5" s="293"/>
      <c r="AG5" s="293"/>
    </row>
    <row r="6" spans="1:33"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c r="AE6" s="293"/>
      <c r="AF6" s="293"/>
      <c r="AG6" s="293"/>
    </row>
    <row r="7" spans="1:33"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954" t="s">
        <v>438</v>
      </c>
      <c r="AG7" s="538"/>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row>
    <row r="9" spans="1:33"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552" t="s">
        <v>123</v>
      </c>
      <c r="D10" s="538"/>
      <c r="E10" s="520" t="s">
        <v>469</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c r="AE10" s="293"/>
      <c r="AF10" s="52" t="s">
        <v>439</v>
      </c>
      <c r="AG10" s="52" t="s">
        <v>440</v>
      </c>
    </row>
    <row r="11" spans="1:33"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c r="AE11" s="293"/>
      <c r="AF11" s="37" t="s">
        <v>470</v>
      </c>
      <c r="AG11" s="37">
        <v>25</v>
      </c>
    </row>
    <row r="12" spans="1:33" ht="29.25" customHeight="1" x14ac:dyDescent="0.25">
      <c r="A12" s="293"/>
      <c r="B12" s="31"/>
      <c r="C12" s="556" t="s">
        <v>125</v>
      </c>
      <c r="D12" s="557"/>
      <c r="E12" s="554" t="s">
        <v>471</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c r="AE12" s="293"/>
      <c r="AF12" s="37" t="s">
        <v>472</v>
      </c>
      <c r="AG12" s="37">
        <v>12</v>
      </c>
    </row>
    <row r="13" spans="1:33"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473</v>
      </c>
      <c r="AG13" s="37">
        <v>12</v>
      </c>
    </row>
    <row r="14" spans="1:33" ht="15" customHeight="1" x14ac:dyDescent="0.25">
      <c r="A14" s="293"/>
      <c r="B14" s="31"/>
      <c r="C14" s="552" t="s">
        <v>461</v>
      </c>
      <c r="D14" s="538"/>
      <c r="E14" s="547" t="s">
        <v>474</v>
      </c>
      <c r="F14" s="531"/>
      <c r="G14" s="531"/>
      <c r="H14" s="531"/>
      <c r="I14" s="531"/>
      <c r="J14" s="531"/>
      <c r="K14" s="531"/>
      <c r="L14" s="531"/>
      <c r="M14" s="531"/>
      <c r="N14" s="531"/>
      <c r="O14" s="531"/>
      <c r="P14" s="531"/>
      <c r="Q14" s="531"/>
      <c r="R14" s="531"/>
      <c r="S14" s="531"/>
      <c r="T14" s="531"/>
      <c r="U14" s="531"/>
      <c r="V14" s="531"/>
      <c r="W14" s="531"/>
      <c r="X14" s="531"/>
      <c r="Y14" s="531"/>
      <c r="Z14" s="531"/>
      <c r="AA14" s="532"/>
      <c r="AB14" s="301"/>
      <c r="AC14" s="293"/>
      <c r="AD14" s="293"/>
      <c r="AE14" s="293"/>
      <c r="AF14" s="37" t="s">
        <v>475</v>
      </c>
      <c r="AG14" s="37">
        <v>25</v>
      </c>
    </row>
    <row r="15" spans="1:33" ht="15.75" customHeight="1" x14ac:dyDescent="0.25">
      <c r="A15" s="293"/>
      <c r="B15" s="31"/>
      <c r="C15" s="303"/>
      <c r="D15" s="303"/>
      <c r="E15" s="533"/>
      <c r="F15" s="534"/>
      <c r="G15" s="534"/>
      <c r="H15" s="534"/>
      <c r="I15" s="534"/>
      <c r="J15" s="534"/>
      <c r="K15" s="534"/>
      <c r="L15" s="534"/>
      <c r="M15" s="534"/>
      <c r="N15" s="534"/>
      <c r="O15" s="534"/>
      <c r="P15" s="534"/>
      <c r="Q15" s="534"/>
      <c r="R15" s="534"/>
      <c r="S15" s="534"/>
      <c r="T15" s="534"/>
      <c r="U15" s="534"/>
      <c r="V15" s="534"/>
      <c r="W15" s="534"/>
      <c r="X15" s="534"/>
      <c r="Y15" s="534"/>
      <c r="Z15" s="534"/>
      <c r="AA15" s="535"/>
      <c r="AB15" s="301"/>
      <c r="AC15" s="293"/>
      <c r="AD15" s="293"/>
      <c r="AE15" s="293"/>
      <c r="AF15" s="37" t="s">
        <v>476</v>
      </c>
      <c r="AG15" s="37">
        <v>12</v>
      </c>
    </row>
    <row r="16" spans="1:33"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37" t="s">
        <v>477</v>
      </c>
      <c r="AG16" s="37">
        <v>28</v>
      </c>
    </row>
    <row r="17" spans="1:33" ht="15" customHeight="1" x14ac:dyDescent="0.25">
      <c r="A17" s="293"/>
      <c r="B17" s="31"/>
      <c r="C17" s="552" t="s">
        <v>463</v>
      </c>
      <c r="D17" s="538"/>
      <c r="E17" s="956" t="s">
        <v>478</v>
      </c>
      <c r="F17" s="531"/>
      <c r="G17" s="531"/>
      <c r="H17" s="531"/>
      <c r="I17" s="531"/>
      <c r="J17" s="531"/>
      <c r="K17" s="531"/>
      <c r="L17" s="531"/>
      <c r="M17" s="531"/>
      <c r="N17" s="531"/>
      <c r="O17" s="531"/>
      <c r="P17" s="531"/>
      <c r="Q17" s="531"/>
      <c r="R17" s="531"/>
      <c r="S17" s="531"/>
      <c r="T17" s="531"/>
      <c r="U17" s="531"/>
      <c r="V17" s="531"/>
      <c r="W17" s="531"/>
      <c r="X17" s="531"/>
      <c r="Y17" s="531"/>
      <c r="Z17" s="531"/>
      <c r="AA17" s="532"/>
      <c r="AB17" s="301"/>
      <c r="AC17" s="293"/>
      <c r="AD17" s="293"/>
      <c r="AE17" s="293"/>
      <c r="AF17" s="37" t="s">
        <v>479</v>
      </c>
      <c r="AG17" s="37">
        <v>100</v>
      </c>
    </row>
    <row r="18" spans="1:33" ht="15" customHeight="1" x14ac:dyDescent="0.25">
      <c r="A18" s="293"/>
      <c r="B18" s="31"/>
      <c r="C18" s="303"/>
      <c r="D18" s="303"/>
      <c r="E18" s="533"/>
      <c r="F18" s="534"/>
      <c r="G18" s="534"/>
      <c r="H18" s="534"/>
      <c r="I18" s="534"/>
      <c r="J18" s="534"/>
      <c r="K18" s="534"/>
      <c r="L18" s="534"/>
      <c r="M18" s="534"/>
      <c r="N18" s="534"/>
      <c r="O18" s="534"/>
      <c r="P18" s="534"/>
      <c r="Q18" s="534"/>
      <c r="R18" s="534"/>
      <c r="S18" s="534"/>
      <c r="T18" s="534"/>
      <c r="U18" s="534"/>
      <c r="V18" s="534"/>
      <c r="W18" s="534"/>
      <c r="X18" s="534"/>
      <c r="Y18" s="534"/>
      <c r="Z18" s="534"/>
      <c r="AA18" s="535"/>
      <c r="AB18" s="301"/>
      <c r="AC18" s="293"/>
      <c r="AD18" s="293"/>
      <c r="AE18" s="293"/>
      <c r="AF18" s="37" t="s">
        <v>480</v>
      </c>
      <c r="AG18" s="37">
        <v>34</v>
      </c>
    </row>
    <row r="19" spans="1:33"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37" t="s">
        <v>481</v>
      </c>
      <c r="AG19" s="37">
        <v>100</v>
      </c>
    </row>
    <row r="20" spans="1:33"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37" t="s">
        <v>482</v>
      </c>
      <c r="AG20" s="37">
        <v>38</v>
      </c>
    </row>
    <row r="21" spans="1:33" ht="15" customHeight="1" x14ac:dyDescent="0.25">
      <c r="A21" s="293"/>
      <c r="B21" s="31"/>
      <c r="C21" s="552" t="s">
        <v>127</v>
      </c>
      <c r="D21" s="538"/>
      <c r="E21" s="304"/>
      <c r="F21" s="553"/>
      <c r="G21" s="538"/>
      <c r="H21" s="538"/>
      <c r="I21" s="538"/>
      <c r="J21" s="538"/>
      <c r="K21" s="538"/>
      <c r="L21" s="538"/>
      <c r="M21" s="538"/>
      <c r="N21" s="538"/>
      <c r="O21" s="538"/>
      <c r="P21" s="538"/>
      <c r="Q21" s="538"/>
      <c r="R21" s="538"/>
      <c r="S21" s="538"/>
      <c r="T21" s="538"/>
      <c r="U21" s="538"/>
      <c r="V21" s="538"/>
      <c r="W21" s="538"/>
      <c r="X21" s="538"/>
      <c r="Y21" s="538"/>
      <c r="Z21" s="538"/>
      <c r="AA21" s="538"/>
      <c r="AB21" s="549"/>
      <c r="AC21" s="293"/>
      <c r="AD21" s="293"/>
      <c r="AE21" s="293"/>
      <c r="AF21" s="37" t="s">
        <v>483</v>
      </c>
      <c r="AG21" s="37">
        <v>100</v>
      </c>
    </row>
    <row r="22" spans="1:33" ht="29.25" customHeight="1" x14ac:dyDescent="0.25">
      <c r="A22" s="293"/>
      <c r="B22" s="31"/>
      <c r="C22" s="520" t="s">
        <v>484</v>
      </c>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11"/>
      <c r="AB22" s="305"/>
      <c r="AC22" s="293"/>
      <c r="AD22" s="293"/>
      <c r="AE22" s="293"/>
      <c r="AF22" s="37" t="s">
        <v>485</v>
      </c>
      <c r="AG22" s="37">
        <v>15</v>
      </c>
    </row>
    <row r="23" spans="1:33"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293"/>
    </row>
    <row r="24" spans="1:33"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293"/>
    </row>
    <row r="25" spans="1:33" ht="15" customHeight="1" x14ac:dyDescent="0.25">
      <c r="A25" s="293"/>
      <c r="B25" s="31"/>
      <c r="C25" s="957" t="s">
        <v>486</v>
      </c>
      <c r="D25" s="531"/>
      <c r="E25" s="531"/>
      <c r="F25" s="531"/>
      <c r="G25" s="531"/>
      <c r="H25" s="531"/>
      <c r="I25" s="531"/>
      <c r="J25" s="531"/>
      <c r="K25" s="531"/>
      <c r="L25" s="531"/>
      <c r="M25" s="531"/>
      <c r="N25" s="531"/>
      <c r="O25" s="531"/>
      <c r="P25" s="532"/>
      <c r="Q25" s="293"/>
      <c r="R25" s="541"/>
      <c r="S25" s="521"/>
      <c r="T25" s="521"/>
      <c r="U25" s="521"/>
      <c r="V25" s="521"/>
      <c r="W25" s="521"/>
      <c r="X25" s="521"/>
      <c r="Y25" s="521"/>
      <c r="Z25" s="521"/>
      <c r="AA25" s="511"/>
      <c r="AB25" s="301"/>
      <c r="AC25" s="293"/>
      <c r="AD25" s="293"/>
      <c r="AE25" s="293"/>
      <c r="AF25" s="328">
        <f>+((AG11/AG12)*AG13)+((AG14/AG15)*AG13)+(((((AG16/100)*AG17)+((AG18/100)*AG19)+((AG20/100)*AG21))*AG22)/100)</f>
        <v>65</v>
      </c>
      <c r="AG25" s="293"/>
    </row>
    <row r="26" spans="1:33" ht="15" customHeight="1" x14ac:dyDescent="0.25">
      <c r="A26" s="293"/>
      <c r="B26" s="31"/>
      <c r="C26" s="548"/>
      <c r="D26" s="495"/>
      <c r="E26" s="495"/>
      <c r="F26" s="495"/>
      <c r="G26" s="495"/>
      <c r="H26" s="495"/>
      <c r="I26" s="495"/>
      <c r="J26" s="495"/>
      <c r="K26" s="495"/>
      <c r="L26" s="495"/>
      <c r="M26" s="495"/>
      <c r="N26" s="495"/>
      <c r="O26" s="495"/>
      <c r="P26" s="549"/>
      <c r="Q26" s="293"/>
      <c r="R26" s="293"/>
      <c r="S26" s="293"/>
      <c r="T26" s="293"/>
      <c r="U26" s="293"/>
      <c r="V26" s="293"/>
      <c r="W26" s="293"/>
      <c r="X26" s="293"/>
      <c r="Y26" s="293"/>
      <c r="Z26" s="293"/>
      <c r="AA26" s="293"/>
      <c r="AB26" s="301"/>
      <c r="AC26" s="293"/>
      <c r="AD26" s="293"/>
      <c r="AE26" s="293"/>
      <c r="AF26" s="329"/>
      <c r="AG26" s="293"/>
    </row>
    <row r="27" spans="1:33" ht="15" customHeight="1" x14ac:dyDescent="0.25">
      <c r="A27" s="293"/>
      <c r="B27" s="31"/>
      <c r="C27" s="548"/>
      <c r="D27" s="495"/>
      <c r="E27" s="495"/>
      <c r="F27" s="495"/>
      <c r="G27" s="495"/>
      <c r="H27" s="495"/>
      <c r="I27" s="495"/>
      <c r="J27" s="495"/>
      <c r="K27" s="495"/>
      <c r="L27" s="495"/>
      <c r="M27" s="495"/>
      <c r="N27" s="495"/>
      <c r="O27" s="495"/>
      <c r="P27" s="549"/>
      <c r="Q27" s="303"/>
      <c r="R27" s="306" t="s">
        <v>130</v>
      </c>
      <c r="S27" s="306"/>
      <c r="T27" s="306"/>
      <c r="U27" s="306"/>
      <c r="V27" s="306"/>
      <c r="W27" s="303"/>
      <c r="X27" s="303"/>
      <c r="Y27" s="303"/>
      <c r="Z27" s="293"/>
      <c r="AA27" s="303"/>
      <c r="AB27" s="301"/>
      <c r="AC27" s="293"/>
      <c r="AD27" s="293"/>
      <c r="AE27" s="293"/>
      <c r="AF27" s="293"/>
      <c r="AG27" s="293"/>
    </row>
    <row r="28" spans="1:33" ht="15" customHeight="1" x14ac:dyDescent="0.25">
      <c r="A28" s="293"/>
      <c r="B28" s="31"/>
      <c r="C28" s="548"/>
      <c r="D28" s="495"/>
      <c r="E28" s="495"/>
      <c r="F28" s="495"/>
      <c r="G28" s="495"/>
      <c r="H28" s="495"/>
      <c r="I28" s="495"/>
      <c r="J28" s="495"/>
      <c r="K28" s="495"/>
      <c r="L28" s="495"/>
      <c r="M28" s="495"/>
      <c r="N28" s="495"/>
      <c r="O28" s="495"/>
      <c r="P28" s="549"/>
      <c r="Q28" s="293"/>
      <c r="R28" s="37"/>
      <c r="S28" s="293" t="s">
        <v>15</v>
      </c>
      <c r="T28" s="293"/>
      <c r="U28" s="37"/>
      <c r="V28" s="293" t="s">
        <v>27</v>
      </c>
      <c r="W28" s="293"/>
      <c r="X28" s="37"/>
      <c r="Y28" s="308" t="s">
        <v>46</v>
      </c>
      <c r="Z28" s="293"/>
      <c r="AA28" s="293"/>
      <c r="AB28" s="301"/>
      <c r="AC28" s="293"/>
      <c r="AD28" s="293"/>
      <c r="AE28" s="293"/>
      <c r="AF28" s="293"/>
      <c r="AG28" s="293"/>
    </row>
    <row r="29" spans="1:33" ht="15" customHeight="1" x14ac:dyDescent="0.25">
      <c r="A29" s="293"/>
      <c r="B29" s="31"/>
      <c r="C29" s="548"/>
      <c r="D29" s="495"/>
      <c r="E29" s="495"/>
      <c r="F29" s="495"/>
      <c r="G29" s="495"/>
      <c r="H29" s="495"/>
      <c r="I29" s="495"/>
      <c r="J29" s="495"/>
      <c r="K29" s="495"/>
      <c r="L29" s="495"/>
      <c r="M29" s="495"/>
      <c r="N29" s="495"/>
      <c r="O29" s="495"/>
      <c r="P29" s="549"/>
      <c r="Q29" s="293"/>
      <c r="R29" s="293"/>
      <c r="S29" s="293"/>
      <c r="T29" s="293"/>
      <c r="U29" s="293"/>
      <c r="V29" s="293"/>
      <c r="W29" s="293"/>
      <c r="X29" s="293"/>
      <c r="Y29" s="293"/>
      <c r="Z29" s="293"/>
      <c r="AA29" s="293"/>
      <c r="AB29" s="301"/>
      <c r="AC29" s="293"/>
      <c r="AD29" s="293"/>
      <c r="AE29" s="293"/>
      <c r="AF29" s="293"/>
      <c r="AG29" s="293"/>
    </row>
    <row r="30" spans="1:33" ht="15" customHeight="1" x14ac:dyDescent="0.25">
      <c r="A30" s="293"/>
      <c r="B30" s="31"/>
      <c r="C30" s="533"/>
      <c r="D30" s="534"/>
      <c r="E30" s="534"/>
      <c r="F30" s="534"/>
      <c r="G30" s="534"/>
      <c r="H30" s="534"/>
      <c r="I30" s="534"/>
      <c r="J30" s="534"/>
      <c r="K30" s="534"/>
      <c r="L30" s="534"/>
      <c r="M30" s="534"/>
      <c r="N30" s="534"/>
      <c r="O30" s="534"/>
      <c r="P30" s="535"/>
      <c r="Q30" s="293"/>
      <c r="R30" s="306" t="s">
        <v>131</v>
      </c>
      <c r="S30" s="293"/>
      <c r="T30" s="293"/>
      <c r="U30" s="293"/>
      <c r="V30" s="293"/>
      <c r="W30" s="558" t="s">
        <v>21</v>
      </c>
      <c r="X30" s="521"/>
      <c r="Y30" s="521"/>
      <c r="Z30" s="521"/>
      <c r="AA30" s="511"/>
      <c r="AB30" s="301"/>
      <c r="AC30" s="293"/>
      <c r="AD30" s="293"/>
      <c r="AE30" s="293"/>
      <c r="AF30" s="293"/>
      <c r="AG30" s="293"/>
    </row>
    <row r="31" spans="1:33"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row>
    <row r="32" spans="1:33"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row>
    <row r="33" spans="1:33" ht="39.75" customHeight="1" x14ac:dyDescent="0.25">
      <c r="A33" s="293"/>
      <c r="B33" s="31"/>
      <c r="C33" s="955" t="s">
        <v>487</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11"/>
      <c r="AB33" s="301"/>
      <c r="AC33" s="293"/>
      <c r="AD33" s="293"/>
      <c r="AE33" s="293"/>
      <c r="AF33" s="293"/>
      <c r="AG33" s="293"/>
    </row>
    <row r="34" spans="1:33"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row>
    <row r="35" spans="1:33"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row>
    <row r="36" spans="1:33" ht="29.25" customHeight="1" x14ac:dyDescent="0.25">
      <c r="A36" s="293"/>
      <c r="B36" s="31"/>
      <c r="C36" s="558" t="s">
        <v>434</v>
      </c>
      <c r="D36" s="521"/>
      <c r="E36" s="521"/>
      <c r="F36" s="521"/>
      <c r="G36" s="521"/>
      <c r="H36" s="521"/>
      <c r="I36" s="521"/>
      <c r="J36" s="521"/>
      <c r="K36" s="511"/>
      <c r="L36" s="303"/>
      <c r="M36" s="558"/>
      <c r="N36" s="521"/>
      <c r="O36" s="521"/>
      <c r="P36" s="521"/>
      <c r="Q36" s="521"/>
      <c r="R36" s="521"/>
      <c r="S36" s="521"/>
      <c r="T36" s="521"/>
      <c r="U36" s="521"/>
      <c r="V36" s="521"/>
      <c r="W36" s="521"/>
      <c r="X36" s="521"/>
      <c r="Y36" s="521"/>
      <c r="Z36" s="521"/>
      <c r="AA36" s="511"/>
      <c r="AB36" s="309"/>
      <c r="AC36" s="293"/>
      <c r="AD36" s="293"/>
      <c r="AE36" s="293"/>
      <c r="AF36" s="293"/>
      <c r="AG36" s="293"/>
    </row>
    <row r="37" spans="1:33"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row>
    <row r="38" spans="1:33"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row>
    <row r="39" spans="1:33" ht="90" customHeight="1" x14ac:dyDescent="0.25">
      <c r="A39" s="293"/>
      <c r="B39" s="31"/>
      <c r="C39" s="559" t="s">
        <v>435</v>
      </c>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11"/>
      <c r="AB39" s="301"/>
      <c r="AC39" s="293"/>
      <c r="AD39" s="293"/>
      <c r="AE39" s="293"/>
      <c r="AF39" s="293"/>
      <c r="AG39" s="293"/>
    </row>
    <row r="40" spans="1:33"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row>
    <row r="41" spans="1:33" ht="15.75" customHeight="1" x14ac:dyDescent="0.25">
      <c r="A41" s="293"/>
      <c r="B41" s="31"/>
      <c r="C41" s="542" t="s">
        <v>139</v>
      </c>
      <c r="D41" s="538"/>
      <c r="E41" s="306"/>
      <c r="F41" s="520" t="s">
        <v>34</v>
      </c>
      <c r="G41" s="511"/>
      <c r="H41" s="306"/>
      <c r="I41" s="293"/>
      <c r="J41" s="313" t="s">
        <v>140</v>
      </c>
      <c r="K41" s="520">
        <v>2</v>
      </c>
      <c r="L41" s="521"/>
      <c r="M41" s="521"/>
      <c r="N41" s="511"/>
      <c r="O41" s="306"/>
      <c r="P41" s="306"/>
      <c r="Q41" s="297" t="s">
        <v>141</v>
      </c>
      <c r="R41" s="293"/>
      <c r="S41" s="306"/>
      <c r="T41" s="306"/>
      <c r="U41" s="306"/>
      <c r="V41" s="306"/>
      <c r="W41" s="520" t="s">
        <v>20</v>
      </c>
      <c r="X41" s="521"/>
      <c r="Y41" s="521"/>
      <c r="Z41" s="521"/>
      <c r="AA41" s="511"/>
      <c r="AB41" s="305"/>
      <c r="AC41" s="293"/>
      <c r="AD41" s="293"/>
      <c r="AE41" s="293"/>
      <c r="AF41" s="293"/>
      <c r="AG41" s="293"/>
    </row>
    <row r="42" spans="1:33"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row>
    <row r="43" spans="1:33" ht="32.25" customHeight="1" x14ac:dyDescent="0.25">
      <c r="A43" s="293"/>
      <c r="B43" s="31"/>
      <c r="C43" s="293"/>
      <c r="D43" s="313" t="s">
        <v>142</v>
      </c>
      <c r="E43" s="306"/>
      <c r="F43" s="559"/>
      <c r="G43" s="521"/>
      <c r="H43" s="521"/>
      <c r="I43" s="521"/>
      <c r="J43" s="521"/>
      <c r="K43" s="521"/>
      <c r="L43" s="521"/>
      <c r="M43" s="511"/>
      <c r="N43" s="293"/>
      <c r="O43" s="313" t="s">
        <v>144</v>
      </c>
      <c r="P43" s="558">
        <v>0</v>
      </c>
      <c r="Q43" s="521"/>
      <c r="R43" s="521"/>
      <c r="S43" s="521"/>
      <c r="T43" s="521"/>
      <c r="U43" s="521"/>
      <c r="V43" s="521"/>
      <c r="W43" s="521"/>
      <c r="X43" s="521"/>
      <c r="Y43" s="521"/>
      <c r="Z43" s="521"/>
      <c r="AA43" s="511"/>
      <c r="AB43" s="301"/>
      <c r="AC43" s="293"/>
      <c r="AD43" s="293"/>
      <c r="AE43" s="293"/>
      <c r="AF43" s="293"/>
      <c r="AG43" s="293"/>
    </row>
    <row r="44" spans="1:33"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row>
    <row r="45" spans="1:33" ht="15.75" customHeight="1" x14ac:dyDescent="0.25">
      <c r="A45" s="293"/>
      <c r="B45" s="31"/>
      <c r="C45" s="293"/>
      <c r="D45" s="313" t="s">
        <v>145</v>
      </c>
      <c r="E45" s="293"/>
      <c r="F45" s="541" t="s">
        <v>146</v>
      </c>
      <c r="G45" s="511"/>
      <c r="H45" s="293"/>
      <c r="I45" s="293"/>
      <c r="J45" s="306" t="s">
        <v>147</v>
      </c>
      <c r="K45" s="293"/>
      <c r="L45" s="541" t="s">
        <v>148</v>
      </c>
      <c r="M45" s="521"/>
      <c r="N45" s="511"/>
      <c r="O45" s="306"/>
      <c r="P45" s="306"/>
      <c r="Q45" s="293"/>
      <c r="R45" s="306" t="s">
        <v>149</v>
      </c>
      <c r="S45" s="306"/>
      <c r="T45" s="306"/>
      <c r="U45" s="306"/>
      <c r="V45" s="306"/>
      <c r="W45" s="560"/>
      <c r="X45" s="521"/>
      <c r="Y45" s="521"/>
      <c r="Z45" s="521"/>
      <c r="AA45" s="511"/>
      <c r="AB45" s="305"/>
      <c r="AC45" s="293"/>
      <c r="AD45" s="293"/>
      <c r="AE45" s="293"/>
      <c r="AF45" s="293"/>
      <c r="AG45" s="293"/>
    </row>
    <row r="46" spans="1:33"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row>
    <row r="47" spans="1:33" ht="15.75" customHeight="1" x14ac:dyDescent="0.25">
      <c r="A47" s="293"/>
      <c r="B47" s="31"/>
      <c r="C47" s="314" t="s">
        <v>150</v>
      </c>
      <c r="D47" s="561">
        <v>2024</v>
      </c>
      <c r="E47" s="562"/>
      <c r="F47" s="563"/>
      <c r="G47" s="35"/>
      <c r="H47" s="297"/>
      <c r="I47" s="297"/>
      <c r="J47" s="297"/>
      <c r="K47" s="297"/>
      <c r="L47" s="297"/>
      <c r="M47" s="297"/>
      <c r="N47" s="297"/>
      <c r="O47" s="297"/>
      <c r="P47" s="297"/>
      <c r="Q47" s="553"/>
      <c r="R47" s="538"/>
      <c r="S47" s="538"/>
      <c r="T47" s="538"/>
      <c r="U47" s="538"/>
      <c r="V47" s="297"/>
      <c r="W47" s="297"/>
      <c r="X47" s="552"/>
      <c r="Y47" s="538"/>
      <c r="Z47" s="538"/>
      <c r="AA47" s="538"/>
      <c r="AB47" s="305"/>
      <c r="AC47" s="293"/>
      <c r="AD47" s="293"/>
      <c r="AE47" s="293"/>
      <c r="AF47" s="293"/>
      <c r="AG47" s="293"/>
    </row>
    <row r="48" spans="1:33"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row>
    <row r="49" spans="1:33" ht="15.75" customHeight="1" x14ac:dyDescent="0.25">
      <c r="A49" s="293"/>
      <c r="B49" s="31"/>
      <c r="C49" s="306" t="s">
        <v>140</v>
      </c>
      <c r="D49" s="558">
        <v>1.2</v>
      </c>
      <c r="E49" s="521"/>
      <c r="F49" s="511"/>
      <c r="G49" s="293"/>
      <c r="H49" s="297"/>
      <c r="I49" s="297"/>
      <c r="J49" s="297"/>
      <c r="K49" s="297"/>
      <c r="L49" s="297"/>
      <c r="M49" s="297"/>
      <c r="N49" s="297"/>
      <c r="O49" s="297"/>
      <c r="P49" s="297"/>
      <c r="Q49" s="553"/>
      <c r="R49" s="538"/>
      <c r="S49" s="538"/>
      <c r="T49" s="538"/>
      <c r="U49" s="538"/>
      <c r="V49" s="297"/>
      <c r="W49" s="297"/>
      <c r="X49" s="552"/>
      <c r="Y49" s="538"/>
      <c r="Z49" s="538"/>
      <c r="AA49" s="538"/>
      <c r="AB49" s="298"/>
      <c r="AC49" s="293"/>
      <c r="AD49" s="293"/>
      <c r="AE49" s="293"/>
      <c r="AF49" s="293"/>
      <c r="AG49" s="293"/>
    </row>
    <row r="50" spans="1:33"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row>
    <row r="51" spans="1:33" ht="15.75" customHeight="1" x14ac:dyDescent="0.25">
      <c r="A51" s="293"/>
      <c r="B51" s="31"/>
      <c r="C51" s="306"/>
      <c r="D51" s="520" t="s">
        <v>151</v>
      </c>
      <c r="E51" s="521"/>
      <c r="F51" s="521"/>
      <c r="G51" s="521"/>
      <c r="H51" s="521"/>
      <c r="I51" s="521"/>
      <c r="J51" s="521"/>
      <c r="K51" s="521"/>
      <c r="L51" s="521"/>
      <c r="M51" s="521"/>
      <c r="N51" s="521"/>
      <c r="O51" s="521"/>
      <c r="P51" s="521"/>
      <c r="Q51" s="521"/>
      <c r="R51" s="521"/>
      <c r="S51" s="521"/>
      <c r="T51" s="521"/>
      <c r="U51" s="521"/>
      <c r="V51" s="521"/>
      <c r="W51" s="521"/>
      <c r="X51" s="521"/>
      <c r="Y51" s="511"/>
      <c r="Z51" s="307"/>
      <c r="AA51" s="307"/>
      <c r="AB51" s="315"/>
      <c r="AC51" s="293"/>
      <c r="AD51" s="293"/>
      <c r="AE51" s="293"/>
      <c r="AF51" s="293"/>
      <c r="AG51" s="293"/>
    </row>
    <row r="52" spans="1:33" ht="15.75" customHeight="1" x14ac:dyDescent="0.25">
      <c r="A52" s="293"/>
      <c r="B52" s="31"/>
      <c r="C52" s="293"/>
      <c r="D52" s="526" t="s">
        <v>152</v>
      </c>
      <c r="E52" s="521"/>
      <c r="F52" s="521"/>
      <c r="G52" s="521"/>
      <c r="H52" s="511"/>
      <c r="I52" s="522" t="s">
        <v>153</v>
      </c>
      <c r="J52" s="521"/>
      <c r="K52" s="521"/>
      <c r="L52" s="521"/>
      <c r="M52" s="521"/>
      <c r="N52" s="521"/>
      <c r="O52" s="521"/>
      <c r="P52" s="511"/>
      <c r="Q52" s="523" t="s">
        <v>154</v>
      </c>
      <c r="R52" s="521"/>
      <c r="S52" s="521"/>
      <c r="T52" s="521"/>
      <c r="U52" s="521"/>
      <c r="V52" s="521"/>
      <c r="W52" s="521"/>
      <c r="X52" s="521"/>
      <c r="Y52" s="511"/>
      <c r="Z52" s="307"/>
      <c r="AA52" s="307"/>
      <c r="AB52" s="315"/>
      <c r="AC52" s="293"/>
      <c r="AD52" s="293"/>
      <c r="AE52" s="293"/>
      <c r="AF52" s="293"/>
      <c r="AG52" s="293"/>
    </row>
    <row r="53" spans="1:33" ht="15.75" customHeight="1" x14ac:dyDescent="0.25">
      <c r="A53" s="316"/>
      <c r="B53" s="39"/>
      <c r="C53" s="40"/>
      <c r="D53" s="527" t="s">
        <v>155</v>
      </c>
      <c r="E53" s="521"/>
      <c r="F53" s="521"/>
      <c r="G53" s="521"/>
      <c r="H53" s="511"/>
      <c r="I53" s="524" t="s">
        <v>156</v>
      </c>
      <c r="J53" s="521"/>
      <c r="K53" s="521"/>
      <c r="L53" s="521"/>
      <c r="M53" s="521"/>
      <c r="N53" s="521"/>
      <c r="O53" s="521"/>
      <c r="P53" s="511"/>
      <c r="Q53" s="525" t="s">
        <v>157</v>
      </c>
      <c r="R53" s="521"/>
      <c r="S53" s="521"/>
      <c r="T53" s="521"/>
      <c r="U53" s="521"/>
      <c r="V53" s="521"/>
      <c r="W53" s="521"/>
      <c r="X53" s="521"/>
      <c r="Y53" s="511"/>
      <c r="Z53" s="316"/>
      <c r="AA53" s="316"/>
      <c r="AB53" s="317"/>
      <c r="AC53" s="316"/>
      <c r="AD53" s="316"/>
      <c r="AE53" s="316"/>
      <c r="AF53" s="316"/>
      <c r="AG53" s="316"/>
    </row>
    <row r="54" spans="1:33"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row>
    <row r="55" spans="1:33" ht="15.75" customHeight="1" x14ac:dyDescent="0.25">
      <c r="A55" s="320"/>
      <c r="B55" s="41"/>
      <c r="C55" s="528" t="s">
        <v>158</v>
      </c>
      <c r="D55" s="521"/>
      <c r="E55" s="521"/>
      <c r="F55" s="511"/>
      <c r="G55" s="529" t="s">
        <v>159</v>
      </c>
      <c r="H55" s="530" t="s">
        <v>160</v>
      </c>
      <c r="I55" s="531"/>
      <c r="J55" s="531"/>
      <c r="K55" s="531"/>
      <c r="L55" s="531"/>
      <c r="M55" s="531"/>
      <c r="N55" s="531"/>
      <c r="O55" s="531"/>
      <c r="P55" s="531"/>
      <c r="Q55" s="531"/>
      <c r="R55" s="531"/>
      <c r="S55" s="531"/>
      <c r="T55" s="531"/>
      <c r="U55" s="531"/>
      <c r="V55" s="531"/>
      <c r="W55" s="531"/>
      <c r="X55" s="531"/>
      <c r="Y55" s="531"/>
      <c r="Z55" s="531"/>
      <c r="AA55" s="532"/>
      <c r="AB55" s="315"/>
      <c r="AC55" s="320"/>
      <c r="AD55" s="320"/>
      <c r="AE55" s="320"/>
      <c r="AF55" s="320"/>
      <c r="AG55" s="320"/>
    </row>
    <row r="56" spans="1:33" ht="15.75" customHeight="1" x14ac:dyDescent="0.25">
      <c r="A56" s="320"/>
      <c r="B56" s="41"/>
      <c r="C56" s="42" t="s">
        <v>161</v>
      </c>
      <c r="D56" s="43" t="s">
        <v>468</v>
      </c>
      <c r="E56" s="528" t="s">
        <v>162</v>
      </c>
      <c r="F56" s="511"/>
      <c r="G56" s="498"/>
      <c r="H56" s="533"/>
      <c r="I56" s="534"/>
      <c r="J56" s="534"/>
      <c r="K56" s="534"/>
      <c r="L56" s="534"/>
      <c r="M56" s="534"/>
      <c r="N56" s="534"/>
      <c r="O56" s="534"/>
      <c r="P56" s="534"/>
      <c r="Q56" s="534"/>
      <c r="R56" s="534"/>
      <c r="S56" s="534"/>
      <c r="T56" s="534"/>
      <c r="U56" s="534"/>
      <c r="V56" s="534"/>
      <c r="W56" s="534"/>
      <c r="X56" s="534"/>
      <c r="Y56" s="534"/>
      <c r="Z56" s="534"/>
      <c r="AA56" s="535"/>
      <c r="AB56" s="315"/>
      <c r="AC56" s="320"/>
      <c r="AD56" s="320"/>
      <c r="AE56" s="320"/>
      <c r="AF56" s="320"/>
      <c r="AG56" s="320"/>
    </row>
    <row r="57" spans="1:33" ht="15.75" customHeight="1" x14ac:dyDescent="0.25">
      <c r="A57" s="320"/>
      <c r="B57" s="41"/>
      <c r="C57" s="44">
        <v>2024</v>
      </c>
      <c r="D57" s="45">
        <v>45474</v>
      </c>
      <c r="E57" s="536">
        <v>45656</v>
      </c>
      <c r="F57" s="511"/>
      <c r="G57" s="46">
        <v>0.65</v>
      </c>
      <c r="H57" s="540"/>
      <c r="I57" s="521"/>
      <c r="J57" s="521"/>
      <c r="K57" s="521"/>
      <c r="L57" s="521"/>
      <c r="M57" s="521"/>
      <c r="N57" s="521"/>
      <c r="O57" s="521"/>
      <c r="P57" s="521"/>
      <c r="Q57" s="521"/>
      <c r="R57" s="521"/>
      <c r="S57" s="521"/>
      <c r="T57" s="521"/>
      <c r="U57" s="521"/>
      <c r="V57" s="521"/>
      <c r="W57" s="521"/>
      <c r="X57" s="521"/>
      <c r="Y57" s="521"/>
      <c r="Z57" s="521"/>
      <c r="AA57" s="511"/>
      <c r="AB57" s="315"/>
      <c r="AC57" s="320"/>
      <c r="AD57" s="320"/>
      <c r="AE57" s="320"/>
      <c r="AF57" s="320"/>
      <c r="AG57" s="320"/>
    </row>
    <row r="58" spans="1:33" ht="15.75" customHeight="1" x14ac:dyDescent="0.25">
      <c r="A58" s="320"/>
      <c r="B58" s="41"/>
      <c r="C58" s="44">
        <v>2025</v>
      </c>
      <c r="D58" s="45">
        <v>45658</v>
      </c>
      <c r="E58" s="536">
        <v>46021</v>
      </c>
      <c r="F58" s="511"/>
      <c r="G58" s="46">
        <v>0.85</v>
      </c>
      <c r="H58" s="540"/>
      <c r="I58" s="521"/>
      <c r="J58" s="521"/>
      <c r="K58" s="521"/>
      <c r="L58" s="521"/>
      <c r="M58" s="521"/>
      <c r="N58" s="521"/>
      <c r="O58" s="521"/>
      <c r="P58" s="521"/>
      <c r="Q58" s="521"/>
      <c r="R58" s="521"/>
      <c r="S58" s="521"/>
      <c r="T58" s="521"/>
      <c r="U58" s="521"/>
      <c r="V58" s="521"/>
      <c r="W58" s="521"/>
      <c r="X58" s="521"/>
      <c r="Y58" s="521"/>
      <c r="Z58" s="521"/>
      <c r="AA58" s="511"/>
      <c r="AB58" s="315"/>
      <c r="AC58" s="320"/>
      <c r="AD58" s="320"/>
      <c r="AE58" s="320"/>
      <c r="AF58" s="320"/>
      <c r="AG58" s="320"/>
    </row>
    <row r="59" spans="1:33" ht="15.75" customHeight="1" x14ac:dyDescent="0.25">
      <c r="A59" s="320"/>
      <c r="B59" s="41"/>
      <c r="C59" s="44">
        <v>2026</v>
      </c>
      <c r="D59" s="45">
        <v>46023</v>
      </c>
      <c r="E59" s="536">
        <v>46386</v>
      </c>
      <c r="F59" s="511"/>
      <c r="G59" s="46">
        <v>0.85</v>
      </c>
      <c r="H59" s="540"/>
      <c r="I59" s="521"/>
      <c r="J59" s="521"/>
      <c r="K59" s="521"/>
      <c r="L59" s="521"/>
      <c r="M59" s="521"/>
      <c r="N59" s="521"/>
      <c r="O59" s="521"/>
      <c r="P59" s="521"/>
      <c r="Q59" s="521"/>
      <c r="R59" s="521"/>
      <c r="S59" s="521"/>
      <c r="T59" s="521"/>
      <c r="U59" s="521"/>
      <c r="V59" s="521"/>
      <c r="W59" s="521"/>
      <c r="X59" s="521"/>
      <c r="Y59" s="521"/>
      <c r="Z59" s="521"/>
      <c r="AA59" s="511"/>
      <c r="AB59" s="315"/>
      <c r="AC59" s="320"/>
      <c r="AD59" s="320"/>
      <c r="AE59" s="320"/>
      <c r="AF59" s="320"/>
      <c r="AG59" s="320"/>
    </row>
    <row r="60" spans="1:33" ht="15.75" customHeight="1" x14ac:dyDescent="0.25">
      <c r="A60" s="320"/>
      <c r="B60" s="41"/>
      <c r="C60" s="44">
        <v>2027</v>
      </c>
      <c r="D60" s="45">
        <v>46388</v>
      </c>
      <c r="E60" s="536">
        <v>46751</v>
      </c>
      <c r="F60" s="511"/>
      <c r="G60" s="46">
        <v>0.65</v>
      </c>
      <c r="H60" s="540"/>
      <c r="I60" s="521"/>
      <c r="J60" s="521"/>
      <c r="K60" s="521"/>
      <c r="L60" s="521"/>
      <c r="M60" s="521"/>
      <c r="N60" s="521"/>
      <c r="O60" s="521"/>
      <c r="P60" s="521"/>
      <c r="Q60" s="521"/>
      <c r="R60" s="521"/>
      <c r="S60" s="521"/>
      <c r="T60" s="521"/>
      <c r="U60" s="521"/>
      <c r="V60" s="521"/>
      <c r="W60" s="521"/>
      <c r="X60" s="521"/>
      <c r="Y60" s="521"/>
      <c r="Z60" s="521"/>
      <c r="AA60" s="511"/>
      <c r="AB60" s="315"/>
      <c r="AC60" s="320"/>
      <c r="AD60" s="320"/>
      <c r="AE60" s="320"/>
      <c r="AF60" s="320"/>
      <c r="AG60" s="320"/>
    </row>
    <row r="61" spans="1:33" ht="15.75" customHeight="1" x14ac:dyDescent="0.25">
      <c r="A61" s="320"/>
      <c r="B61" s="41"/>
      <c r="C61" s="44"/>
      <c r="D61" s="44"/>
      <c r="E61" s="528"/>
      <c r="F61" s="511"/>
      <c r="G61" s="43"/>
      <c r="H61" s="528"/>
      <c r="I61" s="521"/>
      <c r="J61" s="521"/>
      <c r="K61" s="521"/>
      <c r="L61" s="521"/>
      <c r="M61" s="521"/>
      <c r="N61" s="521"/>
      <c r="O61" s="521"/>
      <c r="P61" s="521"/>
      <c r="Q61" s="521"/>
      <c r="R61" s="521"/>
      <c r="S61" s="521"/>
      <c r="T61" s="521"/>
      <c r="U61" s="521"/>
      <c r="V61" s="521"/>
      <c r="W61" s="521"/>
      <c r="X61" s="521"/>
      <c r="Y61" s="521"/>
      <c r="Z61" s="521"/>
      <c r="AA61" s="511"/>
      <c r="AB61" s="315"/>
      <c r="AC61" s="320"/>
      <c r="AD61" s="320"/>
      <c r="AE61" s="320"/>
      <c r="AF61" s="320"/>
      <c r="AG61" s="320"/>
    </row>
    <row r="62" spans="1:33"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row>
    <row r="63" spans="1:33" ht="15.75" customHeight="1" x14ac:dyDescent="0.25">
      <c r="A63" s="293"/>
      <c r="B63" s="31"/>
      <c r="C63" s="542" t="s">
        <v>163</v>
      </c>
      <c r="D63" s="538"/>
      <c r="E63" s="306"/>
      <c r="F63" s="297" t="s">
        <v>164</v>
      </c>
      <c r="G63" s="47"/>
      <c r="H63" s="308"/>
      <c r="I63" s="297" t="s">
        <v>165</v>
      </c>
      <c r="J63" s="293"/>
      <c r="K63" s="541"/>
      <c r="L63" s="511"/>
      <c r="M63" s="306"/>
      <c r="N63" s="293"/>
      <c r="O63" s="293"/>
      <c r="P63" s="293"/>
      <c r="Q63" s="293"/>
      <c r="R63" s="293"/>
      <c r="S63" s="293"/>
      <c r="T63" s="293"/>
      <c r="U63" s="293"/>
      <c r="V63" s="293"/>
      <c r="W63" s="293"/>
      <c r="X63" s="293"/>
      <c r="Y63" s="293"/>
      <c r="Z63" s="293"/>
      <c r="AA63" s="293"/>
      <c r="AB63" s="301"/>
      <c r="AC63" s="293"/>
      <c r="AD63" s="293"/>
      <c r="AE63" s="293"/>
      <c r="AF63" s="293"/>
      <c r="AG63" s="293"/>
    </row>
    <row r="64" spans="1:33"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row>
    <row r="65" spans="1:33" ht="15.75" customHeight="1" x14ac:dyDescent="0.25">
      <c r="A65" s="293"/>
      <c r="B65" s="539" t="s">
        <v>166</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11"/>
      <c r="AC65" s="293"/>
      <c r="AD65" s="293"/>
      <c r="AE65" s="293"/>
      <c r="AF65" s="293"/>
      <c r="AG65" s="293"/>
    </row>
    <row r="66" spans="1:33"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row>
    <row r="67" spans="1:33" ht="29.25" customHeight="1" x14ac:dyDescent="0.25">
      <c r="A67" s="293"/>
      <c r="B67" s="528" t="s">
        <v>161</v>
      </c>
      <c r="C67" s="511"/>
      <c r="D67" s="43"/>
      <c r="E67" s="528" t="s">
        <v>167</v>
      </c>
      <c r="F67" s="511"/>
      <c r="G67" s="43"/>
      <c r="H67" s="520" t="s">
        <v>168</v>
      </c>
      <c r="I67" s="511"/>
      <c r="J67" s="528"/>
      <c r="K67" s="511"/>
      <c r="L67" s="537"/>
      <c r="M67" s="538"/>
      <c r="N67" s="43" t="s">
        <v>169</v>
      </c>
      <c r="O67" s="528"/>
      <c r="P67" s="521"/>
      <c r="Q67" s="511"/>
      <c r="R67" s="528" t="s">
        <v>170</v>
      </c>
      <c r="S67" s="521"/>
      <c r="T67" s="511"/>
      <c r="U67" s="528"/>
      <c r="V67" s="521"/>
      <c r="W67" s="511"/>
      <c r="X67" s="528" t="s">
        <v>171</v>
      </c>
      <c r="Y67" s="511"/>
      <c r="Z67" s="528"/>
      <c r="AA67" s="521"/>
      <c r="AB67" s="511"/>
      <c r="AC67" s="293"/>
      <c r="AD67" s="293"/>
      <c r="AE67" s="293"/>
      <c r="AF67" s="293"/>
      <c r="AG67" s="293"/>
    </row>
    <row r="68" spans="1:33"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row>
    <row r="69" spans="1:33" ht="15.75" customHeight="1" x14ac:dyDescent="0.25">
      <c r="A69" s="293"/>
      <c r="B69" s="539" t="s">
        <v>172</v>
      </c>
      <c r="C69" s="511"/>
      <c r="D69" s="543"/>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5"/>
      <c r="AC69" s="293"/>
      <c r="AD69" s="293"/>
      <c r="AE69" s="293"/>
      <c r="AF69" s="293"/>
      <c r="AG69" s="293"/>
    </row>
    <row r="70" spans="1:33"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row>
    <row r="71" spans="1:33" ht="15.75" customHeight="1" x14ac:dyDescent="0.25">
      <c r="A71" s="293"/>
      <c r="B71" s="539" t="s">
        <v>173</v>
      </c>
      <c r="C71" s="511"/>
      <c r="D71" s="54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5"/>
      <c r="AC71" s="293"/>
      <c r="AD71" s="293"/>
      <c r="AE71" s="293"/>
      <c r="AF71" s="293"/>
      <c r="AG71" s="293"/>
    </row>
    <row r="72" spans="1:33"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row>
    <row r="73" spans="1:33" ht="15.75" customHeight="1" x14ac:dyDescent="0.25">
      <c r="A73" s="293"/>
      <c r="B73" s="539" t="s">
        <v>174</v>
      </c>
      <c r="C73" s="511"/>
      <c r="D73" s="54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5"/>
      <c r="AC73" s="293"/>
      <c r="AD73" s="293"/>
      <c r="AE73" s="293"/>
      <c r="AF73" s="293"/>
      <c r="AG73" s="293"/>
    </row>
    <row r="74" spans="1:33"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row>
    <row r="75" spans="1:33" ht="15.75" customHeight="1" x14ac:dyDescent="0.25">
      <c r="A75" s="293"/>
      <c r="B75" s="539" t="s">
        <v>175</v>
      </c>
      <c r="C75" s="511"/>
      <c r="D75" s="54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5"/>
      <c r="AC75" s="293"/>
      <c r="AD75" s="293"/>
      <c r="AE75" s="293"/>
      <c r="AF75" s="293"/>
      <c r="AG75" s="293"/>
    </row>
    <row r="76" spans="1:33"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row>
    <row r="77" spans="1:33" ht="15.75" customHeight="1" x14ac:dyDescent="0.25">
      <c r="A77" s="293"/>
      <c r="B77" s="539" t="s">
        <v>176</v>
      </c>
      <c r="C77" s="511"/>
      <c r="D77" s="54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5"/>
      <c r="AC77" s="293"/>
      <c r="AD77" s="293"/>
      <c r="AE77" s="293"/>
      <c r="AF77" s="293"/>
      <c r="AG77" s="293"/>
    </row>
    <row r="78" spans="1:33"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row>
    <row r="79" spans="1:33" ht="15.75" customHeight="1" x14ac:dyDescent="0.25">
      <c r="A79" s="293"/>
      <c r="B79" s="539" t="s">
        <v>177</v>
      </c>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11"/>
      <c r="AC79" s="293"/>
      <c r="AD79" s="293"/>
      <c r="AE79" s="293"/>
      <c r="AF79" s="293"/>
      <c r="AG79" s="293"/>
    </row>
    <row r="80" spans="1:33" ht="15.75" customHeight="1" x14ac:dyDescent="0.25">
      <c r="A80" s="293"/>
      <c r="B80" s="520" t="s">
        <v>122</v>
      </c>
      <c r="C80" s="511"/>
      <c r="D80" s="52" t="s">
        <v>178</v>
      </c>
      <c r="E80" s="520" t="s">
        <v>179</v>
      </c>
      <c r="F80" s="511"/>
      <c r="G80" s="520" t="s">
        <v>177</v>
      </c>
      <c r="H80" s="521"/>
      <c r="I80" s="521"/>
      <c r="J80" s="521"/>
      <c r="K80" s="521"/>
      <c r="L80" s="521"/>
      <c r="M80" s="521"/>
      <c r="N80" s="521"/>
      <c r="O80" s="511"/>
      <c r="P80" s="520" t="s">
        <v>180</v>
      </c>
      <c r="Q80" s="521"/>
      <c r="R80" s="521"/>
      <c r="S80" s="521"/>
      <c r="T80" s="521"/>
      <c r="U80" s="521"/>
      <c r="V80" s="521"/>
      <c r="W80" s="521"/>
      <c r="X80" s="521"/>
      <c r="Y80" s="521"/>
      <c r="Z80" s="521"/>
      <c r="AA80" s="521"/>
      <c r="AB80" s="511"/>
      <c r="AC80" s="293"/>
      <c r="AD80" s="293"/>
      <c r="AE80" s="293"/>
      <c r="AF80" s="293"/>
      <c r="AG80" s="293"/>
    </row>
    <row r="81" spans="1:33" ht="15.75" customHeight="1" x14ac:dyDescent="0.25">
      <c r="A81" s="293"/>
      <c r="B81" s="520"/>
      <c r="C81" s="511"/>
      <c r="D81" s="37"/>
      <c r="E81" s="520"/>
      <c r="F81" s="511"/>
      <c r="G81" s="545"/>
      <c r="H81" s="521"/>
      <c r="I81" s="521"/>
      <c r="J81" s="521"/>
      <c r="K81" s="521"/>
      <c r="L81" s="521"/>
      <c r="M81" s="521"/>
      <c r="N81" s="521"/>
      <c r="O81" s="511"/>
      <c r="P81" s="545"/>
      <c r="Q81" s="521"/>
      <c r="R81" s="521"/>
      <c r="S81" s="521"/>
      <c r="T81" s="521"/>
      <c r="U81" s="521"/>
      <c r="V81" s="521"/>
      <c r="W81" s="521"/>
      <c r="X81" s="521"/>
      <c r="Y81" s="521"/>
      <c r="Z81" s="521"/>
      <c r="AA81" s="521"/>
      <c r="AB81" s="511"/>
      <c r="AC81" s="293"/>
      <c r="AD81" s="293"/>
      <c r="AE81" s="293"/>
      <c r="AF81" s="293"/>
      <c r="AG81" s="293"/>
    </row>
    <row r="82" spans="1:33" ht="15.75" customHeight="1" x14ac:dyDescent="0.25">
      <c r="A82" s="293"/>
      <c r="B82" s="520"/>
      <c r="C82" s="511"/>
      <c r="D82" s="37"/>
      <c r="E82" s="520"/>
      <c r="F82" s="511"/>
      <c r="G82" s="545"/>
      <c r="H82" s="521"/>
      <c r="I82" s="521"/>
      <c r="J82" s="521"/>
      <c r="K82" s="521"/>
      <c r="L82" s="521"/>
      <c r="M82" s="521"/>
      <c r="N82" s="521"/>
      <c r="O82" s="511"/>
      <c r="P82" s="545"/>
      <c r="Q82" s="521"/>
      <c r="R82" s="521"/>
      <c r="S82" s="521"/>
      <c r="T82" s="521"/>
      <c r="U82" s="521"/>
      <c r="V82" s="521"/>
      <c r="W82" s="521"/>
      <c r="X82" s="521"/>
      <c r="Y82" s="521"/>
      <c r="Z82" s="521"/>
      <c r="AA82" s="521"/>
      <c r="AB82" s="511"/>
      <c r="AC82" s="293"/>
      <c r="AD82" s="293"/>
      <c r="AE82" s="293"/>
      <c r="AF82" s="293"/>
      <c r="AG82" s="293"/>
    </row>
    <row r="83" spans="1:33" ht="26.25" customHeight="1" x14ac:dyDescent="0.25">
      <c r="A83" s="293"/>
      <c r="B83" s="546" t="s">
        <v>181</v>
      </c>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11"/>
      <c r="AC83" s="293"/>
      <c r="AD83" s="326"/>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488</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6" t="s">
        <v>125</v>
      </c>
      <c r="D12" s="557"/>
      <c r="E12" s="554" t="s">
        <v>126</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461</v>
      </c>
      <c r="D14" s="538"/>
      <c r="E14" s="547" t="s">
        <v>489</v>
      </c>
      <c r="F14" s="531"/>
      <c r="G14" s="531"/>
      <c r="H14" s="531"/>
      <c r="I14" s="531"/>
      <c r="J14" s="531"/>
      <c r="K14" s="531"/>
      <c r="L14" s="531"/>
      <c r="M14" s="531"/>
      <c r="N14" s="531"/>
      <c r="O14" s="531"/>
      <c r="P14" s="531"/>
      <c r="Q14" s="531"/>
      <c r="R14" s="531"/>
      <c r="S14" s="531"/>
      <c r="T14" s="531"/>
      <c r="U14" s="531"/>
      <c r="V14" s="531"/>
      <c r="W14" s="531"/>
      <c r="X14" s="531"/>
      <c r="Y14" s="531"/>
      <c r="Z14" s="531"/>
      <c r="AA14" s="532"/>
      <c r="AB14" s="301"/>
      <c r="AC14" s="293"/>
      <c r="AD14" s="293"/>
    </row>
    <row r="15" spans="1:30" ht="15.75" customHeight="1" x14ac:dyDescent="0.25">
      <c r="A15" s="293"/>
      <c r="B15" s="31"/>
      <c r="C15" s="303"/>
      <c r="D15" s="303"/>
      <c r="E15" s="533"/>
      <c r="F15" s="534"/>
      <c r="G15" s="534"/>
      <c r="H15" s="534"/>
      <c r="I15" s="534"/>
      <c r="J15" s="534"/>
      <c r="K15" s="534"/>
      <c r="L15" s="534"/>
      <c r="M15" s="534"/>
      <c r="N15" s="534"/>
      <c r="O15" s="534"/>
      <c r="P15" s="534"/>
      <c r="Q15" s="534"/>
      <c r="R15" s="534"/>
      <c r="S15" s="534"/>
      <c r="T15" s="534"/>
      <c r="U15" s="534"/>
      <c r="V15" s="534"/>
      <c r="W15" s="534"/>
      <c r="X15" s="534"/>
      <c r="Y15" s="534"/>
      <c r="Z15" s="534"/>
      <c r="AA15" s="535"/>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52" t="s">
        <v>463</v>
      </c>
      <c r="D17" s="538"/>
      <c r="E17" s="956" t="s">
        <v>478</v>
      </c>
      <c r="F17" s="531"/>
      <c r="G17" s="531"/>
      <c r="H17" s="531"/>
      <c r="I17" s="531"/>
      <c r="J17" s="531"/>
      <c r="K17" s="531"/>
      <c r="L17" s="531"/>
      <c r="M17" s="531"/>
      <c r="N17" s="531"/>
      <c r="O17" s="531"/>
      <c r="P17" s="531"/>
      <c r="Q17" s="531"/>
      <c r="R17" s="531"/>
      <c r="S17" s="531"/>
      <c r="T17" s="531"/>
      <c r="U17" s="531"/>
      <c r="V17" s="531"/>
      <c r="W17" s="531"/>
      <c r="X17" s="531"/>
      <c r="Y17" s="531"/>
      <c r="Z17" s="531"/>
      <c r="AA17" s="532"/>
      <c r="AB17" s="301"/>
      <c r="AC17" s="293"/>
      <c r="AD17" s="293"/>
    </row>
    <row r="18" spans="1:30" ht="15" customHeight="1" x14ac:dyDescent="0.25">
      <c r="A18" s="293"/>
      <c r="B18" s="31"/>
      <c r="C18" s="303"/>
      <c r="D18" s="303"/>
      <c r="E18" s="533"/>
      <c r="F18" s="534"/>
      <c r="G18" s="534"/>
      <c r="H18" s="534"/>
      <c r="I18" s="534"/>
      <c r="J18" s="534"/>
      <c r="K18" s="534"/>
      <c r="L18" s="534"/>
      <c r="M18" s="534"/>
      <c r="N18" s="534"/>
      <c r="O18" s="534"/>
      <c r="P18" s="534"/>
      <c r="Q18" s="534"/>
      <c r="R18" s="534"/>
      <c r="S18" s="534"/>
      <c r="T18" s="534"/>
      <c r="U18" s="534"/>
      <c r="V18" s="534"/>
      <c r="W18" s="534"/>
      <c r="X18" s="534"/>
      <c r="Y18" s="534"/>
      <c r="Z18" s="534"/>
      <c r="AA18" s="535"/>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52" t="s">
        <v>127</v>
      </c>
      <c r="D21" s="538"/>
      <c r="E21" s="304"/>
      <c r="F21" s="553"/>
      <c r="G21" s="538"/>
      <c r="H21" s="538"/>
      <c r="I21" s="538"/>
      <c r="J21" s="538"/>
      <c r="K21" s="538"/>
      <c r="L21" s="538"/>
      <c r="M21" s="538"/>
      <c r="N21" s="538"/>
      <c r="O21" s="538"/>
      <c r="P21" s="538"/>
      <c r="Q21" s="538"/>
      <c r="R21" s="538"/>
      <c r="S21" s="538"/>
      <c r="T21" s="538"/>
      <c r="U21" s="538"/>
      <c r="V21" s="538"/>
      <c r="W21" s="538"/>
      <c r="X21" s="538"/>
      <c r="Y21" s="538"/>
      <c r="Z21" s="538"/>
      <c r="AA21" s="538"/>
      <c r="AB21" s="549"/>
      <c r="AC21" s="293"/>
      <c r="AD21" s="293"/>
    </row>
    <row r="22" spans="1:30" ht="29.25" customHeight="1" x14ac:dyDescent="0.25">
      <c r="A22" s="293"/>
      <c r="B22" s="31"/>
      <c r="C22" s="520" t="s">
        <v>490</v>
      </c>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11"/>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57" t="s">
        <v>491</v>
      </c>
      <c r="D25" s="531"/>
      <c r="E25" s="531"/>
      <c r="F25" s="531"/>
      <c r="G25" s="531"/>
      <c r="H25" s="531"/>
      <c r="I25" s="531"/>
      <c r="J25" s="531"/>
      <c r="K25" s="531"/>
      <c r="L25" s="531"/>
      <c r="M25" s="531"/>
      <c r="N25" s="531"/>
      <c r="O25" s="531"/>
      <c r="P25" s="532"/>
      <c r="Q25" s="293"/>
      <c r="R25" s="541"/>
      <c r="S25" s="521"/>
      <c r="T25" s="521"/>
      <c r="U25" s="521"/>
      <c r="V25" s="521"/>
      <c r="W25" s="521"/>
      <c r="X25" s="521"/>
      <c r="Y25" s="521"/>
      <c r="Z25" s="521"/>
      <c r="AA25" s="511"/>
      <c r="AB25" s="301"/>
      <c r="AC25" s="293"/>
      <c r="AD25" s="293"/>
    </row>
    <row r="26" spans="1:30" ht="15" customHeight="1" x14ac:dyDescent="0.25">
      <c r="A26" s="293"/>
      <c r="B26" s="31"/>
      <c r="C26" s="548"/>
      <c r="D26" s="495"/>
      <c r="E26" s="495"/>
      <c r="F26" s="495"/>
      <c r="G26" s="495"/>
      <c r="H26" s="495"/>
      <c r="I26" s="495"/>
      <c r="J26" s="495"/>
      <c r="K26" s="495"/>
      <c r="L26" s="495"/>
      <c r="M26" s="495"/>
      <c r="N26" s="495"/>
      <c r="O26" s="495"/>
      <c r="P26" s="549"/>
      <c r="Q26" s="293"/>
      <c r="R26" s="293"/>
      <c r="S26" s="293"/>
      <c r="T26" s="293"/>
      <c r="U26" s="293"/>
      <c r="V26" s="293"/>
      <c r="W26" s="293"/>
      <c r="X26" s="293"/>
      <c r="Y26" s="293"/>
      <c r="Z26" s="293"/>
      <c r="AA26" s="293"/>
      <c r="AB26" s="301"/>
      <c r="AC26" s="293"/>
      <c r="AD26" s="293"/>
    </row>
    <row r="27" spans="1:30" ht="15" customHeight="1" x14ac:dyDescent="0.25">
      <c r="A27" s="293"/>
      <c r="B27" s="31"/>
      <c r="C27" s="548"/>
      <c r="D27" s="495"/>
      <c r="E27" s="495"/>
      <c r="F27" s="495"/>
      <c r="G27" s="495"/>
      <c r="H27" s="495"/>
      <c r="I27" s="495"/>
      <c r="J27" s="495"/>
      <c r="K27" s="495"/>
      <c r="L27" s="495"/>
      <c r="M27" s="495"/>
      <c r="N27" s="495"/>
      <c r="O27" s="495"/>
      <c r="P27" s="549"/>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495"/>
      <c r="E28" s="495"/>
      <c r="F28" s="495"/>
      <c r="G28" s="495"/>
      <c r="H28" s="495"/>
      <c r="I28" s="495"/>
      <c r="J28" s="495"/>
      <c r="K28" s="495"/>
      <c r="L28" s="495"/>
      <c r="M28" s="495"/>
      <c r="N28" s="495"/>
      <c r="O28" s="495"/>
      <c r="P28" s="549"/>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495"/>
      <c r="E29" s="495"/>
      <c r="F29" s="495"/>
      <c r="G29" s="495"/>
      <c r="H29" s="495"/>
      <c r="I29" s="495"/>
      <c r="J29" s="495"/>
      <c r="K29" s="495"/>
      <c r="L29" s="495"/>
      <c r="M29" s="495"/>
      <c r="N29" s="495"/>
      <c r="O29" s="495"/>
      <c r="P29" s="549"/>
      <c r="Q29" s="293"/>
      <c r="R29" s="293"/>
      <c r="S29" s="293"/>
      <c r="T29" s="293"/>
      <c r="U29" s="293"/>
      <c r="V29" s="293"/>
      <c r="W29" s="293"/>
      <c r="X29" s="293"/>
      <c r="Y29" s="293"/>
      <c r="Z29" s="293"/>
      <c r="AA29" s="293"/>
      <c r="AB29" s="301"/>
      <c r="AC29" s="293"/>
      <c r="AD29" s="293"/>
    </row>
    <row r="30" spans="1:30" ht="15" customHeight="1" x14ac:dyDescent="0.25">
      <c r="A30" s="293"/>
      <c r="B30" s="31"/>
      <c r="C30" s="533"/>
      <c r="D30" s="534"/>
      <c r="E30" s="534"/>
      <c r="F30" s="534"/>
      <c r="G30" s="534"/>
      <c r="H30" s="534"/>
      <c r="I30" s="534"/>
      <c r="J30" s="534"/>
      <c r="K30" s="534"/>
      <c r="L30" s="534"/>
      <c r="M30" s="534"/>
      <c r="N30" s="534"/>
      <c r="O30" s="534"/>
      <c r="P30" s="535"/>
      <c r="Q30" s="293"/>
      <c r="R30" s="306" t="s">
        <v>131</v>
      </c>
      <c r="S30" s="293"/>
      <c r="T30" s="293"/>
      <c r="U30" s="293"/>
      <c r="V30" s="293"/>
      <c r="W30" s="558" t="s">
        <v>23</v>
      </c>
      <c r="X30" s="521"/>
      <c r="Y30" s="521"/>
      <c r="Z30" s="521"/>
      <c r="AA30" s="511"/>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558" t="s">
        <v>133</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11"/>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8" t="s">
        <v>135</v>
      </c>
      <c r="D36" s="521"/>
      <c r="E36" s="521"/>
      <c r="F36" s="521"/>
      <c r="G36" s="521"/>
      <c r="H36" s="521"/>
      <c r="I36" s="521"/>
      <c r="J36" s="521"/>
      <c r="K36" s="511"/>
      <c r="L36" s="303"/>
      <c r="M36" s="558" t="s">
        <v>136</v>
      </c>
      <c r="N36" s="521"/>
      <c r="O36" s="521"/>
      <c r="P36" s="521"/>
      <c r="Q36" s="521"/>
      <c r="R36" s="521"/>
      <c r="S36" s="521"/>
      <c r="T36" s="521"/>
      <c r="U36" s="521"/>
      <c r="V36" s="521"/>
      <c r="W36" s="521"/>
      <c r="X36" s="521"/>
      <c r="Y36" s="521"/>
      <c r="Z36" s="521"/>
      <c r="AA36" s="511"/>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9" t="s">
        <v>492</v>
      </c>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11"/>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42" t="s">
        <v>139</v>
      </c>
      <c r="D41" s="538"/>
      <c r="E41" s="306"/>
      <c r="F41" s="520" t="s">
        <v>34</v>
      </c>
      <c r="G41" s="511"/>
      <c r="H41" s="306"/>
      <c r="I41" s="293"/>
      <c r="J41" s="313" t="s">
        <v>140</v>
      </c>
      <c r="K41" s="520">
        <v>1</v>
      </c>
      <c r="L41" s="521"/>
      <c r="M41" s="521"/>
      <c r="N41" s="511"/>
      <c r="O41" s="306"/>
      <c r="P41" s="306"/>
      <c r="Q41" s="297" t="s">
        <v>141</v>
      </c>
      <c r="R41" s="293"/>
      <c r="S41" s="306"/>
      <c r="T41" s="306"/>
      <c r="U41" s="306"/>
      <c r="V41" s="306"/>
      <c r="W41" s="520" t="s">
        <v>20</v>
      </c>
      <c r="X41" s="521"/>
      <c r="Y41" s="521"/>
      <c r="Z41" s="521"/>
      <c r="AA41" s="511"/>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9"/>
      <c r="G43" s="521"/>
      <c r="H43" s="521"/>
      <c r="I43" s="521"/>
      <c r="J43" s="521"/>
      <c r="K43" s="521"/>
      <c r="L43" s="521"/>
      <c r="M43" s="511"/>
      <c r="N43" s="293"/>
      <c r="O43" s="313" t="s">
        <v>144</v>
      </c>
      <c r="P43" s="558">
        <v>0</v>
      </c>
      <c r="Q43" s="521"/>
      <c r="R43" s="521"/>
      <c r="S43" s="521"/>
      <c r="T43" s="521"/>
      <c r="U43" s="521"/>
      <c r="V43" s="521"/>
      <c r="W43" s="521"/>
      <c r="X43" s="521"/>
      <c r="Y43" s="521"/>
      <c r="Z43" s="521"/>
      <c r="AA43" s="511"/>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41" t="s">
        <v>146</v>
      </c>
      <c r="G45" s="511"/>
      <c r="H45" s="293"/>
      <c r="I45" s="293"/>
      <c r="J45" s="306" t="s">
        <v>147</v>
      </c>
      <c r="K45" s="293"/>
      <c r="L45" s="541" t="s">
        <v>148</v>
      </c>
      <c r="M45" s="521"/>
      <c r="N45" s="511"/>
      <c r="O45" s="306"/>
      <c r="P45" s="306"/>
      <c r="Q45" s="293"/>
      <c r="R45" s="306" t="s">
        <v>149</v>
      </c>
      <c r="S45" s="306"/>
      <c r="T45" s="306"/>
      <c r="U45" s="306"/>
      <c r="V45" s="306"/>
      <c r="W45" s="560"/>
      <c r="X45" s="521"/>
      <c r="Y45" s="521"/>
      <c r="Z45" s="521"/>
      <c r="AA45" s="511"/>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61">
        <v>2024</v>
      </c>
      <c r="E47" s="562"/>
      <c r="F47" s="563"/>
      <c r="G47" s="35"/>
      <c r="H47" s="297"/>
      <c r="I47" s="297"/>
      <c r="J47" s="297"/>
      <c r="K47" s="297"/>
      <c r="L47" s="297"/>
      <c r="M47" s="297"/>
      <c r="N47" s="297"/>
      <c r="O47" s="297"/>
      <c r="P47" s="297"/>
      <c r="Q47" s="553"/>
      <c r="R47" s="538"/>
      <c r="S47" s="538"/>
      <c r="T47" s="538"/>
      <c r="U47" s="538"/>
      <c r="V47" s="297"/>
      <c r="W47" s="297"/>
      <c r="X47" s="552"/>
      <c r="Y47" s="538"/>
      <c r="Z47" s="538"/>
      <c r="AA47" s="53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8">
        <v>1.2</v>
      </c>
      <c r="E49" s="521"/>
      <c r="F49" s="511"/>
      <c r="G49" s="293"/>
      <c r="H49" s="297"/>
      <c r="I49" s="297"/>
      <c r="J49" s="297"/>
      <c r="K49" s="297"/>
      <c r="L49" s="297"/>
      <c r="M49" s="297"/>
      <c r="N49" s="297"/>
      <c r="O49" s="297"/>
      <c r="P49" s="297"/>
      <c r="Q49" s="553"/>
      <c r="R49" s="538"/>
      <c r="S49" s="538"/>
      <c r="T49" s="538"/>
      <c r="U49" s="538"/>
      <c r="V49" s="297"/>
      <c r="W49" s="297"/>
      <c r="X49" s="552"/>
      <c r="Y49" s="538"/>
      <c r="Z49" s="538"/>
      <c r="AA49" s="53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20" t="s">
        <v>151</v>
      </c>
      <c r="E51" s="521"/>
      <c r="F51" s="521"/>
      <c r="G51" s="521"/>
      <c r="H51" s="521"/>
      <c r="I51" s="521"/>
      <c r="J51" s="521"/>
      <c r="K51" s="521"/>
      <c r="L51" s="521"/>
      <c r="M51" s="521"/>
      <c r="N51" s="521"/>
      <c r="O51" s="521"/>
      <c r="P51" s="521"/>
      <c r="Q51" s="521"/>
      <c r="R51" s="521"/>
      <c r="S51" s="521"/>
      <c r="T51" s="521"/>
      <c r="U51" s="521"/>
      <c r="V51" s="521"/>
      <c r="W51" s="521"/>
      <c r="X51" s="521"/>
      <c r="Y51" s="511"/>
      <c r="Z51" s="307"/>
      <c r="AA51" s="307"/>
      <c r="AB51" s="315"/>
      <c r="AC51" s="293"/>
      <c r="AD51" s="293"/>
    </row>
    <row r="52" spans="1:30" ht="15.75" customHeight="1" x14ac:dyDescent="0.25">
      <c r="A52" s="293"/>
      <c r="B52" s="31"/>
      <c r="C52" s="293"/>
      <c r="D52" s="526" t="s">
        <v>152</v>
      </c>
      <c r="E52" s="521"/>
      <c r="F52" s="521"/>
      <c r="G52" s="521"/>
      <c r="H52" s="511"/>
      <c r="I52" s="522" t="s">
        <v>153</v>
      </c>
      <c r="J52" s="521"/>
      <c r="K52" s="521"/>
      <c r="L52" s="521"/>
      <c r="M52" s="521"/>
      <c r="N52" s="521"/>
      <c r="O52" s="521"/>
      <c r="P52" s="511"/>
      <c r="Q52" s="523" t="s">
        <v>154</v>
      </c>
      <c r="R52" s="521"/>
      <c r="S52" s="521"/>
      <c r="T52" s="521"/>
      <c r="U52" s="521"/>
      <c r="V52" s="521"/>
      <c r="W52" s="521"/>
      <c r="X52" s="521"/>
      <c r="Y52" s="511"/>
      <c r="Z52" s="307"/>
      <c r="AA52" s="307"/>
      <c r="AB52" s="315"/>
      <c r="AC52" s="293"/>
      <c r="AD52" s="293"/>
    </row>
    <row r="53" spans="1:30" ht="15.75" customHeight="1" x14ac:dyDescent="0.25">
      <c r="A53" s="316"/>
      <c r="B53" s="39"/>
      <c r="C53" s="40"/>
      <c r="D53" s="527" t="s">
        <v>155</v>
      </c>
      <c r="E53" s="521"/>
      <c r="F53" s="521"/>
      <c r="G53" s="521"/>
      <c r="H53" s="511"/>
      <c r="I53" s="524" t="s">
        <v>156</v>
      </c>
      <c r="J53" s="521"/>
      <c r="K53" s="521"/>
      <c r="L53" s="521"/>
      <c r="M53" s="521"/>
      <c r="N53" s="521"/>
      <c r="O53" s="521"/>
      <c r="P53" s="511"/>
      <c r="Q53" s="525" t="s">
        <v>157</v>
      </c>
      <c r="R53" s="521"/>
      <c r="S53" s="521"/>
      <c r="T53" s="521"/>
      <c r="U53" s="521"/>
      <c r="V53" s="521"/>
      <c r="W53" s="521"/>
      <c r="X53" s="521"/>
      <c r="Y53" s="511"/>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8" t="s">
        <v>158</v>
      </c>
      <c r="D55" s="521"/>
      <c r="E55" s="521"/>
      <c r="F55" s="511"/>
      <c r="G55" s="529" t="s">
        <v>159</v>
      </c>
      <c r="H55" s="530" t="s">
        <v>160</v>
      </c>
      <c r="I55" s="531"/>
      <c r="J55" s="531"/>
      <c r="K55" s="531"/>
      <c r="L55" s="531"/>
      <c r="M55" s="531"/>
      <c r="N55" s="531"/>
      <c r="O55" s="531"/>
      <c r="P55" s="531"/>
      <c r="Q55" s="531"/>
      <c r="R55" s="531"/>
      <c r="S55" s="531"/>
      <c r="T55" s="531"/>
      <c r="U55" s="531"/>
      <c r="V55" s="531"/>
      <c r="W55" s="531"/>
      <c r="X55" s="531"/>
      <c r="Y55" s="531"/>
      <c r="Z55" s="531"/>
      <c r="AA55" s="532"/>
      <c r="AB55" s="315"/>
      <c r="AC55" s="320"/>
      <c r="AD55" s="320"/>
    </row>
    <row r="56" spans="1:30" ht="15.75" customHeight="1" x14ac:dyDescent="0.25">
      <c r="A56" s="320"/>
      <c r="B56" s="41"/>
      <c r="C56" s="42" t="s">
        <v>161</v>
      </c>
      <c r="D56" s="43" t="s">
        <v>468</v>
      </c>
      <c r="E56" s="528" t="s">
        <v>162</v>
      </c>
      <c r="F56" s="511"/>
      <c r="G56" s="498"/>
      <c r="H56" s="533"/>
      <c r="I56" s="534"/>
      <c r="J56" s="534"/>
      <c r="K56" s="534"/>
      <c r="L56" s="534"/>
      <c r="M56" s="534"/>
      <c r="N56" s="534"/>
      <c r="O56" s="534"/>
      <c r="P56" s="534"/>
      <c r="Q56" s="534"/>
      <c r="R56" s="534"/>
      <c r="S56" s="534"/>
      <c r="T56" s="534"/>
      <c r="U56" s="534"/>
      <c r="V56" s="534"/>
      <c r="W56" s="534"/>
      <c r="X56" s="534"/>
      <c r="Y56" s="534"/>
      <c r="Z56" s="534"/>
      <c r="AA56" s="535"/>
      <c r="AB56" s="315"/>
      <c r="AC56" s="320"/>
      <c r="AD56" s="320"/>
    </row>
    <row r="57" spans="1:30" ht="15.75" customHeight="1" x14ac:dyDescent="0.25">
      <c r="A57" s="320"/>
      <c r="B57" s="41"/>
      <c r="C57" s="44">
        <v>2024</v>
      </c>
      <c r="D57" s="45">
        <v>45474</v>
      </c>
      <c r="E57" s="536">
        <v>45656</v>
      </c>
      <c r="F57" s="511"/>
      <c r="G57" s="46">
        <v>1</v>
      </c>
      <c r="H57" s="540"/>
      <c r="I57" s="521"/>
      <c r="J57" s="521"/>
      <c r="K57" s="521"/>
      <c r="L57" s="521"/>
      <c r="M57" s="521"/>
      <c r="N57" s="521"/>
      <c r="O57" s="521"/>
      <c r="P57" s="521"/>
      <c r="Q57" s="521"/>
      <c r="R57" s="521"/>
      <c r="S57" s="521"/>
      <c r="T57" s="521"/>
      <c r="U57" s="521"/>
      <c r="V57" s="521"/>
      <c r="W57" s="521"/>
      <c r="X57" s="521"/>
      <c r="Y57" s="521"/>
      <c r="Z57" s="521"/>
      <c r="AA57" s="511"/>
      <c r="AB57" s="315"/>
      <c r="AC57" s="320"/>
      <c r="AD57" s="320"/>
    </row>
    <row r="58" spans="1:30" ht="15.75" customHeight="1" x14ac:dyDescent="0.25">
      <c r="A58" s="320"/>
      <c r="B58" s="41"/>
      <c r="C58" s="44">
        <v>2025</v>
      </c>
      <c r="D58" s="45">
        <v>45658</v>
      </c>
      <c r="E58" s="536">
        <v>46021</v>
      </c>
      <c r="F58" s="511"/>
      <c r="G58" s="46">
        <v>1</v>
      </c>
      <c r="H58" s="540"/>
      <c r="I58" s="521"/>
      <c r="J58" s="521"/>
      <c r="K58" s="521"/>
      <c r="L58" s="521"/>
      <c r="M58" s="521"/>
      <c r="N58" s="521"/>
      <c r="O58" s="521"/>
      <c r="P58" s="521"/>
      <c r="Q58" s="521"/>
      <c r="R58" s="521"/>
      <c r="S58" s="521"/>
      <c r="T58" s="521"/>
      <c r="U58" s="521"/>
      <c r="V58" s="521"/>
      <c r="W58" s="521"/>
      <c r="X58" s="521"/>
      <c r="Y58" s="521"/>
      <c r="Z58" s="521"/>
      <c r="AA58" s="511"/>
      <c r="AB58" s="315"/>
      <c r="AC58" s="320"/>
      <c r="AD58" s="320"/>
    </row>
    <row r="59" spans="1:30" ht="15.75" customHeight="1" x14ac:dyDescent="0.25">
      <c r="A59" s="320"/>
      <c r="B59" s="41"/>
      <c r="C59" s="44">
        <v>2026</v>
      </c>
      <c r="D59" s="45">
        <v>46023</v>
      </c>
      <c r="E59" s="536">
        <v>46386</v>
      </c>
      <c r="F59" s="511"/>
      <c r="G59" s="46">
        <v>1</v>
      </c>
      <c r="H59" s="540"/>
      <c r="I59" s="521"/>
      <c r="J59" s="521"/>
      <c r="K59" s="521"/>
      <c r="L59" s="521"/>
      <c r="M59" s="521"/>
      <c r="N59" s="521"/>
      <c r="O59" s="521"/>
      <c r="P59" s="521"/>
      <c r="Q59" s="521"/>
      <c r="R59" s="521"/>
      <c r="S59" s="521"/>
      <c r="T59" s="521"/>
      <c r="U59" s="521"/>
      <c r="V59" s="521"/>
      <c r="W59" s="521"/>
      <c r="X59" s="521"/>
      <c r="Y59" s="521"/>
      <c r="Z59" s="521"/>
      <c r="AA59" s="511"/>
      <c r="AB59" s="315"/>
      <c r="AC59" s="320"/>
      <c r="AD59" s="320"/>
    </row>
    <row r="60" spans="1:30" ht="15.75" customHeight="1" x14ac:dyDescent="0.25">
      <c r="A60" s="320"/>
      <c r="B60" s="41"/>
      <c r="C60" s="44">
        <v>2027</v>
      </c>
      <c r="D60" s="45">
        <v>46388</v>
      </c>
      <c r="E60" s="536">
        <v>46751</v>
      </c>
      <c r="F60" s="511"/>
      <c r="G60" s="46">
        <v>1</v>
      </c>
      <c r="H60" s="540"/>
      <c r="I60" s="521"/>
      <c r="J60" s="521"/>
      <c r="K60" s="521"/>
      <c r="L60" s="521"/>
      <c r="M60" s="521"/>
      <c r="N60" s="521"/>
      <c r="O60" s="521"/>
      <c r="P60" s="521"/>
      <c r="Q60" s="521"/>
      <c r="R60" s="521"/>
      <c r="S60" s="521"/>
      <c r="T60" s="521"/>
      <c r="U60" s="521"/>
      <c r="V60" s="521"/>
      <c r="W60" s="521"/>
      <c r="X60" s="521"/>
      <c r="Y60" s="521"/>
      <c r="Z60" s="521"/>
      <c r="AA60" s="511"/>
      <c r="AB60" s="315"/>
      <c r="AC60" s="320"/>
      <c r="AD60" s="320"/>
    </row>
    <row r="61" spans="1:30" ht="15.75" customHeight="1" x14ac:dyDescent="0.25">
      <c r="A61" s="320"/>
      <c r="B61" s="41"/>
      <c r="C61" s="44"/>
      <c r="D61" s="44"/>
      <c r="E61" s="528"/>
      <c r="F61" s="511"/>
      <c r="G61" s="43"/>
      <c r="H61" s="528"/>
      <c r="I61" s="521"/>
      <c r="J61" s="521"/>
      <c r="K61" s="521"/>
      <c r="L61" s="521"/>
      <c r="M61" s="521"/>
      <c r="N61" s="521"/>
      <c r="O61" s="521"/>
      <c r="P61" s="521"/>
      <c r="Q61" s="521"/>
      <c r="R61" s="521"/>
      <c r="S61" s="521"/>
      <c r="T61" s="521"/>
      <c r="U61" s="521"/>
      <c r="V61" s="521"/>
      <c r="W61" s="521"/>
      <c r="X61" s="521"/>
      <c r="Y61" s="521"/>
      <c r="Z61" s="521"/>
      <c r="AA61" s="511"/>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42" t="s">
        <v>163</v>
      </c>
      <c r="D63" s="538"/>
      <c r="E63" s="306"/>
      <c r="F63" s="297" t="s">
        <v>164</v>
      </c>
      <c r="G63" s="47"/>
      <c r="H63" s="308"/>
      <c r="I63" s="297" t="s">
        <v>165</v>
      </c>
      <c r="J63" s="293"/>
      <c r="K63" s="541"/>
      <c r="L63" s="511"/>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9" t="s">
        <v>166</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11"/>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8" t="s">
        <v>161</v>
      </c>
      <c r="C67" s="511"/>
      <c r="D67" s="43"/>
      <c r="E67" s="528" t="s">
        <v>167</v>
      </c>
      <c r="F67" s="511"/>
      <c r="G67" s="43"/>
      <c r="H67" s="520" t="s">
        <v>168</v>
      </c>
      <c r="I67" s="511"/>
      <c r="J67" s="528"/>
      <c r="K67" s="511"/>
      <c r="L67" s="537"/>
      <c r="M67" s="538"/>
      <c r="N67" s="43" t="s">
        <v>169</v>
      </c>
      <c r="O67" s="528"/>
      <c r="P67" s="521"/>
      <c r="Q67" s="511"/>
      <c r="R67" s="528" t="s">
        <v>170</v>
      </c>
      <c r="S67" s="521"/>
      <c r="T67" s="511"/>
      <c r="U67" s="528"/>
      <c r="V67" s="521"/>
      <c r="W67" s="511"/>
      <c r="X67" s="528" t="s">
        <v>171</v>
      </c>
      <c r="Y67" s="511"/>
      <c r="Z67" s="528"/>
      <c r="AA67" s="521"/>
      <c r="AB67" s="511"/>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9" t="s">
        <v>172</v>
      </c>
      <c r="C69" s="511"/>
      <c r="D69" s="543"/>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5"/>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9" t="s">
        <v>173</v>
      </c>
      <c r="C71" s="511"/>
      <c r="D71" s="54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5"/>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9" t="s">
        <v>174</v>
      </c>
      <c r="C73" s="511"/>
      <c r="D73" s="54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5"/>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9" t="s">
        <v>175</v>
      </c>
      <c r="C75" s="511"/>
      <c r="D75" s="54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5"/>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9" t="s">
        <v>176</v>
      </c>
      <c r="C77" s="511"/>
      <c r="D77" s="54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5"/>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9" t="s">
        <v>177</v>
      </c>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11"/>
      <c r="AC79" s="293"/>
      <c r="AD79" s="293"/>
    </row>
    <row r="80" spans="1:30" ht="15.75" customHeight="1" x14ac:dyDescent="0.25">
      <c r="A80" s="293"/>
      <c r="B80" s="520" t="s">
        <v>122</v>
      </c>
      <c r="C80" s="511"/>
      <c r="D80" s="52" t="s">
        <v>178</v>
      </c>
      <c r="E80" s="520" t="s">
        <v>179</v>
      </c>
      <c r="F80" s="511"/>
      <c r="G80" s="520" t="s">
        <v>177</v>
      </c>
      <c r="H80" s="521"/>
      <c r="I80" s="521"/>
      <c r="J80" s="521"/>
      <c r="K80" s="521"/>
      <c r="L80" s="521"/>
      <c r="M80" s="521"/>
      <c r="N80" s="521"/>
      <c r="O80" s="511"/>
      <c r="P80" s="520" t="s">
        <v>180</v>
      </c>
      <c r="Q80" s="521"/>
      <c r="R80" s="521"/>
      <c r="S80" s="521"/>
      <c r="T80" s="521"/>
      <c r="U80" s="521"/>
      <c r="V80" s="521"/>
      <c r="W80" s="521"/>
      <c r="X80" s="521"/>
      <c r="Y80" s="521"/>
      <c r="Z80" s="521"/>
      <c r="AA80" s="521"/>
      <c r="AB80" s="511"/>
      <c r="AC80" s="293"/>
      <c r="AD80" s="293"/>
    </row>
    <row r="81" spans="1:30" ht="15.75" customHeight="1" x14ac:dyDescent="0.25">
      <c r="A81" s="293"/>
      <c r="B81" s="520"/>
      <c r="C81" s="511"/>
      <c r="D81" s="37"/>
      <c r="E81" s="520"/>
      <c r="F81" s="511"/>
      <c r="G81" s="545"/>
      <c r="H81" s="521"/>
      <c r="I81" s="521"/>
      <c r="J81" s="521"/>
      <c r="K81" s="521"/>
      <c r="L81" s="521"/>
      <c r="M81" s="521"/>
      <c r="N81" s="521"/>
      <c r="O81" s="511"/>
      <c r="P81" s="545"/>
      <c r="Q81" s="521"/>
      <c r="R81" s="521"/>
      <c r="S81" s="521"/>
      <c r="T81" s="521"/>
      <c r="U81" s="521"/>
      <c r="V81" s="521"/>
      <c r="W81" s="521"/>
      <c r="X81" s="521"/>
      <c r="Y81" s="521"/>
      <c r="Z81" s="521"/>
      <c r="AA81" s="521"/>
      <c r="AB81" s="511"/>
      <c r="AC81" s="293"/>
      <c r="AD81" s="293"/>
    </row>
    <row r="82" spans="1:30" ht="15.75" customHeight="1" x14ac:dyDescent="0.25">
      <c r="A82" s="293"/>
      <c r="B82" s="520"/>
      <c r="C82" s="511"/>
      <c r="D82" s="37"/>
      <c r="E82" s="520"/>
      <c r="F82" s="511"/>
      <c r="G82" s="545"/>
      <c r="H82" s="521"/>
      <c r="I82" s="521"/>
      <c r="J82" s="521"/>
      <c r="K82" s="521"/>
      <c r="L82" s="521"/>
      <c r="M82" s="521"/>
      <c r="N82" s="521"/>
      <c r="O82" s="511"/>
      <c r="P82" s="545"/>
      <c r="Q82" s="521"/>
      <c r="R82" s="521"/>
      <c r="S82" s="521"/>
      <c r="T82" s="521"/>
      <c r="U82" s="521"/>
      <c r="V82" s="521"/>
      <c r="W82" s="521"/>
      <c r="X82" s="521"/>
      <c r="Y82" s="521"/>
      <c r="Z82" s="521"/>
      <c r="AA82" s="521"/>
      <c r="AB82" s="511"/>
      <c r="AC82" s="293"/>
      <c r="AD82" s="293"/>
    </row>
    <row r="83" spans="1:30" ht="26.25" customHeight="1" x14ac:dyDescent="0.25">
      <c r="A83" s="293"/>
      <c r="B83" s="546" t="s">
        <v>181</v>
      </c>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11"/>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124</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6" t="s">
        <v>125</v>
      </c>
      <c r="D12" s="557"/>
      <c r="E12" s="554" t="s">
        <v>126</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127</v>
      </c>
      <c r="D14" s="538"/>
      <c r="E14" s="304"/>
      <c r="F14" s="553"/>
      <c r="G14" s="538"/>
      <c r="H14" s="538"/>
      <c r="I14" s="538"/>
      <c r="J14" s="538"/>
      <c r="K14" s="538"/>
      <c r="L14" s="538"/>
      <c r="M14" s="538"/>
      <c r="N14" s="538"/>
      <c r="O14" s="538"/>
      <c r="P14" s="538"/>
      <c r="Q14" s="538"/>
      <c r="R14" s="538"/>
      <c r="S14" s="538"/>
      <c r="T14" s="538"/>
      <c r="U14" s="538"/>
      <c r="V14" s="538"/>
      <c r="W14" s="538"/>
      <c r="X14" s="538"/>
      <c r="Y14" s="538"/>
      <c r="Z14" s="538"/>
      <c r="AA14" s="538"/>
      <c r="AB14" s="549"/>
      <c r="AC14" s="293"/>
      <c r="AD14" s="293"/>
    </row>
    <row r="15" spans="1:30" ht="29.25" customHeight="1" x14ac:dyDescent="0.25">
      <c r="A15" s="293"/>
      <c r="B15" s="31"/>
      <c r="C15" s="520"/>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11"/>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7"/>
      <c r="D18" s="531"/>
      <c r="E18" s="531"/>
      <c r="F18" s="531"/>
      <c r="G18" s="531"/>
      <c r="H18" s="531"/>
      <c r="I18" s="531"/>
      <c r="J18" s="531"/>
      <c r="K18" s="531"/>
      <c r="L18" s="531"/>
      <c r="M18" s="531"/>
      <c r="N18" s="531"/>
      <c r="O18" s="531"/>
      <c r="P18" s="532"/>
      <c r="Q18" s="293"/>
      <c r="R18" s="541"/>
      <c r="S18" s="521"/>
      <c r="T18" s="521"/>
      <c r="U18" s="521"/>
      <c r="V18" s="521"/>
      <c r="W18" s="521"/>
      <c r="X18" s="521"/>
      <c r="Y18" s="521"/>
      <c r="Z18" s="521"/>
      <c r="AA18" s="511"/>
      <c r="AB18" s="301"/>
      <c r="AC18" s="293"/>
      <c r="AD18" s="293"/>
    </row>
    <row r="19" spans="1:30" ht="15" customHeight="1" x14ac:dyDescent="0.25">
      <c r="A19" s="293"/>
      <c r="B19" s="31"/>
      <c r="C19" s="548"/>
      <c r="D19" s="495"/>
      <c r="E19" s="495"/>
      <c r="F19" s="495"/>
      <c r="G19" s="495"/>
      <c r="H19" s="495"/>
      <c r="I19" s="495"/>
      <c r="J19" s="495"/>
      <c r="K19" s="495"/>
      <c r="L19" s="495"/>
      <c r="M19" s="495"/>
      <c r="N19" s="495"/>
      <c r="O19" s="495"/>
      <c r="P19" s="549"/>
      <c r="Q19" s="293"/>
      <c r="R19" s="293"/>
      <c r="S19" s="293"/>
      <c r="T19" s="293"/>
      <c r="U19" s="293"/>
      <c r="V19" s="293"/>
      <c r="W19" s="293"/>
      <c r="X19" s="293"/>
      <c r="Y19" s="293"/>
      <c r="Z19" s="293"/>
      <c r="AA19" s="293"/>
      <c r="AB19" s="301"/>
      <c r="AC19" s="293"/>
      <c r="AD19" s="293"/>
    </row>
    <row r="20" spans="1:30" ht="15" customHeight="1" x14ac:dyDescent="0.25">
      <c r="A20" s="293"/>
      <c r="B20" s="31"/>
      <c r="C20" s="548"/>
      <c r="D20" s="495"/>
      <c r="E20" s="495"/>
      <c r="F20" s="495"/>
      <c r="G20" s="495"/>
      <c r="H20" s="495"/>
      <c r="I20" s="495"/>
      <c r="J20" s="495"/>
      <c r="K20" s="495"/>
      <c r="L20" s="495"/>
      <c r="M20" s="495"/>
      <c r="N20" s="495"/>
      <c r="O20" s="495"/>
      <c r="P20" s="549"/>
      <c r="Q20" s="303"/>
      <c r="R20" s="306" t="s">
        <v>130</v>
      </c>
      <c r="S20" s="306"/>
      <c r="T20" s="306"/>
      <c r="U20" s="306"/>
      <c r="V20" s="306"/>
      <c r="W20" s="303"/>
      <c r="X20" s="303"/>
      <c r="Y20" s="303"/>
      <c r="Z20" s="293"/>
      <c r="AA20" s="303"/>
      <c r="AB20" s="301"/>
      <c r="AC20" s="293"/>
      <c r="AD20" s="293"/>
    </row>
    <row r="21" spans="1:30" ht="15" customHeight="1" x14ac:dyDescent="0.25">
      <c r="A21" s="293"/>
      <c r="B21" s="31"/>
      <c r="C21" s="548"/>
      <c r="D21" s="495"/>
      <c r="E21" s="495"/>
      <c r="F21" s="495"/>
      <c r="G21" s="495"/>
      <c r="H21" s="495"/>
      <c r="I21" s="495"/>
      <c r="J21" s="495"/>
      <c r="K21" s="495"/>
      <c r="L21" s="495"/>
      <c r="M21" s="495"/>
      <c r="N21" s="495"/>
      <c r="O21" s="495"/>
      <c r="P21" s="549"/>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8"/>
      <c r="D22" s="495"/>
      <c r="E22" s="495"/>
      <c r="F22" s="495"/>
      <c r="G22" s="495"/>
      <c r="H22" s="495"/>
      <c r="I22" s="495"/>
      <c r="J22" s="495"/>
      <c r="K22" s="495"/>
      <c r="L22" s="495"/>
      <c r="M22" s="495"/>
      <c r="N22" s="495"/>
      <c r="O22" s="495"/>
      <c r="P22" s="549"/>
      <c r="Q22" s="293"/>
      <c r="R22" s="293"/>
      <c r="S22" s="293"/>
      <c r="T22" s="293"/>
      <c r="U22" s="293"/>
      <c r="V22" s="293"/>
      <c r="W22" s="293"/>
      <c r="X22" s="293"/>
      <c r="Y22" s="293"/>
      <c r="Z22" s="293"/>
      <c r="AA22" s="293"/>
      <c r="AB22" s="301"/>
      <c r="AC22" s="293"/>
      <c r="AD22" s="293"/>
    </row>
    <row r="23" spans="1:30" ht="15" customHeight="1" x14ac:dyDescent="0.25">
      <c r="A23" s="293"/>
      <c r="B23" s="31"/>
      <c r="C23" s="533"/>
      <c r="D23" s="534"/>
      <c r="E23" s="534"/>
      <c r="F23" s="534"/>
      <c r="G23" s="534"/>
      <c r="H23" s="534"/>
      <c r="I23" s="534"/>
      <c r="J23" s="534"/>
      <c r="K23" s="534"/>
      <c r="L23" s="534"/>
      <c r="M23" s="534"/>
      <c r="N23" s="534"/>
      <c r="O23" s="534"/>
      <c r="P23" s="535"/>
      <c r="Q23" s="293"/>
      <c r="R23" s="306" t="s">
        <v>131</v>
      </c>
      <c r="S23" s="293"/>
      <c r="T23" s="293"/>
      <c r="U23" s="293"/>
      <c r="V23" s="293"/>
      <c r="W23" s="558" t="s">
        <v>23</v>
      </c>
      <c r="X23" s="521"/>
      <c r="Y23" s="521"/>
      <c r="Z23" s="521"/>
      <c r="AA23" s="511"/>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558" t="s">
        <v>133</v>
      </c>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11"/>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58" t="s">
        <v>135</v>
      </c>
      <c r="D29" s="521"/>
      <c r="E29" s="521"/>
      <c r="F29" s="521"/>
      <c r="G29" s="521"/>
      <c r="H29" s="521"/>
      <c r="I29" s="521"/>
      <c r="J29" s="521"/>
      <c r="K29" s="511"/>
      <c r="L29" s="303"/>
      <c r="M29" s="558" t="s">
        <v>136</v>
      </c>
      <c r="N29" s="521"/>
      <c r="O29" s="521"/>
      <c r="P29" s="521"/>
      <c r="Q29" s="521"/>
      <c r="R29" s="521"/>
      <c r="S29" s="521"/>
      <c r="T29" s="521"/>
      <c r="U29" s="521"/>
      <c r="V29" s="521"/>
      <c r="W29" s="521"/>
      <c r="X29" s="521"/>
      <c r="Y29" s="521"/>
      <c r="Z29" s="521"/>
      <c r="AA29" s="511"/>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59" t="s">
        <v>138</v>
      </c>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11"/>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42" t="s">
        <v>139</v>
      </c>
      <c r="D34" s="538"/>
      <c r="E34" s="306"/>
      <c r="F34" s="520" t="s">
        <v>22</v>
      </c>
      <c r="G34" s="511"/>
      <c r="H34" s="306"/>
      <c r="I34" s="293"/>
      <c r="J34" s="313" t="s">
        <v>140</v>
      </c>
      <c r="K34" s="520">
        <v>1</v>
      </c>
      <c r="L34" s="521"/>
      <c r="M34" s="521"/>
      <c r="N34" s="511"/>
      <c r="O34" s="306"/>
      <c r="P34" s="306"/>
      <c r="Q34" s="297" t="s">
        <v>141</v>
      </c>
      <c r="R34" s="293"/>
      <c r="S34" s="306"/>
      <c r="T34" s="306"/>
      <c r="U34" s="306"/>
      <c r="V34" s="306"/>
      <c r="W34" s="520" t="s">
        <v>20</v>
      </c>
      <c r="X34" s="521"/>
      <c r="Y34" s="521"/>
      <c r="Z34" s="521"/>
      <c r="AA34" s="511"/>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59" t="s">
        <v>143</v>
      </c>
      <c r="G36" s="521"/>
      <c r="H36" s="521"/>
      <c r="I36" s="521"/>
      <c r="J36" s="521"/>
      <c r="K36" s="521"/>
      <c r="L36" s="521"/>
      <c r="M36" s="511"/>
      <c r="N36" s="293"/>
      <c r="O36" s="313" t="s">
        <v>144</v>
      </c>
      <c r="P36" s="558">
        <v>1</v>
      </c>
      <c r="Q36" s="521"/>
      <c r="R36" s="521"/>
      <c r="S36" s="521"/>
      <c r="T36" s="521"/>
      <c r="U36" s="521"/>
      <c r="V36" s="521"/>
      <c r="W36" s="521"/>
      <c r="X36" s="521"/>
      <c r="Y36" s="521"/>
      <c r="Z36" s="521"/>
      <c r="AA36" s="511"/>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41" t="s">
        <v>146</v>
      </c>
      <c r="G38" s="511"/>
      <c r="H38" s="293"/>
      <c r="I38" s="293"/>
      <c r="J38" s="306" t="s">
        <v>147</v>
      </c>
      <c r="K38" s="293"/>
      <c r="L38" s="541" t="s">
        <v>148</v>
      </c>
      <c r="M38" s="521"/>
      <c r="N38" s="511"/>
      <c r="O38" s="306"/>
      <c r="P38" s="306"/>
      <c r="Q38" s="293"/>
      <c r="R38" s="306" t="s">
        <v>149</v>
      </c>
      <c r="S38" s="306"/>
      <c r="T38" s="306"/>
      <c r="U38" s="306"/>
      <c r="V38" s="306"/>
      <c r="W38" s="560"/>
      <c r="X38" s="521"/>
      <c r="Y38" s="521"/>
      <c r="Z38" s="521"/>
      <c r="AA38" s="511"/>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61">
        <v>2024</v>
      </c>
      <c r="E40" s="562"/>
      <c r="F40" s="563"/>
      <c r="G40" s="35"/>
      <c r="H40" s="297"/>
      <c r="I40" s="297"/>
      <c r="J40" s="297"/>
      <c r="K40" s="297"/>
      <c r="L40" s="297"/>
      <c r="M40" s="297"/>
      <c r="N40" s="297"/>
      <c r="O40" s="297"/>
      <c r="P40" s="297"/>
      <c r="Q40" s="553"/>
      <c r="R40" s="538"/>
      <c r="S40" s="538"/>
      <c r="T40" s="538"/>
      <c r="U40" s="538"/>
      <c r="V40" s="297"/>
      <c r="W40" s="297"/>
      <c r="X40" s="552"/>
      <c r="Y40" s="538"/>
      <c r="Z40" s="538"/>
      <c r="AA40" s="538"/>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58">
        <v>1</v>
      </c>
      <c r="E42" s="521"/>
      <c r="F42" s="511"/>
      <c r="G42" s="293"/>
      <c r="H42" s="297"/>
      <c r="I42" s="297"/>
      <c r="J42" s="297"/>
      <c r="K42" s="297"/>
      <c r="L42" s="297"/>
      <c r="M42" s="297"/>
      <c r="N42" s="297"/>
      <c r="O42" s="297"/>
      <c r="P42" s="297"/>
      <c r="Q42" s="553"/>
      <c r="R42" s="538"/>
      <c r="S42" s="538"/>
      <c r="T42" s="538"/>
      <c r="U42" s="538"/>
      <c r="V42" s="297"/>
      <c r="W42" s="297"/>
      <c r="X42" s="552"/>
      <c r="Y42" s="538"/>
      <c r="Z42" s="538"/>
      <c r="AA42" s="538"/>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20" t="s">
        <v>151</v>
      </c>
      <c r="E44" s="521"/>
      <c r="F44" s="521"/>
      <c r="G44" s="521"/>
      <c r="H44" s="521"/>
      <c r="I44" s="521"/>
      <c r="J44" s="521"/>
      <c r="K44" s="521"/>
      <c r="L44" s="521"/>
      <c r="M44" s="521"/>
      <c r="N44" s="521"/>
      <c r="O44" s="521"/>
      <c r="P44" s="521"/>
      <c r="Q44" s="521"/>
      <c r="R44" s="521"/>
      <c r="S44" s="521"/>
      <c r="T44" s="521"/>
      <c r="U44" s="521"/>
      <c r="V44" s="521"/>
      <c r="W44" s="521"/>
      <c r="X44" s="521"/>
      <c r="Y44" s="511"/>
      <c r="Z44" s="307"/>
      <c r="AA44" s="307"/>
      <c r="AB44" s="315"/>
      <c r="AC44" s="293"/>
      <c r="AD44" s="293"/>
    </row>
    <row r="45" spans="1:30" ht="15.75" customHeight="1" x14ac:dyDescent="0.25">
      <c r="A45" s="293"/>
      <c r="B45" s="31"/>
      <c r="C45" s="293"/>
      <c r="D45" s="526" t="s">
        <v>152</v>
      </c>
      <c r="E45" s="521"/>
      <c r="F45" s="521"/>
      <c r="G45" s="521"/>
      <c r="H45" s="511"/>
      <c r="I45" s="522" t="s">
        <v>153</v>
      </c>
      <c r="J45" s="521"/>
      <c r="K45" s="521"/>
      <c r="L45" s="521"/>
      <c r="M45" s="521"/>
      <c r="N45" s="521"/>
      <c r="O45" s="521"/>
      <c r="P45" s="511"/>
      <c r="Q45" s="523" t="s">
        <v>154</v>
      </c>
      <c r="R45" s="521"/>
      <c r="S45" s="521"/>
      <c r="T45" s="521"/>
      <c r="U45" s="521"/>
      <c r="V45" s="521"/>
      <c r="W45" s="521"/>
      <c r="X45" s="521"/>
      <c r="Y45" s="511"/>
      <c r="Z45" s="307"/>
      <c r="AA45" s="307"/>
      <c r="AB45" s="315"/>
      <c r="AC45" s="293"/>
      <c r="AD45" s="293"/>
    </row>
    <row r="46" spans="1:30" ht="15.75" customHeight="1" x14ac:dyDescent="0.25">
      <c r="A46" s="316"/>
      <c r="B46" s="39"/>
      <c r="C46" s="40"/>
      <c r="D46" s="527" t="s">
        <v>155</v>
      </c>
      <c r="E46" s="521"/>
      <c r="F46" s="521"/>
      <c r="G46" s="521"/>
      <c r="H46" s="511"/>
      <c r="I46" s="524" t="s">
        <v>156</v>
      </c>
      <c r="J46" s="521"/>
      <c r="K46" s="521"/>
      <c r="L46" s="521"/>
      <c r="M46" s="521"/>
      <c r="N46" s="521"/>
      <c r="O46" s="521"/>
      <c r="P46" s="511"/>
      <c r="Q46" s="525" t="s">
        <v>157</v>
      </c>
      <c r="R46" s="521"/>
      <c r="S46" s="521"/>
      <c r="T46" s="521"/>
      <c r="U46" s="521"/>
      <c r="V46" s="521"/>
      <c r="W46" s="521"/>
      <c r="X46" s="521"/>
      <c r="Y46" s="511"/>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28" t="s">
        <v>158</v>
      </c>
      <c r="D48" s="521"/>
      <c r="E48" s="521"/>
      <c r="F48" s="511"/>
      <c r="G48" s="529" t="s">
        <v>159</v>
      </c>
      <c r="H48" s="530" t="s">
        <v>160</v>
      </c>
      <c r="I48" s="531"/>
      <c r="J48" s="531"/>
      <c r="K48" s="531"/>
      <c r="L48" s="531"/>
      <c r="M48" s="531"/>
      <c r="N48" s="531"/>
      <c r="O48" s="531"/>
      <c r="P48" s="531"/>
      <c r="Q48" s="531"/>
      <c r="R48" s="531"/>
      <c r="S48" s="531"/>
      <c r="T48" s="531"/>
      <c r="U48" s="531"/>
      <c r="V48" s="531"/>
      <c r="W48" s="531"/>
      <c r="X48" s="531"/>
      <c r="Y48" s="531"/>
      <c r="Z48" s="531"/>
      <c r="AA48" s="532"/>
      <c r="AB48" s="315"/>
      <c r="AC48" s="320"/>
      <c r="AD48" s="320"/>
    </row>
    <row r="49" spans="1:30" ht="15.75" customHeight="1" x14ac:dyDescent="0.25">
      <c r="A49" s="320"/>
      <c r="B49" s="41"/>
      <c r="C49" s="42" t="s">
        <v>161</v>
      </c>
      <c r="D49" s="43">
        <v>1.2</v>
      </c>
      <c r="E49" s="528" t="s">
        <v>162</v>
      </c>
      <c r="F49" s="511"/>
      <c r="G49" s="498"/>
      <c r="H49" s="533"/>
      <c r="I49" s="534"/>
      <c r="J49" s="534"/>
      <c r="K49" s="534"/>
      <c r="L49" s="534"/>
      <c r="M49" s="534"/>
      <c r="N49" s="534"/>
      <c r="O49" s="534"/>
      <c r="P49" s="534"/>
      <c r="Q49" s="534"/>
      <c r="R49" s="534"/>
      <c r="S49" s="534"/>
      <c r="T49" s="534"/>
      <c r="U49" s="534"/>
      <c r="V49" s="534"/>
      <c r="W49" s="534"/>
      <c r="X49" s="534"/>
      <c r="Y49" s="534"/>
      <c r="Z49" s="534"/>
      <c r="AA49" s="535"/>
      <c r="AB49" s="315"/>
      <c r="AC49" s="320"/>
      <c r="AD49" s="320"/>
    </row>
    <row r="50" spans="1:30" ht="15.75" customHeight="1" x14ac:dyDescent="0.25">
      <c r="A50" s="320"/>
      <c r="B50" s="41"/>
      <c r="C50" s="44">
        <v>2024</v>
      </c>
      <c r="D50" s="45">
        <v>45474</v>
      </c>
      <c r="E50" s="536">
        <v>45656</v>
      </c>
      <c r="F50" s="511"/>
      <c r="G50" s="46">
        <v>1</v>
      </c>
      <c r="H50" s="540" t="s">
        <v>124</v>
      </c>
      <c r="I50" s="521"/>
      <c r="J50" s="521"/>
      <c r="K50" s="521"/>
      <c r="L50" s="521"/>
      <c r="M50" s="521"/>
      <c r="N50" s="521"/>
      <c r="O50" s="521"/>
      <c r="P50" s="521"/>
      <c r="Q50" s="521"/>
      <c r="R50" s="521"/>
      <c r="S50" s="521"/>
      <c r="T50" s="521"/>
      <c r="U50" s="521"/>
      <c r="V50" s="521"/>
      <c r="W50" s="521"/>
      <c r="X50" s="521"/>
      <c r="Y50" s="521"/>
      <c r="Z50" s="521"/>
      <c r="AA50" s="511"/>
      <c r="AB50" s="315"/>
      <c r="AC50" s="320"/>
      <c r="AD50" s="320"/>
    </row>
    <row r="51" spans="1:30" ht="15.75" customHeight="1" x14ac:dyDescent="0.25">
      <c r="A51" s="320"/>
      <c r="B51" s="41"/>
      <c r="C51" s="44">
        <v>2025</v>
      </c>
      <c r="D51" s="45">
        <v>45658</v>
      </c>
      <c r="E51" s="536">
        <v>46021</v>
      </c>
      <c r="F51" s="511"/>
      <c r="G51" s="46">
        <v>1</v>
      </c>
      <c r="H51" s="540" t="s">
        <v>124</v>
      </c>
      <c r="I51" s="521"/>
      <c r="J51" s="521"/>
      <c r="K51" s="521"/>
      <c r="L51" s="521"/>
      <c r="M51" s="521"/>
      <c r="N51" s="521"/>
      <c r="O51" s="521"/>
      <c r="P51" s="521"/>
      <c r="Q51" s="521"/>
      <c r="R51" s="521"/>
      <c r="S51" s="521"/>
      <c r="T51" s="521"/>
      <c r="U51" s="521"/>
      <c r="V51" s="521"/>
      <c r="W51" s="521"/>
      <c r="X51" s="521"/>
      <c r="Y51" s="521"/>
      <c r="Z51" s="521"/>
      <c r="AA51" s="511"/>
      <c r="AB51" s="315"/>
      <c r="AC51" s="320"/>
      <c r="AD51" s="320"/>
    </row>
    <row r="52" spans="1:30" ht="15.75" customHeight="1" x14ac:dyDescent="0.25">
      <c r="A52" s="320"/>
      <c r="B52" s="41"/>
      <c r="C52" s="44">
        <v>2026</v>
      </c>
      <c r="D52" s="45">
        <v>46023</v>
      </c>
      <c r="E52" s="536">
        <v>46386</v>
      </c>
      <c r="F52" s="511"/>
      <c r="G52" s="46">
        <v>1</v>
      </c>
      <c r="H52" s="540" t="s">
        <v>124</v>
      </c>
      <c r="I52" s="521"/>
      <c r="J52" s="521"/>
      <c r="K52" s="521"/>
      <c r="L52" s="521"/>
      <c r="M52" s="521"/>
      <c r="N52" s="521"/>
      <c r="O52" s="521"/>
      <c r="P52" s="521"/>
      <c r="Q52" s="521"/>
      <c r="R52" s="521"/>
      <c r="S52" s="521"/>
      <c r="T52" s="521"/>
      <c r="U52" s="521"/>
      <c r="V52" s="521"/>
      <c r="W52" s="521"/>
      <c r="X52" s="521"/>
      <c r="Y52" s="521"/>
      <c r="Z52" s="521"/>
      <c r="AA52" s="511"/>
      <c r="AB52" s="315"/>
      <c r="AC52" s="320"/>
      <c r="AD52" s="320"/>
    </row>
    <row r="53" spans="1:30" ht="15.75" customHeight="1" x14ac:dyDescent="0.25">
      <c r="A53" s="320"/>
      <c r="B53" s="41"/>
      <c r="C53" s="44">
        <v>2027</v>
      </c>
      <c r="D53" s="45">
        <v>46388</v>
      </c>
      <c r="E53" s="536">
        <v>46751</v>
      </c>
      <c r="F53" s="511"/>
      <c r="G53" s="46">
        <v>1</v>
      </c>
      <c r="H53" s="540" t="s">
        <v>124</v>
      </c>
      <c r="I53" s="521"/>
      <c r="J53" s="521"/>
      <c r="K53" s="521"/>
      <c r="L53" s="521"/>
      <c r="M53" s="521"/>
      <c r="N53" s="521"/>
      <c r="O53" s="521"/>
      <c r="P53" s="521"/>
      <c r="Q53" s="521"/>
      <c r="R53" s="521"/>
      <c r="S53" s="521"/>
      <c r="T53" s="521"/>
      <c r="U53" s="521"/>
      <c r="V53" s="521"/>
      <c r="W53" s="521"/>
      <c r="X53" s="521"/>
      <c r="Y53" s="521"/>
      <c r="Z53" s="521"/>
      <c r="AA53" s="511"/>
      <c r="AB53" s="315"/>
      <c r="AC53" s="320"/>
      <c r="AD53" s="320"/>
    </row>
    <row r="54" spans="1:30" ht="15.75" customHeight="1" x14ac:dyDescent="0.25">
      <c r="A54" s="320"/>
      <c r="B54" s="41"/>
      <c r="C54" s="44"/>
      <c r="D54" s="44"/>
      <c r="E54" s="528"/>
      <c r="F54" s="511"/>
      <c r="G54" s="43"/>
      <c r="H54" s="528"/>
      <c r="I54" s="521"/>
      <c r="J54" s="521"/>
      <c r="K54" s="521"/>
      <c r="L54" s="521"/>
      <c r="M54" s="521"/>
      <c r="N54" s="521"/>
      <c r="O54" s="521"/>
      <c r="P54" s="521"/>
      <c r="Q54" s="521"/>
      <c r="R54" s="521"/>
      <c r="S54" s="521"/>
      <c r="T54" s="521"/>
      <c r="U54" s="521"/>
      <c r="V54" s="521"/>
      <c r="W54" s="521"/>
      <c r="X54" s="521"/>
      <c r="Y54" s="521"/>
      <c r="Z54" s="521"/>
      <c r="AA54" s="511"/>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42" t="s">
        <v>163</v>
      </c>
      <c r="D56" s="538"/>
      <c r="E56" s="306"/>
      <c r="F56" s="297" t="s">
        <v>164</v>
      </c>
      <c r="G56" s="47"/>
      <c r="H56" s="308"/>
      <c r="I56" s="297" t="s">
        <v>165</v>
      </c>
      <c r="J56" s="293"/>
      <c r="K56" s="541"/>
      <c r="L56" s="511"/>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39" t="s">
        <v>166</v>
      </c>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11"/>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28" t="s">
        <v>161</v>
      </c>
      <c r="C60" s="511"/>
      <c r="D60" s="43"/>
      <c r="E60" s="528" t="s">
        <v>167</v>
      </c>
      <c r="F60" s="511"/>
      <c r="G60" s="43"/>
      <c r="H60" s="520" t="s">
        <v>168</v>
      </c>
      <c r="I60" s="511"/>
      <c r="J60" s="528"/>
      <c r="K60" s="511"/>
      <c r="L60" s="537"/>
      <c r="M60" s="538"/>
      <c r="N60" s="43" t="s">
        <v>169</v>
      </c>
      <c r="O60" s="528"/>
      <c r="P60" s="521"/>
      <c r="Q60" s="511"/>
      <c r="R60" s="528" t="s">
        <v>170</v>
      </c>
      <c r="S60" s="521"/>
      <c r="T60" s="511"/>
      <c r="U60" s="528"/>
      <c r="V60" s="521"/>
      <c r="W60" s="511"/>
      <c r="X60" s="528" t="s">
        <v>171</v>
      </c>
      <c r="Y60" s="511"/>
      <c r="Z60" s="528"/>
      <c r="AA60" s="521"/>
      <c r="AB60" s="511"/>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39" t="s">
        <v>172</v>
      </c>
      <c r="C62" s="511"/>
      <c r="D62" s="543"/>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5"/>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39" t="s">
        <v>173</v>
      </c>
      <c r="C64" s="511"/>
      <c r="D64" s="54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5"/>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39" t="s">
        <v>174</v>
      </c>
      <c r="C66" s="511"/>
      <c r="D66" s="54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5"/>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39" t="s">
        <v>175</v>
      </c>
      <c r="C68" s="511"/>
      <c r="D68" s="54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5"/>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39" t="s">
        <v>176</v>
      </c>
      <c r="C70" s="511"/>
      <c r="D70" s="54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5"/>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39" t="s">
        <v>177</v>
      </c>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11"/>
      <c r="AC72" s="293"/>
      <c r="AD72" s="293"/>
    </row>
    <row r="73" spans="1:30" ht="15.75" customHeight="1" x14ac:dyDescent="0.25">
      <c r="A73" s="293"/>
      <c r="B73" s="520" t="s">
        <v>122</v>
      </c>
      <c r="C73" s="511"/>
      <c r="D73" s="52" t="s">
        <v>178</v>
      </c>
      <c r="E73" s="520" t="s">
        <v>179</v>
      </c>
      <c r="F73" s="511"/>
      <c r="G73" s="520" t="s">
        <v>177</v>
      </c>
      <c r="H73" s="521"/>
      <c r="I73" s="521"/>
      <c r="J73" s="521"/>
      <c r="K73" s="521"/>
      <c r="L73" s="521"/>
      <c r="M73" s="521"/>
      <c r="N73" s="521"/>
      <c r="O73" s="511"/>
      <c r="P73" s="520" t="s">
        <v>180</v>
      </c>
      <c r="Q73" s="521"/>
      <c r="R73" s="521"/>
      <c r="S73" s="521"/>
      <c r="T73" s="521"/>
      <c r="U73" s="521"/>
      <c r="V73" s="521"/>
      <c r="W73" s="521"/>
      <c r="X73" s="521"/>
      <c r="Y73" s="521"/>
      <c r="Z73" s="521"/>
      <c r="AA73" s="521"/>
      <c r="AB73" s="511"/>
      <c r="AC73" s="293"/>
      <c r="AD73" s="293"/>
    </row>
    <row r="74" spans="1:30" ht="15.75" customHeight="1" x14ac:dyDescent="0.25">
      <c r="A74" s="293"/>
      <c r="B74" s="520"/>
      <c r="C74" s="511"/>
      <c r="D74" s="37"/>
      <c r="E74" s="520"/>
      <c r="F74" s="511"/>
      <c r="G74" s="545"/>
      <c r="H74" s="521"/>
      <c r="I74" s="521"/>
      <c r="J74" s="521"/>
      <c r="K74" s="521"/>
      <c r="L74" s="521"/>
      <c r="M74" s="521"/>
      <c r="N74" s="521"/>
      <c r="O74" s="511"/>
      <c r="P74" s="545"/>
      <c r="Q74" s="521"/>
      <c r="R74" s="521"/>
      <c r="S74" s="521"/>
      <c r="T74" s="521"/>
      <c r="U74" s="521"/>
      <c r="V74" s="521"/>
      <c r="W74" s="521"/>
      <c r="X74" s="521"/>
      <c r="Y74" s="521"/>
      <c r="Z74" s="521"/>
      <c r="AA74" s="521"/>
      <c r="AB74" s="511"/>
      <c r="AC74" s="293"/>
      <c r="AD74" s="293"/>
    </row>
    <row r="75" spans="1:30" ht="15.75" customHeight="1" x14ac:dyDescent="0.25">
      <c r="A75" s="293"/>
      <c r="B75" s="520"/>
      <c r="C75" s="511"/>
      <c r="D75" s="37"/>
      <c r="E75" s="520"/>
      <c r="F75" s="511"/>
      <c r="G75" s="545"/>
      <c r="H75" s="521"/>
      <c r="I75" s="521"/>
      <c r="J75" s="521"/>
      <c r="K75" s="521"/>
      <c r="L75" s="521"/>
      <c r="M75" s="521"/>
      <c r="N75" s="521"/>
      <c r="O75" s="511"/>
      <c r="P75" s="545"/>
      <c r="Q75" s="521"/>
      <c r="R75" s="521"/>
      <c r="S75" s="521"/>
      <c r="T75" s="521"/>
      <c r="U75" s="521"/>
      <c r="V75" s="521"/>
      <c r="W75" s="521"/>
      <c r="X75" s="521"/>
      <c r="Y75" s="521"/>
      <c r="Z75" s="521"/>
      <c r="AA75" s="521"/>
      <c r="AB75" s="511"/>
      <c r="AC75" s="293"/>
      <c r="AD75" s="293"/>
    </row>
    <row r="76" spans="1:30" ht="26.25" customHeight="1" x14ac:dyDescent="0.25">
      <c r="A76" s="293"/>
      <c r="B76" s="546" t="s">
        <v>181</v>
      </c>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11"/>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493</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2" t="s">
        <v>125</v>
      </c>
      <c r="D12" s="538"/>
      <c r="E12" s="554" t="s">
        <v>441</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461</v>
      </c>
      <c r="D14" s="538"/>
      <c r="E14" s="547" t="s">
        <v>494</v>
      </c>
      <c r="F14" s="531"/>
      <c r="G14" s="531"/>
      <c r="H14" s="531"/>
      <c r="I14" s="531"/>
      <c r="J14" s="531"/>
      <c r="K14" s="531"/>
      <c r="L14" s="531"/>
      <c r="M14" s="531"/>
      <c r="N14" s="531"/>
      <c r="O14" s="531"/>
      <c r="P14" s="531"/>
      <c r="Q14" s="531"/>
      <c r="R14" s="531"/>
      <c r="S14" s="531"/>
      <c r="T14" s="531"/>
      <c r="U14" s="531"/>
      <c r="V14" s="531"/>
      <c r="W14" s="531"/>
      <c r="X14" s="531"/>
      <c r="Y14" s="531"/>
      <c r="Z14" s="531"/>
      <c r="AA14" s="532"/>
      <c r="AB14" s="301"/>
      <c r="AC14" s="293"/>
      <c r="AD14" s="293"/>
    </row>
    <row r="15" spans="1:30" ht="15.75" customHeight="1" x14ac:dyDescent="0.25">
      <c r="A15" s="293"/>
      <c r="B15" s="31"/>
      <c r="C15" s="303"/>
      <c r="D15" s="303"/>
      <c r="E15" s="533"/>
      <c r="F15" s="534"/>
      <c r="G15" s="534"/>
      <c r="H15" s="534"/>
      <c r="I15" s="534"/>
      <c r="J15" s="534"/>
      <c r="K15" s="534"/>
      <c r="L15" s="534"/>
      <c r="M15" s="534"/>
      <c r="N15" s="534"/>
      <c r="O15" s="534"/>
      <c r="P15" s="534"/>
      <c r="Q15" s="534"/>
      <c r="R15" s="534"/>
      <c r="S15" s="534"/>
      <c r="T15" s="534"/>
      <c r="U15" s="534"/>
      <c r="V15" s="534"/>
      <c r="W15" s="534"/>
      <c r="X15" s="534"/>
      <c r="Y15" s="534"/>
      <c r="Z15" s="534"/>
      <c r="AA15" s="535"/>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52" t="s">
        <v>463</v>
      </c>
      <c r="D17" s="538"/>
      <c r="E17" s="956" t="s">
        <v>478</v>
      </c>
      <c r="F17" s="531"/>
      <c r="G17" s="531"/>
      <c r="H17" s="531"/>
      <c r="I17" s="531"/>
      <c r="J17" s="531"/>
      <c r="K17" s="531"/>
      <c r="L17" s="531"/>
      <c r="M17" s="531"/>
      <c r="N17" s="531"/>
      <c r="O17" s="531"/>
      <c r="P17" s="531"/>
      <c r="Q17" s="531"/>
      <c r="R17" s="531"/>
      <c r="S17" s="531"/>
      <c r="T17" s="531"/>
      <c r="U17" s="531"/>
      <c r="V17" s="531"/>
      <c r="W17" s="531"/>
      <c r="X17" s="531"/>
      <c r="Y17" s="531"/>
      <c r="Z17" s="531"/>
      <c r="AA17" s="532"/>
      <c r="AB17" s="301"/>
      <c r="AC17" s="293"/>
      <c r="AD17" s="293"/>
    </row>
    <row r="18" spans="1:30" ht="15" customHeight="1" x14ac:dyDescent="0.25">
      <c r="A18" s="293"/>
      <c r="B18" s="31"/>
      <c r="C18" s="303"/>
      <c r="D18" s="303"/>
      <c r="E18" s="533"/>
      <c r="F18" s="534"/>
      <c r="G18" s="534"/>
      <c r="H18" s="534"/>
      <c r="I18" s="534"/>
      <c r="J18" s="534"/>
      <c r="K18" s="534"/>
      <c r="L18" s="534"/>
      <c r="M18" s="534"/>
      <c r="N18" s="534"/>
      <c r="O18" s="534"/>
      <c r="P18" s="534"/>
      <c r="Q18" s="534"/>
      <c r="R18" s="534"/>
      <c r="S18" s="534"/>
      <c r="T18" s="534"/>
      <c r="U18" s="534"/>
      <c r="V18" s="534"/>
      <c r="W18" s="534"/>
      <c r="X18" s="534"/>
      <c r="Y18" s="534"/>
      <c r="Z18" s="534"/>
      <c r="AA18" s="535"/>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52" t="s">
        <v>127</v>
      </c>
      <c r="D21" s="538"/>
      <c r="E21" s="304"/>
      <c r="F21" s="553"/>
      <c r="G21" s="538"/>
      <c r="H21" s="538"/>
      <c r="I21" s="538"/>
      <c r="J21" s="538"/>
      <c r="K21" s="538"/>
      <c r="L21" s="538"/>
      <c r="M21" s="538"/>
      <c r="N21" s="538"/>
      <c r="O21" s="538"/>
      <c r="P21" s="538"/>
      <c r="Q21" s="538"/>
      <c r="R21" s="538"/>
      <c r="S21" s="538"/>
      <c r="T21" s="538"/>
      <c r="U21" s="538"/>
      <c r="V21" s="538"/>
      <c r="W21" s="538"/>
      <c r="X21" s="538"/>
      <c r="Y21" s="538"/>
      <c r="Z21" s="538"/>
      <c r="AA21" s="538"/>
      <c r="AB21" s="549"/>
      <c r="AC21" s="293"/>
      <c r="AD21" s="293"/>
    </row>
    <row r="22" spans="1:30" ht="29.25" customHeight="1" x14ac:dyDescent="0.25">
      <c r="A22" s="293"/>
      <c r="B22" s="31"/>
      <c r="C22" s="520" t="s">
        <v>495</v>
      </c>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11"/>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57" t="s">
        <v>496</v>
      </c>
      <c r="D25" s="531"/>
      <c r="E25" s="531"/>
      <c r="F25" s="531"/>
      <c r="G25" s="531"/>
      <c r="H25" s="531"/>
      <c r="I25" s="531"/>
      <c r="J25" s="531"/>
      <c r="K25" s="531"/>
      <c r="L25" s="531"/>
      <c r="M25" s="531"/>
      <c r="N25" s="531"/>
      <c r="O25" s="531"/>
      <c r="P25" s="532"/>
      <c r="Q25" s="293"/>
      <c r="R25" s="541"/>
      <c r="S25" s="521"/>
      <c r="T25" s="521"/>
      <c r="U25" s="521"/>
      <c r="V25" s="521"/>
      <c r="W25" s="521"/>
      <c r="X25" s="521"/>
      <c r="Y25" s="521"/>
      <c r="Z25" s="521"/>
      <c r="AA25" s="511"/>
      <c r="AB25" s="301"/>
      <c r="AC25" s="293"/>
      <c r="AD25" s="293"/>
    </row>
    <row r="26" spans="1:30" ht="15" customHeight="1" x14ac:dyDescent="0.25">
      <c r="A26" s="293"/>
      <c r="B26" s="31"/>
      <c r="C26" s="548"/>
      <c r="D26" s="495"/>
      <c r="E26" s="495"/>
      <c r="F26" s="495"/>
      <c r="G26" s="495"/>
      <c r="H26" s="495"/>
      <c r="I26" s="495"/>
      <c r="J26" s="495"/>
      <c r="K26" s="495"/>
      <c r="L26" s="495"/>
      <c r="M26" s="495"/>
      <c r="N26" s="495"/>
      <c r="O26" s="495"/>
      <c r="P26" s="549"/>
      <c r="Q26" s="293"/>
      <c r="R26" s="293"/>
      <c r="S26" s="293"/>
      <c r="T26" s="293"/>
      <c r="U26" s="293"/>
      <c r="V26" s="293"/>
      <c r="W26" s="293"/>
      <c r="X26" s="293"/>
      <c r="Y26" s="293"/>
      <c r="Z26" s="293"/>
      <c r="AA26" s="293"/>
      <c r="AB26" s="301"/>
      <c r="AC26" s="293"/>
      <c r="AD26" s="293"/>
    </row>
    <row r="27" spans="1:30" ht="15" customHeight="1" x14ac:dyDescent="0.25">
      <c r="A27" s="293"/>
      <c r="B27" s="31"/>
      <c r="C27" s="548"/>
      <c r="D27" s="495"/>
      <c r="E27" s="495"/>
      <c r="F27" s="495"/>
      <c r="G27" s="495"/>
      <c r="H27" s="495"/>
      <c r="I27" s="495"/>
      <c r="J27" s="495"/>
      <c r="K27" s="495"/>
      <c r="L27" s="495"/>
      <c r="M27" s="495"/>
      <c r="N27" s="495"/>
      <c r="O27" s="495"/>
      <c r="P27" s="549"/>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495"/>
      <c r="E28" s="495"/>
      <c r="F28" s="495"/>
      <c r="G28" s="495"/>
      <c r="H28" s="495"/>
      <c r="I28" s="495"/>
      <c r="J28" s="495"/>
      <c r="K28" s="495"/>
      <c r="L28" s="495"/>
      <c r="M28" s="495"/>
      <c r="N28" s="495"/>
      <c r="O28" s="495"/>
      <c r="P28" s="549"/>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495"/>
      <c r="E29" s="495"/>
      <c r="F29" s="495"/>
      <c r="G29" s="495"/>
      <c r="H29" s="495"/>
      <c r="I29" s="495"/>
      <c r="J29" s="495"/>
      <c r="K29" s="495"/>
      <c r="L29" s="495"/>
      <c r="M29" s="495"/>
      <c r="N29" s="495"/>
      <c r="O29" s="495"/>
      <c r="P29" s="549"/>
      <c r="Q29" s="293"/>
      <c r="R29" s="293"/>
      <c r="S29" s="293"/>
      <c r="T29" s="293"/>
      <c r="U29" s="293"/>
      <c r="V29" s="293"/>
      <c r="W29" s="293"/>
      <c r="X29" s="293"/>
      <c r="Y29" s="293"/>
      <c r="Z29" s="293"/>
      <c r="AA29" s="293"/>
      <c r="AB29" s="301"/>
      <c r="AC29" s="293"/>
      <c r="AD29" s="293"/>
    </row>
    <row r="30" spans="1:30" ht="15" customHeight="1" x14ac:dyDescent="0.25">
      <c r="A30" s="293"/>
      <c r="B30" s="31"/>
      <c r="C30" s="533"/>
      <c r="D30" s="534"/>
      <c r="E30" s="534"/>
      <c r="F30" s="534"/>
      <c r="G30" s="534"/>
      <c r="H30" s="534"/>
      <c r="I30" s="534"/>
      <c r="J30" s="534"/>
      <c r="K30" s="534"/>
      <c r="L30" s="534"/>
      <c r="M30" s="534"/>
      <c r="N30" s="534"/>
      <c r="O30" s="534"/>
      <c r="P30" s="535"/>
      <c r="Q30" s="293"/>
      <c r="R30" s="306" t="s">
        <v>131</v>
      </c>
      <c r="S30" s="293"/>
      <c r="T30" s="293"/>
      <c r="U30" s="293"/>
      <c r="V30" s="293"/>
      <c r="W30" s="558" t="s">
        <v>23</v>
      </c>
      <c r="X30" s="521"/>
      <c r="Y30" s="521"/>
      <c r="Z30" s="521"/>
      <c r="AA30" s="511"/>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558" t="s">
        <v>426</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11"/>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8" t="s">
        <v>423</v>
      </c>
      <c r="D36" s="521"/>
      <c r="E36" s="521"/>
      <c r="F36" s="521"/>
      <c r="G36" s="521"/>
      <c r="H36" s="521"/>
      <c r="I36" s="521"/>
      <c r="J36" s="521"/>
      <c r="K36" s="511"/>
      <c r="L36" s="303"/>
      <c r="M36" s="558" t="s">
        <v>427</v>
      </c>
      <c r="N36" s="521"/>
      <c r="O36" s="521"/>
      <c r="P36" s="521"/>
      <c r="Q36" s="521"/>
      <c r="R36" s="521"/>
      <c r="S36" s="521"/>
      <c r="T36" s="521"/>
      <c r="U36" s="521"/>
      <c r="V36" s="521"/>
      <c r="W36" s="521"/>
      <c r="X36" s="521"/>
      <c r="Y36" s="521"/>
      <c r="Z36" s="521"/>
      <c r="AA36" s="511"/>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9" t="s">
        <v>428</v>
      </c>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11"/>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42" t="s">
        <v>139</v>
      </c>
      <c r="D41" s="538"/>
      <c r="E41" s="306"/>
      <c r="F41" s="520" t="s">
        <v>34</v>
      </c>
      <c r="G41" s="511"/>
      <c r="H41" s="306"/>
      <c r="I41" s="293"/>
      <c r="J41" s="313" t="s">
        <v>140</v>
      </c>
      <c r="K41" s="520">
        <v>1</v>
      </c>
      <c r="L41" s="521"/>
      <c r="M41" s="521"/>
      <c r="N41" s="511"/>
      <c r="O41" s="306"/>
      <c r="P41" s="306"/>
      <c r="Q41" s="297" t="s">
        <v>141</v>
      </c>
      <c r="R41" s="293"/>
      <c r="S41" s="306"/>
      <c r="T41" s="306"/>
      <c r="U41" s="306"/>
      <c r="V41" s="306"/>
      <c r="W41" s="520" t="s">
        <v>20</v>
      </c>
      <c r="X41" s="521"/>
      <c r="Y41" s="521"/>
      <c r="Z41" s="521"/>
      <c r="AA41" s="511"/>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9"/>
      <c r="G43" s="521"/>
      <c r="H43" s="521"/>
      <c r="I43" s="521"/>
      <c r="J43" s="521"/>
      <c r="K43" s="521"/>
      <c r="L43" s="521"/>
      <c r="M43" s="511"/>
      <c r="N43" s="293"/>
      <c r="O43" s="313" t="s">
        <v>144</v>
      </c>
      <c r="P43" s="558">
        <v>0</v>
      </c>
      <c r="Q43" s="521"/>
      <c r="R43" s="521"/>
      <c r="S43" s="521"/>
      <c r="T43" s="521"/>
      <c r="U43" s="521"/>
      <c r="V43" s="521"/>
      <c r="W43" s="521"/>
      <c r="X43" s="521"/>
      <c r="Y43" s="521"/>
      <c r="Z43" s="521"/>
      <c r="AA43" s="511"/>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41" t="s">
        <v>146</v>
      </c>
      <c r="G45" s="511"/>
      <c r="H45" s="293"/>
      <c r="I45" s="293"/>
      <c r="J45" s="306" t="s">
        <v>147</v>
      </c>
      <c r="K45" s="293"/>
      <c r="L45" s="541" t="s">
        <v>148</v>
      </c>
      <c r="M45" s="521"/>
      <c r="N45" s="511"/>
      <c r="O45" s="306"/>
      <c r="P45" s="306"/>
      <c r="Q45" s="293"/>
      <c r="R45" s="306" t="s">
        <v>149</v>
      </c>
      <c r="S45" s="306"/>
      <c r="T45" s="306"/>
      <c r="U45" s="306"/>
      <c r="V45" s="306"/>
      <c r="W45" s="560"/>
      <c r="X45" s="521"/>
      <c r="Y45" s="521"/>
      <c r="Z45" s="521"/>
      <c r="AA45" s="511"/>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61">
        <v>2024</v>
      </c>
      <c r="E47" s="562"/>
      <c r="F47" s="563"/>
      <c r="G47" s="35"/>
      <c r="H47" s="297"/>
      <c r="I47" s="297"/>
      <c r="J47" s="297"/>
      <c r="K47" s="297"/>
      <c r="L47" s="297"/>
      <c r="M47" s="297"/>
      <c r="N47" s="297"/>
      <c r="O47" s="297"/>
      <c r="P47" s="297"/>
      <c r="Q47" s="553"/>
      <c r="R47" s="538"/>
      <c r="S47" s="538"/>
      <c r="T47" s="538"/>
      <c r="U47" s="538"/>
      <c r="V47" s="297"/>
      <c r="W47" s="297"/>
      <c r="X47" s="552"/>
      <c r="Y47" s="538"/>
      <c r="Z47" s="538"/>
      <c r="AA47" s="53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8">
        <v>1.2</v>
      </c>
      <c r="E49" s="521"/>
      <c r="F49" s="511"/>
      <c r="G49" s="293"/>
      <c r="H49" s="297"/>
      <c r="I49" s="297"/>
      <c r="J49" s="297"/>
      <c r="K49" s="297"/>
      <c r="L49" s="297"/>
      <c r="M49" s="297"/>
      <c r="N49" s="297"/>
      <c r="O49" s="297"/>
      <c r="P49" s="297"/>
      <c r="Q49" s="553"/>
      <c r="R49" s="538"/>
      <c r="S49" s="538"/>
      <c r="T49" s="538"/>
      <c r="U49" s="538"/>
      <c r="V49" s="297"/>
      <c r="W49" s="297"/>
      <c r="X49" s="552"/>
      <c r="Y49" s="538"/>
      <c r="Z49" s="538"/>
      <c r="AA49" s="53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20" t="s">
        <v>151</v>
      </c>
      <c r="E51" s="521"/>
      <c r="F51" s="521"/>
      <c r="G51" s="521"/>
      <c r="H51" s="521"/>
      <c r="I51" s="521"/>
      <c r="J51" s="521"/>
      <c r="K51" s="521"/>
      <c r="L51" s="521"/>
      <c r="M51" s="521"/>
      <c r="N51" s="521"/>
      <c r="O51" s="521"/>
      <c r="P51" s="521"/>
      <c r="Q51" s="521"/>
      <c r="R51" s="521"/>
      <c r="S51" s="521"/>
      <c r="T51" s="521"/>
      <c r="U51" s="521"/>
      <c r="V51" s="521"/>
      <c r="W51" s="521"/>
      <c r="X51" s="521"/>
      <c r="Y51" s="511"/>
      <c r="Z51" s="307"/>
      <c r="AA51" s="307"/>
      <c r="AB51" s="315"/>
      <c r="AC51" s="293"/>
      <c r="AD51" s="293"/>
    </row>
    <row r="52" spans="1:30" ht="15.75" customHeight="1" x14ac:dyDescent="0.25">
      <c r="A52" s="293"/>
      <c r="B52" s="31"/>
      <c r="C52" s="293"/>
      <c r="D52" s="526" t="s">
        <v>152</v>
      </c>
      <c r="E52" s="521"/>
      <c r="F52" s="521"/>
      <c r="G52" s="521"/>
      <c r="H52" s="511"/>
      <c r="I52" s="522" t="s">
        <v>153</v>
      </c>
      <c r="J52" s="521"/>
      <c r="K52" s="521"/>
      <c r="L52" s="521"/>
      <c r="M52" s="521"/>
      <c r="N52" s="521"/>
      <c r="O52" s="521"/>
      <c r="P52" s="511"/>
      <c r="Q52" s="523" t="s">
        <v>154</v>
      </c>
      <c r="R52" s="521"/>
      <c r="S52" s="521"/>
      <c r="T52" s="521"/>
      <c r="U52" s="521"/>
      <c r="V52" s="521"/>
      <c r="W52" s="521"/>
      <c r="X52" s="521"/>
      <c r="Y52" s="511"/>
      <c r="Z52" s="307"/>
      <c r="AA52" s="307"/>
      <c r="AB52" s="315"/>
      <c r="AC52" s="293"/>
      <c r="AD52" s="293"/>
    </row>
    <row r="53" spans="1:30" ht="15.75" customHeight="1" x14ac:dyDescent="0.25">
      <c r="A53" s="316"/>
      <c r="B53" s="39"/>
      <c r="C53" s="40"/>
      <c r="D53" s="527" t="s">
        <v>155</v>
      </c>
      <c r="E53" s="521"/>
      <c r="F53" s="521"/>
      <c r="G53" s="521"/>
      <c r="H53" s="511"/>
      <c r="I53" s="524" t="s">
        <v>156</v>
      </c>
      <c r="J53" s="521"/>
      <c r="K53" s="521"/>
      <c r="L53" s="521"/>
      <c r="M53" s="521"/>
      <c r="N53" s="521"/>
      <c r="O53" s="521"/>
      <c r="P53" s="511"/>
      <c r="Q53" s="525" t="s">
        <v>157</v>
      </c>
      <c r="R53" s="521"/>
      <c r="S53" s="521"/>
      <c r="T53" s="521"/>
      <c r="U53" s="521"/>
      <c r="V53" s="521"/>
      <c r="W53" s="521"/>
      <c r="X53" s="521"/>
      <c r="Y53" s="511"/>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8" t="s">
        <v>158</v>
      </c>
      <c r="D55" s="521"/>
      <c r="E55" s="521"/>
      <c r="F55" s="511"/>
      <c r="G55" s="529" t="s">
        <v>159</v>
      </c>
      <c r="H55" s="530" t="s">
        <v>160</v>
      </c>
      <c r="I55" s="531"/>
      <c r="J55" s="531"/>
      <c r="K55" s="531"/>
      <c r="L55" s="531"/>
      <c r="M55" s="531"/>
      <c r="N55" s="531"/>
      <c r="O55" s="531"/>
      <c r="P55" s="531"/>
      <c r="Q55" s="531"/>
      <c r="R55" s="531"/>
      <c r="S55" s="531"/>
      <c r="T55" s="531"/>
      <c r="U55" s="531"/>
      <c r="V55" s="531"/>
      <c r="W55" s="531"/>
      <c r="X55" s="531"/>
      <c r="Y55" s="531"/>
      <c r="Z55" s="531"/>
      <c r="AA55" s="532"/>
      <c r="AB55" s="315"/>
      <c r="AC55" s="320"/>
      <c r="AD55" s="320"/>
    </row>
    <row r="56" spans="1:30" ht="15.75" customHeight="1" x14ac:dyDescent="0.25">
      <c r="A56" s="320"/>
      <c r="B56" s="41"/>
      <c r="C56" s="42" t="s">
        <v>161</v>
      </c>
      <c r="D56" s="43" t="s">
        <v>468</v>
      </c>
      <c r="E56" s="528" t="s">
        <v>162</v>
      </c>
      <c r="F56" s="511"/>
      <c r="G56" s="498"/>
      <c r="H56" s="533"/>
      <c r="I56" s="534"/>
      <c r="J56" s="534"/>
      <c r="K56" s="534"/>
      <c r="L56" s="534"/>
      <c r="M56" s="534"/>
      <c r="N56" s="534"/>
      <c r="O56" s="534"/>
      <c r="P56" s="534"/>
      <c r="Q56" s="534"/>
      <c r="R56" s="534"/>
      <c r="S56" s="534"/>
      <c r="T56" s="534"/>
      <c r="U56" s="534"/>
      <c r="V56" s="534"/>
      <c r="W56" s="534"/>
      <c r="X56" s="534"/>
      <c r="Y56" s="534"/>
      <c r="Z56" s="534"/>
      <c r="AA56" s="535"/>
      <c r="AB56" s="315"/>
      <c r="AC56" s="320"/>
      <c r="AD56" s="320"/>
    </row>
    <row r="57" spans="1:30" ht="15.75" customHeight="1" x14ac:dyDescent="0.25">
      <c r="A57" s="320"/>
      <c r="B57" s="41"/>
      <c r="C57" s="44">
        <v>2024</v>
      </c>
      <c r="D57" s="45">
        <v>45474</v>
      </c>
      <c r="E57" s="536">
        <v>45656</v>
      </c>
      <c r="F57" s="511"/>
      <c r="G57" s="46">
        <v>1</v>
      </c>
      <c r="H57" s="540"/>
      <c r="I57" s="521"/>
      <c r="J57" s="521"/>
      <c r="K57" s="521"/>
      <c r="L57" s="521"/>
      <c r="M57" s="521"/>
      <c r="N57" s="521"/>
      <c r="O57" s="521"/>
      <c r="P57" s="521"/>
      <c r="Q57" s="521"/>
      <c r="R57" s="521"/>
      <c r="S57" s="521"/>
      <c r="T57" s="521"/>
      <c r="U57" s="521"/>
      <c r="V57" s="521"/>
      <c r="W57" s="521"/>
      <c r="X57" s="521"/>
      <c r="Y57" s="521"/>
      <c r="Z57" s="521"/>
      <c r="AA57" s="511"/>
      <c r="AB57" s="315"/>
      <c r="AC57" s="320"/>
      <c r="AD57" s="320"/>
    </row>
    <row r="58" spans="1:30" ht="15.75" customHeight="1" x14ac:dyDescent="0.25">
      <c r="A58" s="320"/>
      <c r="B58" s="41"/>
      <c r="C58" s="44">
        <v>2025</v>
      </c>
      <c r="D58" s="45">
        <v>45658</v>
      </c>
      <c r="E58" s="536">
        <v>46021</v>
      </c>
      <c r="F58" s="511"/>
      <c r="G58" s="46">
        <v>1</v>
      </c>
      <c r="H58" s="540"/>
      <c r="I58" s="521"/>
      <c r="J58" s="521"/>
      <c r="K58" s="521"/>
      <c r="L58" s="521"/>
      <c r="M58" s="521"/>
      <c r="N58" s="521"/>
      <c r="O58" s="521"/>
      <c r="P58" s="521"/>
      <c r="Q58" s="521"/>
      <c r="R58" s="521"/>
      <c r="S58" s="521"/>
      <c r="T58" s="521"/>
      <c r="U58" s="521"/>
      <c r="V58" s="521"/>
      <c r="W58" s="521"/>
      <c r="X58" s="521"/>
      <c r="Y58" s="521"/>
      <c r="Z58" s="521"/>
      <c r="AA58" s="511"/>
      <c r="AB58" s="315"/>
      <c r="AC58" s="320"/>
      <c r="AD58" s="320"/>
    </row>
    <row r="59" spans="1:30" ht="15.75" customHeight="1" x14ac:dyDescent="0.25">
      <c r="A59" s="320"/>
      <c r="B59" s="41"/>
      <c r="C59" s="44">
        <v>2026</v>
      </c>
      <c r="D59" s="45">
        <v>46023</v>
      </c>
      <c r="E59" s="536">
        <v>46386</v>
      </c>
      <c r="F59" s="511"/>
      <c r="G59" s="46">
        <v>1</v>
      </c>
      <c r="H59" s="540"/>
      <c r="I59" s="521"/>
      <c r="J59" s="521"/>
      <c r="K59" s="521"/>
      <c r="L59" s="521"/>
      <c r="M59" s="521"/>
      <c r="N59" s="521"/>
      <c r="O59" s="521"/>
      <c r="P59" s="521"/>
      <c r="Q59" s="521"/>
      <c r="R59" s="521"/>
      <c r="S59" s="521"/>
      <c r="T59" s="521"/>
      <c r="U59" s="521"/>
      <c r="V59" s="521"/>
      <c r="W59" s="521"/>
      <c r="X59" s="521"/>
      <c r="Y59" s="521"/>
      <c r="Z59" s="521"/>
      <c r="AA59" s="511"/>
      <c r="AB59" s="315"/>
      <c r="AC59" s="320"/>
      <c r="AD59" s="320"/>
    </row>
    <row r="60" spans="1:30" ht="15.75" customHeight="1" x14ac:dyDescent="0.25">
      <c r="A60" s="320"/>
      <c r="B60" s="41"/>
      <c r="C60" s="44">
        <v>2027</v>
      </c>
      <c r="D60" s="45">
        <v>46388</v>
      </c>
      <c r="E60" s="536">
        <v>46751</v>
      </c>
      <c r="F60" s="511"/>
      <c r="G60" s="46">
        <v>1</v>
      </c>
      <c r="H60" s="540"/>
      <c r="I60" s="521"/>
      <c r="J60" s="521"/>
      <c r="K60" s="521"/>
      <c r="L60" s="521"/>
      <c r="M60" s="521"/>
      <c r="N60" s="521"/>
      <c r="O60" s="521"/>
      <c r="P60" s="521"/>
      <c r="Q60" s="521"/>
      <c r="R60" s="521"/>
      <c r="S60" s="521"/>
      <c r="T60" s="521"/>
      <c r="U60" s="521"/>
      <c r="V60" s="521"/>
      <c r="W60" s="521"/>
      <c r="X60" s="521"/>
      <c r="Y60" s="521"/>
      <c r="Z60" s="521"/>
      <c r="AA60" s="511"/>
      <c r="AB60" s="315"/>
      <c r="AC60" s="320"/>
      <c r="AD60" s="320"/>
    </row>
    <row r="61" spans="1:30" ht="15.75" customHeight="1" x14ac:dyDescent="0.25">
      <c r="A61" s="320"/>
      <c r="B61" s="41"/>
      <c r="C61" s="44"/>
      <c r="D61" s="44"/>
      <c r="E61" s="528"/>
      <c r="F61" s="511"/>
      <c r="G61" s="43"/>
      <c r="H61" s="528"/>
      <c r="I61" s="521"/>
      <c r="J61" s="521"/>
      <c r="K61" s="521"/>
      <c r="L61" s="521"/>
      <c r="M61" s="521"/>
      <c r="N61" s="521"/>
      <c r="O61" s="521"/>
      <c r="P61" s="521"/>
      <c r="Q61" s="521"/>
      <c r="R61" s="521"/>
      <c r="S61" s="521"/>
      <c r="T61" s="521"/>
      <c r="U61" s="521"/>
      <c r="V61" s="521"/>
      <c r="W61" s="521"/>
      <c r="X61" s="521"/>
      <c r="Y61" s="521"/>
      <c r="Z61" s="521"/>
      <c r="AA61" s="511"/>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42" t="s">
        <v>163</v>
      </c>
      <c r="D63" s="538"/>
      <c r="E63" s="306"/>
      <c r="F63" s="297" t="s">
        <v>164</v>
      </c>
      <c r="G63" s="47"/>
      <c r="H63" s="308"/>
      <c r="I63" s="297" t="s">
        <v>165</v>
      </c>
      <c r="J63" s="293"/>
      <c r="K63" s="541"/>
      <c r="L63" s="511"/>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9" t="s">
        <v>166</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11"/>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8" t="s">
        <v>161</v>
      </c>
      <c r="C67" s="511"/>
      <c r="D67" s="43"/>
      <c r="E67" s="528" t="s">
        <v>167</v>
      </c>
      <c r="F67" s="511"/>
      <c r="G67" s="43"/>
      <c r="H67" s="520" t="s">
        <v>168</v>
      </c>
      <c r="I67" s="511"/>
      <c r="J67" s="528"/>
      <c r="K67" s="511"/>
      <c r="L67" s="537"/>
      <c r="M67" s="538"/>
      <c r="N67" s="43" t="s">
        <v>169</v>
      </c>
      <c r="O67" s="528"/>
      <c r="P67" s="521"/>
      <c r="Q67" s="511"/>
      <c r="R67" s="528" t="s">
        <v>170</v>
      </c>
      <c r="S67" s="521"/>
      <c r="T67" s="511"/>
      <c r="U67" s="528"/>
      <c r="V67" s="521"/>
      <c r="W67" s="511"/>
      <c r="X67" s="528" t="s">
        <v>171</v>
      </c>
      <c r="Y67" s="511"/>
      <c r="Z67" s="528"/>
      <c r="AA67" s="521"/>
      <c r="AB67" s="511"/>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9" t="s">
        <v>172</v>
      </c>
      <c r="C69" s="511"/>
      <c r="D69" s="543"/>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5"/>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9" t="s">
        <v>173</v>
      </c>
      <c r="C71" s="511"/>
      <c r="D71" s="54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5"/>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9" t="s">
        <v>174</v>
      </c>
      <c r="C73" s="511"/>
      <c r="D73" s="54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5"/>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9" t="s">
        <v>175</v>
      </c>
      <c r="C75" s="511"/>
      <c r="D75" s="54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5"/>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9" t="s">
        <v>176</v>
      </c>
      <c r="C77" s="511"/>
      <c r="D77" s="54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5"/>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9" t="s">
        <v>177</v>
      </c>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11"/>
      <c r="AC79" s="293"/>
      <c r="AD79" s="293"/>
    </row>
    <row r="80" spans="1:30" ht="15.75" customHeight="1" x14ac:dyDescent="0.25">
      <c r="A80" s="293"/>
      <c r="B80" s="520" t="s">
        <v>122</v>
      </c>
      <c r="C80" s="511"/>
      <c r="D80" s="52" t="s">
        <v>178</v>
      </c>
      <c r="E80" s="520" t="s">
        <v>179</v>
      </c>
      <c r="F80" s="511"/>
      <c r="G80" s="520" t="s">
        <v>177</v>
      </c>
      <c r="H80" s="521"/>
      <c r="I80" s="521"/>
      <c r="J80" s="521"/>
      <c r="K80" s="521"/>
      <c r="L80" s="521"/>
      <c r="M80" s="521"/>
      <c r="N80" s="521"/>
      <c r="O80" s="511"/>
      <c r="P80" s="520" t="s">
        <v>180</v>
      </c>
      <c r="Q80" s="521"/>
      <c r="R80" s="521"/>
      <c r="S80" s="521"/>
      <c r="T80" s="521"/>
      <c r="U80" s="521"/>
      <c r="V80" s="521"/>
      <c r="W80" s="521"/>
      <c r="X80" s="521"/>
      <c r="Y80" s="521"/>
      <c r="Z80" s="521"/>
      <c r="AA80" s="521"/>
      <c r="AB80" s="511"/>
      <c r="AC80" s="293"/>
      <c r="AD80" s="293"/>
    </row>
    <row r="81" spans="1:30" ht="15.75" customHeight="1" x14ac:dyDescent="0.25">
      <c r="A81" s="293"/>
      <c r="B81" s="520"/>
      <c r="C81" s="511"/>
      <c r="D81" s="37"/>
      <c r="E81" s="520"/>
      <c r="F81" s="511"/>
      <c r="G81" s="545"/>
      <c r="H81" s="521"/>
      <c r="I81" s="521"/>
      <c r="J81" s="521"/>
      <c r="K81" s="521"/>
      <c r="L81" s="521"/>
      <c r="M81" s="521"/>
      <c r="N81" s="521"/>
      <c r="O81" s="511"/>
      <c r="P81" s="545"/>
      <c r="Q81" s="521"/>
      <c r="R81" s="521"/>
      <c r="S81" s="521"/>
      <c r="T81" s="521"/>
      <c r="U81" s="521"/>
      <c r="V81" s="521"/>
      <c r="W81" s="521"/>
      <c r="X81" s="521"/>
      <c r="Y81" s="521"/>
      <c r="Z81" s="521"/>
      <c r="AA81" s="521"/>
      <c r="AB81" s="511"/>
      <c r="AC81" s="293"/>
      <c r="AD81" s="293"/>
    </row>
    <row r="82" spans="1:30" ht="15.75" customHeight="1" x14ac:dyDescent="0.25">
      <c r="A82" s="293"/>
      <c r="B82" s="520"/>
      <c r="C82" s="511"/>
      <c r="D82" s="37"/>
      <c r="E82" s="520"/>
      <c r="F82" s="511"/>
      <c r="G82" s="545"/>
      <c r="H82" s="521"/>
      <c r="I82" s="521"/>
      <c r="J82" s="521"/>
      <c r="K82" s="521"/>
      <c r="L82" s="521"/>
      <c r="M82" s="521"/>
      <c r="N82" s="521"/>
      <c r="O82" s="511"/>
      <c r="P82" s="545"/>
      <c r="Q82" s="521"/>
      <c r="R82" s="521"/>
      <c r="S82" s="521"/>
      <c r="T82" s="521"/>
      <c r="U82" s="521"/>
      <c r="V82" s="521"/>
      <c r="W82" s="521"/>
      <c r="X82" s="521"/>
      <c r="Y82" s="521"/>
      <c r="Z82" s="521"/>
      <c r="AA82" s="521"/>
      <c r="AB82" s="511"/>
      <c r="AC82" s="293"/>
      <c r="AD82" s="293"/>
    </row>
    <row r="83" spans="1:30" ht="26.25" customHeight="1" x14ac:dyDescent="0.25">
      <c r="A83" s="293"/>
      <c r="B83" s="546" t="s">
        <v>181</v>
      </c>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11"/>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497</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2" t="s">
        <v>125</v>
      </c>
      <c r="D12" s="538"/>
      <c r="E12" s="554" t="s">
        <v>498</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461</v>
      </c>
      <c r="D14" s="538"/>
      <c r="E14" s="547" t="s">
        <v>499</v>
      </c>
      <c r="F14" s="531"/>
      <c r="G14" s="531"/>
      <c r="H14" s="531"/>
      <c r="I14" s="531"/>
      <c r="J14" s="531"/>
      <c r="K14" s="531"/>
      <c r="L14" s="531"/>
      <c r="M14" s="531"/>
      <c r="N14" s="531"/>
      <c r="O14" s="531"/>
      <c r="P14" s="531"/>
      <c r="Q14" s="531"/>
      <c r="R14" s="531"/>
      <c r="S14" s="531"/>
      <c r="T14" s="531"/>
      <c r="U14" s="531"/>
      <c r="V14" s="531"/>
      <c r="W14" s="531"/>
      <c r="X14" s="531"/>
      <c r="Y14" s="531"/>
      <c r="Z14" s="531"/>
      <c r="AA14" s="532"/>
      <c r="AB14" s="301"/>
      <c r="AC14" s="293"/>
      <c r="AD14" s="293"/>
    </row>
    <row r="15" spans="1:30" ht="15.75" customHeight="1" x14ac:dyDescent="0.25">
      <c r="A15" s="293"/>
      <c r="B15" s="31"/>
      <c r="C15" s="303"/>
      <c r="D15" s="303"/>
      <c r="E15" s="533"/>
      <c r="F15" s="534"/>
      <c r="G15" s="534"/>
      <c r="H15" s="534"/>
      <c r="I15" s="534"/>
      <c r="J15" s="534"/>
      <c r="K15" s="534"/>
      <c r="L15" s="534"/>
      <c r="M15" s="534"/>
      <c r="N15" s="534"/>
      <c r="O15" s="534"/>
      <c r="P15" s="534"/>
      <c r="Q15" s="534"/>
      <c r="R15" s="534"/>
      <c r="S15" s="534"/>
      <c r="T15" s="534"/>
      <c r="U15" s="534"/>
      <c r="V15" s="534"/>
      <c r="W15" s="534"/>
      <c r="X15" s="534"/>
      <c r="Y15" s="534"/>
      <c r="Z15" s="534"/>
      <c r="AA15" s="535"/>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52" t="s">
        <v>463</v>
      </c>
      <c r="D17" s="538"/>
      <c r="E17" s="956" t="s">
        <v>478</v>
      </c>
      <c r="F17" s="531"/>
      <c r="G17" s="531"/>
      <c r="H17" s="531"/>
      <c r="I17" s="531"/>
      <c r="J17" s="531"/>
      <c r="K17" s="531"/>
      <c r="L17" s="531"/>
      <c r="M17" s="531"/>
      <c r="N17" s="531"/>
      <c r="O17" s="531"/>
      <c r="P17" s="531"/>
      <c r="Q17" s="531"/>
      <c r="R17" s="531"/>
      <c r="S17" s="531"/>
      <c r="T17" s="531"/>
      <c r="U17" s="531"/>
      <c r="V17" s="531"/>
      <c r="W17" s="531"/>
      <c r="X17" s="531"/>
      <c r="Y17" s="531"/>
      <c r="Z17" s="531"/>
      <c r="AA17" s="532"/>
      <c r="AB17" s="301"/>
      <c r="AC17" s="293"/>
      <c r="AD17" s="293"/>
    </row>
    <row r="18" spans="1:30" ht="15" customHeight="1" x14ac:dyDescent="0.25">
      <c r="A18" s="293"/>
      <c r="B18" s="31"/>
      <c r="C18" s="303"/>
      <c r="D18" s="303"/>
      <c r="E18" s="533"/>
      <c r="F18" s="534"/>
      <c r="G18" s="534"/>
      <c r="H18" s="534"/>
      <c r="I18" s="534"/>
      <c r="J18" s="534"/>
      <c r="K18" s="534"/>
      <c r="L18" s="534"/>
      <c r="M18" s="534"/>
      <c r="N18" s="534"/>
      <c r="O18" s="534"/>
      <c r="P18" s="534"/>
      <c r="Q18" s="534"/>
      <c r="R18" s="534"/>
      <c r="S18" s="534"/>
      <c r="T18" s="534"/>
      <c r="U18" s="534"/>
      <c r="V18" s="534"/>
      <c r="W18" s="534"/>
      <c r="X18" s="534"/>
      <c r="Y18" s="534"/>
      <c r="Z18" s="534"/>
      <c r="AA18" s="535"/>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52" t="s">
        <v>127</v>
      </c>
      <c r="D21" s="538"/>
      <c r="E21" s="304"/>
      <c r="F21" s="553"/>
      <c r="G21" s="538"/>
      <c r="H21" s="538"/>
      <c r="I21" s="538"/>
      <c r="J21" s="538"/>
      <c r="K21" s="538"/>
      <c r="L21" s="538"/>
      <c r="M21" s="538"/>
      <c r="N21" s="538"/>
      <c r="O21" s="538"/>
      <c r="P21" s="538"/>
      <c r="Q21" s="538"/>
      <c r="R21" s="538"/>
      <c r="S21" s="538"/>
      <c r="T21" s="538"/>
      <c r="U21" s="538"/>
      <c r="V21" s="538"/>
      <c r="W21" s="538"/>
      <c r="X21" s="538"/>
      <c r="Y21" s="538"/>
      <c r="Z21" s="538"/>
      <c r="AA21" s="538"/>
      <c r="AB21" s="549"/>
      <c r="AC21" s="293"/>
      <c r="AD21" s="293"/>
    </row>
    <row r="22" spans="1:30" ht="29.25" customHeight="1" x14ac:dyDescent="0.25">
      <c r="A22" s="293"/>
      <c r="B22" s="31"/>
      <c r="C22" s="520" t="s">
        <v>500</v>
      </c>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11"/>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57" t="s">
        <v>501</v>
      </c>
      <c r="D25" s="531"/>
      <c r="E25" s="531"/>
      <c r="F25" s="531"/>
      <c r="G25" s="531"/>
      <c r="H25" s="531"/>
      <c r="I25" s="531"/>
      <c r="J25" s="531"/>
      <c r="K25" s="531"/>
      <c r="L25" s="531"/>
      <c r="M25" s="531"/>
      <c r="N25" s="531"/>
      <c r="O25" s="531"/>
      <c r="P25" s="532"/>
      <c r="Q25" s="293"/>
      <c r="R25" s="541"/>
      <c r="S25" s="521"/>
      <c r="T25" s="521"/>
      <c r="U25" s="521"/>
      <c r="V25" s="521"/>
      <c r="W25" s="521"/>
      <c r="X25" s="521"/>
      <c r="Y25" s="521"/>
      <c r="Z25" s="521"/>
      <c r="AA25" s="511"/>
      <c r="AB25" s="301"/>
      <c r="AC25" s="293"/>
      <c r="AD25" s="293"/>
    </row>
    <row r="26" spans="1:30" ht="15" customHeight="1" x14ac:dyDescent="0.25">
      <c r="A26" s="293"/>
      <c r="B26" s="31"/>
      <c r="C26" s="548"/>
      <c r="D26" s="495"/>
      <c r="E26" s="495"/>
      <c r="F26" s="495"/>
      <c r="G26" s="495"/>
      <c r="H26" s="495"/>
      <c r="I26" s="495"/>
      <c r="J26" s="495"/>
      <c r="K26" s="495"/>
      <c r="L26" s="495"/>
      <c r="M26" s="495"/>
      <c r="N26" s="495"/>
      <c r="O26" s="495"/>
      <c r="P26" s="549"/>
      <c r="Q26" s="293"/>
      <c r="R26" s="293"/>
      <c r="S26" s="293"/>
      <c r="T26" s="293"/>
      <c r="U26" s="293"/>
      <c r="V26" s="293"/>
      <c r="W26" s="293"/>
      <c r="X26" s="293"/>
      <c r="Y26" s="293"/>
      <c r="Z26" s="293"/>
      <c r="AA26" s="293"/>
      <c r="AB26" s="301"/>
      <c r="AC26" s="293"/>
      <c r="AD26" s="293"/>
    </row>
    <row r="27" spans="1:30" ht="15" customHeight="1" x14ac:dyDescent="0.25">
      <c r="A27" s="293"/>
      <c r="B27" s="31"/>
      <c r="C27" s="548"/>
      <c r="D27" s="495"/>
      <c r="E27" s="495"/>
      <c r="F27" s="495"/>
      <c r="G27" s="495"/>
      <c r="H27" s="495"/>
      <c r="I27" s="495"/>
      <c r="J27" s="495"/>
      <c r="K27" s="495"/>
      <c r="L27" s="495"/>
      <c r="M27" s="495"/>
      <c r="N27" s="495"/>
      <c r="O27" s="495"/>
      <c r="P27" s="549"/>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495"/>
      <c r="E28" s="495"/>
      <c r="F28" s="495"/>
      <c r="G28" s="495"/>
      <c r="H28" s="495"/>
      <c r="I28" s="495"/>
      <c r="J28" s="495"/>
      <c r="K28" s="495"/>
      <c r="L28" s="495"/>
      <c r="M28" s="495"/>
      <c r="N28" s="495"/>
      <c r="O28" s="495"/>
      <c r="P28" s="549"/>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495"/>
      <c r="E29" s="495"/>
      <c r="F29" s="495"/>
      <c r="G29" s="495"/>
      <c r="H29" s="495"/>
      <c r="I29" s="495"/>
      <c r="J29" s="495"/>
      <c r="K29" s="495"/>
      <c r="L29" s="495"/>
      <c r="M29" s="495"/>
      <c r="N29" s="495"/>
      <c r="O29" s="495"/>
      <c r="P29" s="549"/>
      <c r="Q29" s="293"/>
      <c r="R29" s="293"/>
      <c r="S29" s="293"/>
      <c r="T29" s="293"/>
      <c r="U29" s="293"/>
      <c r="V29" s="293"/>
      <c r="W29" s="293"/>
      <c r="X29" s="293"/>
      <c r="Y29" s="293"/>
      <c r="Z29" s="293"/>
      <c r="AA29" s="293"/>
      <c r="AB29" s="301"/>
      <c r="AC29" s="293"/>
      <c r="AD29" s="293"/>
    </row>
    <row r="30" spans="1:30" ht="15" customHeight="1" x14ac:dyDescent="0.25">
      <c r="A30" s="293"/>
      <c r="B30" s="31"/>
      <c r="C30" s="533"/>
      <c r="D30" s="534"/>
      <c r="E30" s="534"/>
      <c r="F30" s="534"/>
      <c r="G30" s="534"/>
      <c r="H30" s="534"/>
      <c r="I30" s="534"/>
      <c r="J30" s="534"/>
      <c r="K30" s="534"/>
      <c r="L30" s="534"/>
      <c r="M30" s="534"/>
      <c r="N30" s="534"/>
      <c r="O30" s="534"/>
      <c r="P30" s="535"/>
      <c r="Q30" s="293"/>
      <c r="R30" s="306" t="s">
        <v>131</v>
      </c>
      <c r="S30" s="293"/>
      <c r="T30" s="293"/>
      <c r="U30" s="293"/>
      <c r="V30" s="293"/>
      <c r="W30" s="558" t="s">
        <v>21</v>
      </c>
      <c r="X30" s="521"/>
      <c r="Y30" s="521"/>
      <c r="Z30" s="521"/>
      <c r="AA30" s="511"/>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53" t="s">
        <v>433</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11"/>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8" t="s">
        <v>434</v>
      </c>
      <c r="D36" s="521"/>
      <c r="E36" s="521"/>
      <c r="F36" s="521"/>
      <c r="G36" s="521"/>
      <c r="H36" s="521"/>
      <c r="I36" s="521"/>
      <c r="J36" s="521"/>
      <c r="K36" s="511"/>
      <c r="L36" s="303"/>
      <c r="M36" s="558"/>
      <c r="N36" s="521"/>
      <c r="O36" s="521"/>
      <c r="P36" s="521"/>
      <c r="Q36" s="521"/>
      <c r="R36" s="521"/>
      <c r="S36" s="521"/>
      <c r="T36" s="521"/>
      <c r="U36" s="521"/>
      <c r="V36" s="521"/>
      <c r="W36" s="521"/>
      <c r="X36" s="521"/>
      <c r="Y36" s="521"/>
      <c r="Z36" s="521"/>
      <c r="AA36" s="511"/>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9" t="s">
        <v>435</v>
      </c>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11"/>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42" t="s">
        <v>139</v>
      </c>
      <c r="D41" s="538"/>
      <c r="E41" s="306"/>
      <c r="F41" s="520" t="s">
        <v>22</v>
      </c>
      <c r="G41" s="511"/>
      <c r="H41" s="306"/>
      <c r="I41" s="293"/>
      <c r="J41" s="313" t="s">
        <v>140</v>
      </c>
      <c r="K41" s="520">
        <v>5</v>
      </c>
      <c r="L41" s="521"/>
      <c r="M41" s="521"/>
      <c r="N41" s="511"/>
      <c r="O41" s="306"/>
      <c r="P41" s="306"/>
      <c r="Q41" s="297" t="s">
        <v>141</v>
      </c>
      <c r="R41" s="293"/>
      <c r="S41" s="306"/>
      <c r="T41" s="306"/>
      <c r="U41" s="306"/>
      <c r="V41" s="306"/>
      <c r="W41" s="520" t="s">
        <v>20</v>
      </c>
      <c r="X41" s="521"/>
      <c r="Y41" s="521"/>
      <c r="Z41" s="521"/>
      <c r="AA41" s="511"/>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9"/>
      <c r="G43" s="521"/>
      <c r="H43" s="521"/>
      <c r="I43" s="521"/>
      <c r="J43" s="521"/>
      <c r="K43" s="521"/>
      <c r="L43" s="521"/>
      <c r="M43" s="511"/>
      <c r="N43" s="293"/>
      <c r="O43" s="313" t="s">
        <v>144</v>
      </c>
      <c r="P43" s="558">
        <v>0</v>
      </c>
      <c r="Q43" s="521"/>
      <c r="R43" s="521"/>
      <c r="S43" s="521"/>
      <c r="T43" s="521"/>
      <c r="U43" s="521"/>
      <c r="V43" s="521"/>
      <c r="W43" s="521"/>
      <c r="X43" s="521"/>
      <c r="Y43" s="521"/>
      <c r="Z43" s="521"/>
      <c r="AA43" s="511"/>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41" t="s">
        <v>146</v>
      </c>
      <c r="G45" s="511"/>
      <c r="H45" s="293"/>
      <c r="I45" s="293"/>
      <c r="J45" s="306" t="s">
        <v>147</v>
      </c>
      <c r="K45" s="293"/>
      <c r="L45" s="541" t="s">
        <v>148</v>
      </c>
      <c r="M45" s="521"/>
      <c r="N45" s="511"/>
      <c r="O45" s="306"/>
      <c r="P45" s="306"/>
      <c r="Q45" s="293"/>
      <c r="R45" s="306" t="s">
        <v>149</v>
      </c>
      <c r="S45" s="306"/>
      <c r="T45" s="306"/>
      <c r="U45" s="306"/>
      <c r="V45" s="306"/>
      <c r="W45" s="560"/>
      <c r="X45" s="521"/>
      <c r="Y45" s="521"/>
      <c r="Z45" s="521"/>
      <c r="AA45" s="511"/>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61">
        <v>2024</v>
      </c>
      <c r="E47" s="562"/>
      <c r="F47" s="563"/>
      <c r="G47" s="35"/>
      <c r="H47" s="297"/>
      <c r="I47" s="297"/>
      <c r="J47" s="297"/>
      <c r="K47" s="297"/>
      <c r="L47" s="297"/>
      <c r="M47" s="297"/>
      <c r="N47" s="297"/>
      <c r="O47" s="297"/>
      <c r="P47" s="297"/>
      <c r="Q47" s="553"/>
      <c r="R47" s="538"/>
      <c r="S47" s="538"/>
      <c r="T47" s="538"/>
      <c r="U47" s="538"/>
      <c r="V47" s="297"/>
      <c r="W47" s="297"/>
      <c r="X47" s="552"/>
      <c r="Y47" s="538"/>
      <c r="Z47" s="538"/>
      <c r="AA47" s="53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8">
        <v>1.2</v>
      </c>
      <c r="E49" s="521"/>
      <c r="F49" s="511"/>
      <c r="G49" s="293"/>
      <c r="H49" s="297"/>
      <c r="I49" s="297"/>
      <c r="J49" s="297"/>
      <c r="K49" s="297"/>
      <c r="L49" s="297"/>
      <c r="M49" s="297"/>
      <c r="N49" s="297"/>
      <c r="O49" s="297"/>
      <c r="P49" s="297"/>
      <c r="Q49" s="553"/>
      <c r="R49" s="538"/>
      <c r="S49" s="538"/>
      <c r="T49" s="538"/>
      <c r="U49" s="538"/>
      <c r="V49" s="297"/>
      <c r="W49" s="297"/>
      <c r="X49" s="552"/>
      <c r="Y49" s="538"/>
      <c r="Z49" s="538"/>
      <c r="AA49" s="53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20" t="s">
        <v>151</v>
      </c>
      <c r="E51" s="521"/>
      <c r="F51" s="521"/>
      <c r="G51" s="521"/>
      <c r="H51" s="521"/>
      <c r="I51" s="521"/>
      <c r="J51" s="521"/>
      <c r="K51" s="521"/>
      <c r="L51" s="521"/>
      <c r="M51" s="521"/>
      <c r="N51" s="521"/>
      <c r="O51" s="521"/>
      <c r="P51" s="521"/>
      <c r="Q51" s="521"/>
      <c r="R51" s="521"/>
      <c r="S51" s="521"/>
      <c r="T51" s="521"/>
      <c r="U51" s="521"/>
      <c r="V51" s="521"/>
      <c r="W51" s="521"/>
      <c r="X51" s="521"/>
      <c r="Y51" s="511"/>
      <c r="Z51" s="307"/>
      <c r="AA51" s="307"/>
      <c r="AB51" s="315"/>
      <c r="AC51" s="293"/>
      <c r="AD51" s="293"/>
    </row>
    <row r="52" spans="1:30" ht="15.75" customHeight="1" x14ac:dyDescent="0.25">
      <c r="A52" s="293"/>
      <c r="B52" s="31"/>
      <c r="C52" s="293"/>
      <c r="D52" s="526" t="s">
        <v>152</v>
      </c>
      <c r="E52" s="521"/>
      <c r="F52" s="521"/>
      <c r="G52" s="521"/>
      <c r="H52" s="511"/>
      <c r="I52" s="522" t="s">
        <v>153</v>
      </c>
      <c r="J52" s="521"/>
      <c r="K52" s="521"/>
      <c r="L52" s="521"/>
      <c r="M52" s="521"/>
      <c r="N52" s="521"/>
      <c r="O52" s="521"/>
      <c r="P52" s="511"/>
      <c r="Q52" s="523" t="s">
        <v>154</v>
      </c>
      <c r="R52" s="521"/>
      <c r="S52" s="521"/>
      <c r="T52" s="521"/>
      <c r="U52" s="521"/>
      <c r="V52" s="521"/>
      <c r="W52" s="521"/>
      <c r="X52" s="521"/>
      <c r="Y52" s="511"/>
      <c r="Z52" s="307"/>
      <c r="AA52" s="307"/>
      <c r="AB52" s="315"/>
      <c r="AC52" s="293"/>
      <c r="AD52" s="293"/>
    </row>
    <row r="53" spans="1:30" ht="15.75" customHeight="1" x14ac:dyDescent="0.25">
      <c r="A53" s="316"/>
      <c r="B53" s="39"/>
      <c r="C53" s="40"/>
      <c r="D53" s="527" t="s">
        <v>155</v>
      </c>
      <c r="E53" s="521"/>
      <c r="F53" s="521"/>
      <c r="G53" s="521"/>
      <c r="H53" s="511"/>
      <c r="I53" s="524" t="s">
        <v>156</v>
      </c>
      <c r="J53" s="521"/>
      <c r="K53" s="521"/>
      <c r="L53" s="521"/>
      <c r="M53" s="521"/>
      <c r="N53" s="521"/>
      <c r="O53" s="521"/>
      <c r="P53" s="511"/>
      <c r="Q53" s="525" t="s">
        <v>157</v>
      </c>
      <c r="R53" s="521"/>
      <c r="S53" s="521"/>
      <c r="T53" s="521"/>
      <c r="U53" s="521"/>
      <c r="V53" s="521"/>
      <c r="W53" s="521"/>
      <c r="X53" s="521"/>
      <c r="Y53" s="511"/>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8" t="s">
        <v>158</v>
      </c>
      <c r="D55" s="521"/>
      <c r="E55" s="521"/>
      <c r="F55" s="511"/>
      <c r="G55" s="529" t="s">
        <v>159</v>
      </c>
      <c r="H55" s="530" t="s">
        <v>160</v>
      </c>
      <c r="I55" s="531"/>
      <c r="J55" s="531"/>
      <c r="K55" s="531"/>
      <c r="L55" s="531"/>
      <c r="M55" s="531"/>
      <c r="N55" s="531"/>
      <c r="O55" s="531"/>
      <c r="P55" s="531"/>
      <c r="Q55" s="531"/>
      <c r="R55" s="531"/>
      <c r="S55" s="531"/>
      <c r="T55" s="531"/>
      <c r="U55" s="531"/>
      <c r="V55" s="531"/>
      <c r="W55" s="531"/>
      <c r="X55" s="531"/>
      <c r="Y55" s="531"/>
      <c r="Z55" s="531"/>
      <c r="AA55" s="532"/>
      <c r="AB55" s="315"/>
      <c r="AC55" s="320"/>
      <c r="AD55" s="320"/>
    </row>
    <row r="56" spans="1:30" ht="15.75" customHeight="1" x14ac:dyDescent="0.25">
      <c r="A56" s="320"/>
      <c r="B56" s="41"/>
      <c r="C56" s="42" t="s">
        <v>161</v>
      </c>
      <c r="D56" s="43" t="s">
        <v>468</v>
      </c>
      <c r="E56" s="528" t="s">
        <v>162</v>
      </c>
      <c r="F56" s="511"/>
      <c r="G56" s="498"/>
      <c r="H56" s="533"/>
      <c r="I56" s="534"/>
      <c r="J56" s="534"/>
      <c r="K56" s="534"/>
      <c r="L56" s="534"/>
      <c r="M56" s="534"/>
      <c r="N56" s="534"/>
      <c r="O56" s="534"/>
      <c r="P56" s="534"/>
      <c r="Q56" s="534"/>
      <c r="R56" s="534"/>
      <c r="S56" s="534"/>
      <c r="T56" s="534"/>
      <c r="U56" s="534"/>
      <c r="V56" s="534"/>
      <c r="W56" s="534"/>
      <c r="X56" s="534"/>
      <c r="Y56" s="534"/>
      <c r="Z56" s="534"/>
      <c r="AA56" s="535"/>
      <c r="AB56" s="315"/>
      <c r="AC56" s="320"/>
      <c r="AD56" s="320"/>
    </row>
    <row r="57" spans="1:30" ht="15.75" customHeight="1" x14ac:dyDescent="0.25">
      <c r="A57" s="320"/>
      <c r="B57" s="41"/>
      <c r="C57" s="44">
        <v>2024</v>
      </c>
      <c r="D57" s="45">
        <v>45474</v>
      </c>
      <c r="E57" s="536">
        <v>45656</v>
      </c>
      <c r="F57" s="511"/>
      <c r="G57" s="46">
        <v>1.2</v>
      </c>
      <c r="H57" s="540"/>
      <c r="I57" s="521"/>
      <c r="J57" s="521"/>
      <c r="K57" s="521"/>
      <c r="L57" s="521"/>
      <c r="M57" s="521"/>
      <c r="N57" s="521"/>
      <c r="O57" s="521"/>
      <c r="P57" s="521"/>
      <c r="Q57" s="521"/>
      <c r="R57" s="521"/>
      <c r="S57" s="521"/>
      <c r="T57" s="521"/>
      <c r="U57" s="521"/>
      <c r="V57" s="521"/>
      <c r="W57" s="521"/>
      <c r="X57" s="521"/>
      <c r="Y57" s="521"/>
      <c r="Z57" s="521"/>
      <c r="AA57" s="511"/>
      <c r="AB57" s="315"/>
      <c r="AC57" s="320"/>
      <c r="AD57" s="320"/>
    </row>
    <row r="58" spans="1:30" ht="15.75" customHeight="1" x14ac:dyDescent="0.25">
      <c r="A58" s="320"/>
      <c r="B58" s="41"/>
      <c r="C58" s="44">
        <v>2025</v>
      </c>
      <c r="D58" s="45">
        <v>45658</v>
      </c>
      <c r="E58" s="536">
        <v>46021</v>
      </c>
      <c r="F58" s="511"/>
      <c r="G58" s="46">
        <v>1.7</v>
      </c>
      <c r="H58" s="540"/>
      <c r="I58" s="521"/>
      <c r="J58" s="521"/>
      <c r="K58" s="521"/>
      <c r="L58" s="521"/>
      <c r="M58" s="521"/>
      <c r="N58" s="521"/>
      <c r="O58" s="521"/>
      <c r="P58" s="521"/>
      <c r="Q58" s="521"/>
      <c r="R58" s="521"/>
      <c r="S58" s="521"/>
      <c r="T58" s="521"/>
      <c r="U58" s="521"/>
      <c r="V58" s="521"/>
      <c r="W58" s="521"/>
      <c r="X58" s="521"/>
      <c r="Y58" s="521"/>
      <c r="Z58" s="521"/>
      <c r="AA58" s="511"/>
      <c r="AB58" s="315"/>
      <c r="AC58" s="320"/>
      <c r="AD58" s="320"/>
    </row>
    <row r="59" spans="1:30" ht="15.75" customHeight="1" x14ac:dyDescent="0.25">
      <c r="A59" s="320"/>
      <c r="B59" s="41"/>
      <c r="C59" s="44">
        <v>2026</v>
      </c>
      <c r="D59" s="45">
        <v>46023</v>
      </c>
      <c r="E59" s="536">
        <v>46386</v>
      </c>
      <c r="F59" s="511"/>
      <c r="G59" s="46">
        <v>1.1000000000000001</v>
      </c>
      <c r="H59" s="540"/>
      <c r="I59" s="521"/>
      <c r="J59" s="521"/>
      <c r="K59" s="521"/>
      <c r="L59" s="521"/>
      <c r="M59" s="521"/>
      <c r="N59" s="521"/>
      <c r="O59" s="521"/>
      <c r="P59" s="521"/>
      <c r="Q59" s="521"/>
      <c r="R59" s="521"/>
      <c r="S59" s="521"/>
      <c r="T59" s="521"/>
      <c r="U59" s="521"/>
      <c r="V59" s="521"/>
      <c r="W59" s="521"/>
      <c r="X59" s="521"/>
      <c r="Y59" s="521"/>
      <c r="Z59" s="521"/>
      <c r="AA59" s="511"/>
      <c r="AB59" s="315"/>
      <c r="AC59" s="320"/>
      <c r="AD59" s="320"/>
    </row>
    <row r="60" spans="1:30" ht="15.75" customHeight="1" x14ac:dyDescent="0.25">
      <c r="A60" s="320"/>
      <c r="B60" s="41"/>
      <c r="C60" s="44">
        <v>2027</v>
      </c>
      <c r="D60" s="45">
        <v>46388</v>
      </c>
      <c r="E60" s="536">
        <v>46751</v>
      </c>
      <c r="F60" s="511"/>
      <c r="G60" s="46">
        <v>1</v>
      </c>
      <c r="H60" s="540"/>
      <c r="I60" s="521"/>
      <c r="J60" s="521"/>
      <c r="K60" s="521"/>
      <c r="L60" s="521"/>
      <c r="M60" s="521"/>
      <c r="N60" s="521"/>
      <c r="O60" s="521"/>
      <c r="P60" s="521"/>
      <c r="Q60" s="521"/>
      <c r="R60" s="521"/>
      <c r="S60" s="521"/>
      <c r="T60" s="521"/>
      <c r="U60" s="521"/>
      <c r="V60" s="521"/>
      <c r="W60" s="521"/>
      <c r="X60" s="521"/>
      <c r="Y60" s="521"/>
      <c r="Z60" s="521"/>
      <c r="AA60" s="511"/>
      <c r="AB60" s="315"/>
      <c r="AC60" s="320"/>
      <c r="AD60" s="320"/>
    </row>
    <row r="61" spans="1:30" ht="15.75" customHeight="1" x14ac:dyDescent="0.25">
      <c r="A61" s="320"/>
      <c r="B61" s="41"/>
      <c r="C61" s="44"/>
      <c r="D61" s="44"/>
      <c r="E61" s="528"/>
      <c r="F61" s="511"/>
      <c r="G61" s="43"/>
      <c r="H61" s="528"/>
      <c r="I61" s="521"/>
      <c r="J61" s="521"/>
      <c r="K61" s="521"/>
      <c r="L61" s="521"/>
      <c r="M61" s="521"/>
      <c r="N61" s="521"/>
      <c r="O61" s="521"/>
      <c r="P61" s="521"/>
      <c r="Q61" s="521"/>
      <c r="R61" s="521"/>
      <c r="S61" s="521"/>
      <c r="T61" s="521"/>
      <c r="U61" s="521"/>
      <c r="V61" s="521"/>
      <c r="W61" s="521"/>
      <c r="X61" s="521"/>
      <c r="Y61" s="521"/>
      <c r="Z61" s="521"/>
      <c r="AA61" s="511"/>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42" t="s">
        <v>163</v>
      </c>
      <c r="D63" s="538"/>
      <c r="E63" s="306"/>
      <c r="F63" s="297" t="s">
        <v>164</v>
      </c>
      <c r="G63" s="47"/>
      <c r="H63" s="308"/>
      <c r="I63" s="297" t="s">
        <v>165</v>
      </c>
      <c r="J63" s="293"/>
      <c r="K63" s="541"/>
      <c r="L63" s="511"/>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9" t="s">
        <v>166</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11"/>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8" t="s">
        <v>161</v>
      </c>
      <c r="C67" s="511"/>
      <c r="D67" s="43"/>
      <c r="E67" s="528" t="s">
        <v>167</v>
      </c>
      <c r="F67" s="511"/>
      <c r="G67" s="43"/>
      <c r="H67" s="520" t="s">
        <v>168</v>
      </c>
      <c r="I67" s="511"/>
      <c r="J67" s="528"/>
      <c r="K67" s="511"/>
      <c r="L67" s="537"/>
      <c r="M67" s="538"/>
      <c r="N67" s="43" t="s">
        <v>169</v>
      </c>
      <c r="O67" s="528"/>
      <c r="P67" s="521"/>
      <c r="Q67" s="511"/>
      <c r="R67" s="528" t="s">
        <v>170</v>
      </c>
      <c r="S67" s="521"/>
      <c r="T67" s="511"/>
      <c r="U67" s="528"/>
      <c r="V67" s="521"/>
      <c r="W67" s="511"/>
      <c r="X67" s="528" t="s">
        <v>171</v>
      </c>
      <c r="Y67" s="511"/>
      <c r="Z67" s="528"/>
      <c r="AA67" s="521"/>
      <c r="AB67" s="511"/>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9" t="s">
        <v>172</v>
      </c>
      <c r="C69" s="511"/>
      <c r="D69" s="543"/>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5"/>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9" t="s">
        <v>173</v>
      </c>
      <c r="C71" s="511"/>
      <c r="D71" s="54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5"/>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9" t="s">
        <v>174</v>
      </c>
      <c r="C73" s="511"/>
      <c r="D73" s="54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5"/>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9" t="s">
        <v>175</v>
      </c>
      <c r="C75" s="511"/>
      <c r="D75" s="54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5"/>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9" t="s">
        <v>176</v>
      </c>
      <c r="C77" s="511"/>
      <c r="D77" s="54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5"/>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9" t="s">
        <v>177</v>
      </c>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11"/>
      <c r="AC79" s="293"/>
      <c r="AD79" s="293"/>
    </row>
    <row r="80" spans="1:30" ht="15.75" customHeight="1" x14ac:dyDescent="0.25">
      <c r="A80" s="293"/>
      <c r="B80" s="520" t="s">
        <v>122</v>
      </c>
      <c r="C80" s="511"/>
      <c r="D80" s="52" t="s">
        <v>178</v>
      </c>
      <c r="E80" s="520" t="s">
        <v>179</v>
      </c>
      <c r="F80" s="511"/>
      <c r="G80" s="520" t="s">
        <v>177</v>
      </c>
      <c r="H80" s="521"/>
      <c r="I80" s="521"/>
      <c r="J80" s="521"/>
      <c r="K80" s="521"/>
      <c r="L80" s="521"/>
      <c r="M80" s="521"/>
      <c r="N80" s="521"/>
      <c r="O80" s="511"/>
      <c r="P80" s="520" t="s">
        <v>180</v>
      </c>
      <c r="Q80" s="521"/>
      <c r="R80" s="521"/>
      <c r="S80" s="521"/>
      <c r="T80" s="521"/>
      <c r="U80" s="521"/>
      <c r="V80" s="521"/>
      <c r="W80" s="521"/>
      <c r="X80" s="521"/>
      <c r="Y80" s="521"/>
      <c r="Z80" s="521"/>
      <c r="AA80" s="521"/>
      <c r="AB80" s="511"/>
      <c r="AC80" s="293"/>
      <c r="AD80" s="293"/>
    </row>
    <row r="81" spans="1:30" ht="15.75" customHeight="1" x14ac:dyDescent="0.25">
      <c r="A81" s="293"/>
      <c r="B81" s="520"/>
      <c r="C81" s="511"/>
      <c r="D81" s="37"/>
      <c r="E81" s="520"/>
      <c r="F81" s="511"/>
      <c r="G81" s="545"/>
      <c r="H81" s="521"/>
      <c r="I81" s="521"/>
      <c r="J81" s="521"/>
      <c r="K81" s="521"/>
      <c r="L81" s="521"/>
      <c r="M81" s="521"/>
      <c r="N81" s="521"/>
      <c r="O81" s="511"/>
      <c r="P81" s="545"/>
      <c r="Q81" s="521"/>
      <c r="R81" s="521"/>
      <c r="S81" s="521"/>
      <c r="T81" s="521"/>
      <c r="U81" s="521"/>
      <c r="V81" s="521"/>
      <c r="W81" s="521"/>
      <c r="X81" s="521"/>
      <c r="Y81" s="521"/>
      <c r="Z81" s="521"/>
      <c r="AA81" s="521"/>
      <c r="AB81" s="511"/>
      <c r="AC81" s="293"/>
      <c r="AD81" s="293"/>
    </row>
    <row r="82" spans="1:30" ht="15.75" customHeight="1" x14ac:dyDescent="0.25">
      <c r="A82" s="293"/>
      <c r="B82" s="520"/>
      <c r="C82" s="511"/>
      <c r="D82" s="37"/>
      <c r="E82" s="520"/>
      <c r="F82" s="511"/>
      <c r="G82" s="545"/>
      <c r="H82" s="521"/>
      <c r="I82" s="521"/>
      <c r="J82" s="521"/>
      <c r="K82" s="521"/>
      <c r="L82" s="521"/>
      <c r="M82" s="521"/>
      <c r="N82" s="521"/>
      <c r="O82" s="511"/>
      <c r="P82" s="545"/>
      <c r="Q82" s="521"/>
      <c r="R82" s="521"/>
      <c r="S82" s="521"/>
      <c r="T82" s="521"/>
      <c r="U82" s="521"/>
      <c r="V82" s="521"/>
      <c r="W82" s="521"/>
      <c r="X82" s="521"/>
      <c r="Y82" s="521"/>
      <c r="Z82" s="521"/>
      <c r="AA82" s="521"/>
      <c r="AB82" s="511"/>
      <c r="AC82" s="293"/>
      <c r="AD82" s="293"/>
    </row>
    <row r="83" spans="1:30" ht="26.25" customHeight="1" x14ac:dyDescent="0.25">
      <c r="A83" s="293"/>
      <c r="B83" s="546" t="s">
        <v>181</v>
      </c>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11"/>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row>
    <row r="3" spans="1:30"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row>
    <row r="4" spans="1:30"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row>
    <row r="5" spans="1:30"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row>
    <row r="6" spans="1:30"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row>
    <row r="7" spans="1:30"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52" t="s">
        <v>123</v>
      </c>
      <c r="D10" s="538"/>
      <c r="E10" s="520" t="s">
        <v>502</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row>
    <row r="11" spans="1:30"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row>
    <row r="12" spans="1:30" ht="29.25" customHeight="1" x14ac:dyDescent="0.25">
      <c r="A12" s="293"/>
      <c r="B12" s="31"/>
      <c r="C12" s="552" t="s">
        <v>125</v>
      </c>
      <c r="D12" s="538"/>
      <c r="E12" s="554" t="s">
        <v>498</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row>
    <row r="13" spans="1:30"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52" t="s">
        <v>461</v>
      </c>
      <c r="D14" s="538"/>
      <c r="E14" s="547" t="s">
        <v>503</v>
      </c>
      <c r="F14" s="531"/>
      <c r="G14" s="531"/>
      <c r="H14" s="531"/>
      <c r="I14" s="531"/>
      <c r="J14" s="531"/>
      <c r="K14" s="531"/>
      <c r="L14" s="531"/>
      <c r="M14" s="531"/>
      <c r="N14" s="531"/>
      <c r="O14" s="531"/>
      <c r="P14" s="531"/>
      <c r="Q14" s="531"/>
      <c r="R14" s="531"/>
      <c r="S14" s="531"/>
      <c r="T14" s="531"/>
      <c r="U14" s="531"/>
      <c r="V14" s="531"/>
      <c r="W14" s="531"/>
      <c r="X14" s="531"/>
      <c r="Y14" s="531"/>
      <c r="Z14" s="531"/>
      <c r="AA14" s="532"/>
      <c r="AB14" s="301"/>
      <c r="AC14" s="293"/>
      <c r="AD14" s="293"/>
    </row>
    <row r="15" spans="1:30" ht="15.75" customHeight="1" x14ac:dyDescent="0.25">
      <c r="A15" s="293"/>
      <c r="B15" s="31"/>
      <c r="C15" s="303"/>
      <c r="D15" s="303"/>
      <c r="E15" s="533"/>
      <c r="F15" s="534"/>
      <c r="G15" s="534"/>
      <c r="H15" s="534"/>
      <c r="I15" s="534"/>
      <c r="J15" s="534"/>
      <c r="K15" s="534"/>
      <c r="L15" s="534"/>
      <c r="M15" s="534"/>
      <c r="N15" s="534"/>
      <c r="O15" s="534"/>
      <c r="P15" s="534"/>
      <c r="Q15" s="534"/>
      <c r="R15" s="534"/>
      <c r="S15" s="534"/>
      <c r="T15" s="534"/>
      <c r="U15" s="534"/>
      <c r="V15" s="534"/>
      <c r="W15" s="534"/>
      <c r="X15" s="534"/>
      <c r="Y15" s="534"/>
      <c r="Z15" s="534"/>
      <c r="AA15" s="535"/>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52" t="s">
        <v>463</v>
      </c>
      <c r="D17" s="538"/>
      <c r="E17" s="956" t="s">
        <v>504</v>
      </c>
      <c r="F17" s="531"/>
      <c r="G17" s="531"/>
      <c r="H17" s="531"/>
      <c r="I17" s="531"/>
      <c r="J17" s="531"/>
      <c r="K17" s="531"/>
      <c r="L17" s="531"/>
      <c r="M17" s="531"/>
      <c r="N17" s="531"/>
      <c r="O17" s="531"/>
      <c r="P17" s="531"/>
      <c r="Q17" s="531"/>
      <c r="R17" s="531"/>
      <c r="S17" s="531"/>
      <c r="T17" s="531"/>
      <c r="U17" s="531"/>
      <c r="V17" s="531"/>
      <c r="W17" s="531"/>
      <c r="X17" s="531"/>
      <c r="Y17" s="531"/>
      <c r="Z17" s="531"/>
      <c r="AA17" s="532"/>
      <c r="AB17" s="301"/>
      <c r="AC17" s="293"/>
      <c r="AD17" s="293"/>
    </row>
    <row r="18" spans="1:30" ht="15" customHeight="1" x14ac:dyDescent="0.25">
      <c r="A18" s="293"/>
      <c r="B18" s="31"/>
      <c r="C18" s="303"/>
      <c r="D18" s="303"/>
      <c r="E18" s="533"/>
      <c r="F18" s="534"/>
      <c r="G18" s="534"/>
      <c r="H18" s="534"/>
      <c r="I18" s="534"/>
      <c r="J18" s="534"/>
      <c r="K18" s="534"/>
      <c r="L18" s="534"/>
      <c r="M18" s="534"/>
      <c r="N18" s="534"/>
      <c r="O18" s="534"/>
      <c r="P18" s="534"/>
      <c r="Q18" s="534"/>
      <c r="R18" s="534"/>
      <c r="S18" s="534"/>
      <c r="T18" s="534"/>
      <c r="U18" s="534"/>
      <c r="V18" s="534"/>
      <c r="W18" s="534"/>
      <c r="X18" s="534"/>
      <c r="Y18" s="534"/>
      <c r="Z18" s="534"/>
      <c r="AA18" s="535"/>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52" t="s">
        <v>127</v>
      </c>
      <c r="D21" s="538"/>
      <c r="E21" s="304"/>
      <c r="F21" s="553"/>
      <c r="G21" s="538"/>
      <c r="H21" s="538"/>
      <c r="I21" s="538"/>
      <c r="J21" s="538"/>
      <c r="K21" s="538"/>
      <c r="L21" s="538"/>
      <c r="M21" s="538"/>
      <c r="N21" s="538"/>
      <c r="O21" s="538"/>
      <c r="P21" s="538"/>
      <c r="Q21" s="538"/>
      <c r="R21" s="538"/>
      <c r="S21" s="538"/>
      <c r="T21" s="538"/>
      <c r="U21" s="538"/>
      <c r="V21" s="538"/>
      <c r="W21" s="538"/>
      <c r="X21" s="538"/>
      <c r="Y21" s="538"/>
      <c r="Z21" s="538"/>
      <c r="AA21" s="538"/>
      <c r="AB21" s="549"/>
      <c r="AC21" s="293"/>
      <c r="AD21" s="293"/>
    </row>
    <row r="22" spans="1:30" ht="29.25" customHeight="1" x14ac:dyDescent="0.25">
      <c r="A22" s="293"/>
      <c r="B22" s="31"/>
      <c r="C22" s="958" t="s">
        <v>505</v>
      </c>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11"/>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57" t="s">
        <v>501</v>
      </c>
      <c r="D25" s="531"/>
      <c r="E25" s="531"/>
      <c r="F25" s="531"/>
      <c r="G25" s="531"/>
      <c r="H25" s="531"/>
      <c r="I25" s="531"/>
      <c r="J25" s="531"/>
      <c r="K25" s="531"/>
      <c r="L25" s="531"/>
      <c r="M25" s="531"/>
      <c r="N25" s="531"/>
      <c r="O25" s="531"/>
      <c r="P25" s="532"/>
      <c r="Q25" s="293"/>
      <c r="R25" s="541"/>
      <c r="S25" s="521"/>
      <c r="T25" s="521"/>
      <c r="U25" s="521"/>
      <c r="V25" s="521"/>
      <c r="W25" s="521"/>
      <c r="X25" s="521"/>
      <c r="Y25" s="521"/>
      <c r="Z25" s="521"/>
      <c r="AA25" s="511"/>
      <c r="AB25" s="301"/>
      <c r="AC25" s="293"/>
      <c r="AD25" s="293"/>
    </row>
    <row r="26" spans="1:30" ht="15" customHeight="1" x14ac:dyDescent="0.25">
      <c r="A26" s="293"/>
      <c r="B26" s="31"/>
      <c r="C26" s="548"/>
      <c r="D26" s="495"/>
      <c r="E26" s="495"/>
      <c r="F26" s="495"/>
      <c r="G26" s="495"/>
      <c r="H26" s="495"/>
      <c r="I26" s="495"/>
      <c r="J26" s="495"/>
      <c r="K26" s="495"/>
      <c r="L26" s="495"/>
      <c r="M26" s="495"/>
      <c r="N26" s="495"/>
      <c r="O26" s="495"/>
      <c r="P26" s="549"/>
      <c r="Q26" s="293"/>
      <c r="R26" s="293"/>
      <c r="S26" s="293"/>
      <c r="T26" s="293"/>
      <c r="U26" s="293"/>
      <c r="V26" s="293"/>
      <c r="W26" s="293"/>
      <c r="X26" s="293"/>
      <c r="Y26" s="293"/>
      <c r="Z26" s="293"/>
      <c r="AA26" s="293"/>
      <c r="AB26" s="301"/>
      <c r="AC26" s="293"/>
      <c r="AD26" s="293"/>
    </row>
    <row r="27" spans="1:30" ht="15" customHeight="1" x14ac:dyDescent="0.25">
      <c r="A27" s="293"/>
      <c r="B27" s="31"/>
      <c r="C27" s="548"/>
      <c r="D27" s="495"/>
      <c r="E27" s="495"/>
      <c r="F27" s="495"/>
      <c r="G27" s="495"/>
      <c r="H27" s="495"/>
      <c r="I27" s="495"/>
      <c r="J27" s="495"/>
      <c r="K27" s="495"/>
      <c r="L27" s="495"/>
      <c r="M27" s="495"/>
      <c r="N27" s="495"/>
      <c r="O27" s="495"/>
      <c r="P27" s="549"/>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495"/>
      <c r="E28" s="495"/>
      <c r="F28" s="495"/>
      <c r="G28" s="495"/>
      <c r="H28" s="495"/>
      <c r="I28" s="495"/>
      <c r="J28" s="495"/>
      <c r="K28" s="495"/>
      <c r="L28" s="495"/>
      <c r="M28" s="495"/>
      <c r="N28" s="495"/>
      <c r="O28" s="495"/>
      <c r="P28" s="549"/>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495"/>
      <c r="E29" s="495"/>
      <c r="F29" s="495"/>
      <c r="G29" s="495"/>
      <c r="H29" s="495"/>
      <c r="I29" s="495"/>
      <c r="J29" s="495"/>
      <c r="K29" s="495"/>
      <c r="L29" s="495"/>
      <c r="M29" s="495"/>
      <c r="N29" s="495"/>
      <c r="O29" s="495"/>
      <c r="P29" s="549"/>
      <c r="Q29" s="293"/>
      <c r="R29" s="293"/>
      <c r="S29" s="293"/>
      <c r="T29" s="293"/>
      <c r="U29" s="293"/>
      <c r="V29" s="293"/>
      <c r="W29" s="293"/>
      <c r="X29" s="293"/>
      <c r="Y29" s="293"/>
      <c r="Z29" s="293"/>
      <c r="AA29" s="293"/>
      <c r="AB29" s="301"/>
      <c r="AC29" s="293"/>
      <c r="AD29" s="293"/>
    </row>
    <row r="30" spans="1:30" ht="15" customHeight="1" x14ac:dyDescent="0.25">
      <c r="A30" s="293"/>
      <c r="B30" s="31"/>
      <c r="C30" s="533"/>
      <c r="D30" s="534"/>
      <c r="E30" s="534"/>
      <c r="F30" s="534"/>
      <c r="G30" s="534"/>
      <c r="H30" s="534"/>
      <c r="I30" s="534"/>
      <c r="J30" s="534"/>
      <c r="K30" s="534"/>
      <c r="L30" s="534"/>
      <c r="M30" s="534"/>
      <c r="N30" s="534"/>
      <c r="O30" s="534"/>
      <c r="P30" s="535"/>
      <c r="Q30" s="293"/>
      <c r="R30" s="306" t="s">
        <v>131</v>
      </c>
      <c r="S30" s="293"/>
      <c r="T30" s="293"/>
      <c r="U30" s="293"/>
      <c r="V30" s="293"/>
      <c r="W30" s="558" t="s">
        <v>23</v>
      </c>
      <c r="X30" s="521"/>
      <c r="Y30" s="521"/>
      <c r="Z30" s="521"/>
      <c r="AA30" s="511"/>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59" t="s">
        <v>506</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11"/>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8" t="s">
        <v>507</v>
      </c>
      <c r="D36" s="521"/>
      <c r="E36" s="521"/>
      <c r="F36" s="521"/>
      <c r="G36" s="521"/>
      <c r="H36" s="521"/>
      <c r="I36" s="521"/>
      <c r="J36" s="521"/>
      <c r="K36" s="511"/>
      <c r="L36" s="303"/>
      <c r="M36" s="558"/>
      <c r="N36" s="521"/>
      <c r="O36" s="521"/>
      <c r="P36" s="521"/>
      <c r="Q36" s="521"/>
      <c r="R36" s="521"/>
      <c r="S36" s="521"/>
      <c r="T36" s="521"/>
      <c r="U36" s="521"/>
      <c r="V36" s="521"/>
      <c r="W36" s="521"/>
      <c r="X36" s="521"/>
      <c r="Y36" s="521"/>
      <c r="Z36" s="521"/>
      <c r="AA36" s="511"/>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9" t="s">
        <v>508</v>
      </c>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11"/>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42" t="s">
        <v>139</v>
      </c>
      <c r="D41" s="538"/>
      <c r="E41" s="306"/>
      <c r="F41" s="520" t="s">
        <v>22</v>
      </c>
      <c r="G41" s="511"/>
      <c r="H41" s="306"/>
      <c r="I41" s="293"/>
      <c r="J41" s="313" t="s">
        <v>140</v>
      </c>
      <c r="K41" s="520">
        <v>40</v>
      </c>
      <c r="L41" s="521"/>
      <c r="M41" s="521"/>
      <c r="N41" s="511"/>
      <c r="O41" s="306"/>
      <c r="P41" s="306"/>
      <c r="Q41" s="297" t="s">
        <v>141</v>
      </c>
      <c r="R41" s="293"/>
      <c r="S41" s="306"/>
      <c r="T41" s="306"/>
      <c r="U41" s="306"/>
      <c r="V41" s="306"/>
      <c r="W41" s="520" t="s">
        <v>20</v>
      </c>
      <c r="X41" s="521"/>
      <c r="Y41" s="521"/>
      <c r="Z41" s="521"/>
      <c r="AA41" s="511"/>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9"/>
      <c r="G43" s="521"/>
      <c r="H43" s="521"/>
      <c r="I43" s="521"/>
      <c r="J43" s="521"/>
      <c r="K43" s="521"/>
      <c r="L43" s="521"/>
      <c r="M43" s="511"/>
      <c r="N43" s="293"/>
      <c r="O43" s="313" t="s">
        <v>144</v>
      </c>
      <c r="P43" s="558">
        <v>0</v>
      </c>
      <c r="Q43" s="521"/>
      <c r="R43" s="521"/>
      <c r="S43" s="521"/>
      <c r="T43" s="521"/>
      <c r="U43" s="521"/>
      <c r="V43" s="521"/>
      <c r="W43" s="521"/>
      <c r="X43" s="521"/>
      <c r="Y43" s="521"/>
      <c r="Z43" s="521"/>
      <c r="AA43" s="511"/>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41" t="s">
        <v>146</v>
      </c>
      <c r="G45" s="511"/>
      <c r="H45" s="293"/>
      <c r="I45" s="293"/>
      <c r="J45" s="306" t="s">
        <v>147</v>
      </c>
      <c r="K45" s="293"/>
      <c r="L45" s="541" t="s">
        <v>148</v>
      </c>
      <c r="M45" s="521"/>
      <c r="N45" s="511"/>
      <c r="O45" s="306"/>
      <c r="P45" s="306"/>
      <c r="Q45" s="293"/>
      <c r="R45" s="306" t="s">
        <v>149</v>
      </c>
      <c r="S45" s="306"/>
      <c r="T45" s="306"/>
      <c r="U45" s="306"/>
      <c r="V45" s="306"/>
      <c r="W45" s="560"/>
      <c r="X45" s="521"/>
      <c r="Y45" s="521"/>
      <c r="Z45" s="521"/>
      <c r="AA45" s="511"/>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61">
        <v>2024</v>
      </c>
      <c r="E47" s="562"/>
      <c r="F47" s="563"/>
      <c r="G47" s="35"/>
      <c r="H47" s="297"/>
      <c r="I47" s="297"/>
      <c r="J47" s="297"/>
      <c r="K47" s="297"/>
      <c r="L47" s="297"/>
      <c r="M47" s="297"/>
      <c r="N47" s="297"/>
      <c r="O47" s="297"/>
      <c r="P47" s="297"/>
      <c r="Q47" s="553"/>
      <c r="R47" s="538"/>
      <c r="S47" s="538"/>
      <c r="T47" s="538"/>
      <c r="U47" s="538"/>
      <c r="V47" s="297"/>
      <c r="W47" s="297"/>
      <c r="X47" s="552"/>
      <c r="Y47" s="538"/>
      <c r="Z47" s="538"/>
      <c r="AA47" s="53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8">
        <v>40</v>
      </c>
      <c r="E49" s="521"/>
      <c r="F49" s="511"/>
      <c r="G49" s="293"/>
      <c r="H49" s="297"/>
      <c r="I49" s="297"/>
      <c r="J49" s="297"/>
      <c r="K49" s="297"/>
      <c r="L49" s="297"/>
      <c r="M49" s="297"/>
      <c r="N49" s="297"/>
      <c r="O49" s="297"/>
      <c r="P49" s="297"/>
      <c r="Q49" s="553"/>
      <c r="R49" s="538"/>
      <c r="S49" s="538"/>
      <c r="T49" s="538"/>
      <c r="U49" s="538"/>
      <c r="V49" s="297"/>
      <c r="W49" s="297"/>
      <c r="X49" s="552"/>
      <c r="Y49" s="538"/>
      <c r="Z49" s="538"/>
      <c r="AA49" s="53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20" t="s">
        <v>151</v>
      </c>
      <c r="E51" s="521"/>
      <c r="F51" s="521"/>
      <c r="G51" s="521"/>
      <c r="H51" s="521"/>
      <c r="I51" s="521"/>
      <c r="J51" s="521"/>
      <c r="K51" s="521"/>
      <c r="L51" s="521"/>
      <c r="M51" s="521"/>
      <c r="N51" s="521"/>
      <c r="O51" s="521"/>
      <c r="P51" s="521"/>
      <c r="Q51" s="521"/>
      <c r="R51" s="521"/>
      <c r="S51" s="521"/>
      <c r="T51" s="521"/>
      <c r="U51" s="521"/>
      <c r="V51" s="521"/>
      <c r="W51" s="521"/>
      <c r="X51" s="521"/>
      <c r="Y51" s="511"/>
      <c r="Z51" s="307"/>
      <c r="AA51" s="307"/>
      <c r="AB51" s="315"/>
      <c r="AC51" s="293"/>
      <c r="AD51" s="293"/>
    </row>
    <row r="52" spans="1:30" ht="15.75" customHeight="1" x14ac:dyDescent="0.25">
      <c r="A52" s="293"/>
      <c r="B52" s="31"/>
      <c r="C52" s="293"/>
      <c r="D52" s="526" t="s">
        <v>152</v>
      </c>
      <c r="E52" s="521"/>
      <c r="F52" s="521"/>
      <c r="G52" s="521"/>
      <c r="H52" s="511"/>
      <c r="I52" s="522" t="s">
        <v>153</v>
      </c>
      <c r="J52" s="521"/>
      <c r="K52" s="521"/>
      <c r="L52" s="521"/>
      <c r="M52" s="521"/>
      <c r="N52" s="521"/>
      <c r="O52" s="521"/>
      <c r="P52" s="511"/>
      <c r="Q52" s="523" t="s">
        <v>154</v>
      </c>
      <c r="R52" s="521"/>
      <c r="S52" s="521"/>
      <c r="T52" s="521"/>
      <c r="U52" s="521"/>
      <c r="V52" s="521"/>
      <c r="W52" s="521"/>
      <c r="X52" s="521"/>
      <c r="Y52" s="511"/>
      <c r="Z52" s="307"/>
      <c r="AA52" s="307"/>
      <c r="AB52" s="315"/>
      <c r="AC52" s="293"/>
      <c r="AD52" s="293"/>
    </row>
    <row r="53" spans="1:30" ht="15.75" customHeight="1" x14ac:dyDescent="0.25">
      <c r="A53" s="316"/>
      <c r="B53" s="39"/>
      <c r="C53" s="40"/>
      <c r="D53" s="527" t="s">
        <v>155</v>
      </c>
      <c r="E53" s="521"/>
      <c r="F53" s="521"/>
      <c r="G53" s="521"/>
      <c r="H53" s="511"/>
      <c r="I53" s="524" t="s">
        <v>156</v>
      </c>
      <c r="J53" s="521"/>
      <c r="K53" s="521"/>
      <c r="L53" s="521"/>
      <c r="M53" s="521"/>
      <c r="N53" s="521"/>
      <c r="O53" s="521"/>
      <c r="P53" s="511"/>
      <c r="Q53" s="525" t="s">
        <v>157</v>
      </c>
      <c r="R53" s="521"/>
      <c r="S53" s="521"/>
      <c r="T53" s="521"/>
      <c r="U53" s="521"/>
      <c r="V53" s="521"/>
      <c r="W53" s="521"/>
      <c r="X53" s="521"/>
      <c r="Y53" s="511"/>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8" t="s">
        <v>158</v>
      </c>
      <c r="D55" s="521"/>
      <c r="E55" s="521"/>
      <c r="F55" s="511"/>
      <c r="G55" s="529" t="s">
        <v>159</v>
      </c>
      <c r="H55" s="530" t="s">
        <v>160</v>
      </c>
      <c r="I55" s="531"/>
      <c r="J55" s="531"/>
      <c r="K55" s="531"/>
      <c r="L55" s="531"/>
      <c r="M55" s="531"/>
      <c r="N55" s="531"/>
      <c r="O55" s="531"/>
      <c r="P55" s="531"/>
      <c r="Q55" s="531"/>
      <c r="R55" s="531"/>
      <c r="S55" s="531"/>
      <c r="T55" s="531"/>
      <c r="U55" s="531"/>
      <c r="V55" s="531"/>
      <c r="W55" s="531"/>
      <c r="X55" s="531"/>
      <c r="Y55" s="531"/>
      <c r="Z55" s="531"/>
      <c r="AA55" s="532"/>
      <c r="AB55" s="315"/>
      <c r="AC55" s="320"/>
      <c r="AD55" s="320"/>
    </row>
    <row r="56" spans="1:30" ht="15.75" customHeight="1" x14ac:dyDescent="0.25">
      <c r="A56" s="320"/>
      <c r="B56" s="41"/>
      <c r="C56" s="42" t="s">
        <v>161</v>
      </c>
      <c r="D56" s="43" t="s">
        <v>468</v>
      </c>
      <c r="E56" s="528" t="s">
        <v>162</v>
      </c>
      <c r="F56" s="511"/>
      <c r="G56" s="498"/>
      <c r="H56" s="533"/>
      <c r="I56" s="534"/>
      <c r="J56" s="534"/>
      <c r="K56" s="534"/>
      <c r="L56" s="534"/>
      <c r="M56" s="534"/>
      <c r="N56" s="534"/>
      <c r="O56" s="534"/>
      <c r="P56" s="534"/>
      <c r="Q56" s="534"/>
      <c r="R56" s="534"/>
      <c r="S56" s="534"/>
      <c r="T56" s="534"/>
      <c r="U56" s="534"/>
      <c r="V56" s="534"/>
      <c r="W56" s="534"/>
      <c r="X56" s="534"/>
      <c r="Y56" s="534"/>
      <c r="Z56" s="534"/>
      <c r="AA56" s="535"/>
      <c r="AB56" s="315"/>
      <c r="AC56" s="320"/>
      <c r="AD56" s="320"/>
    </row>
    <row r="57" spans="1:30" ht="15.75" customHeight="1" x14ac:dyDescent="0.25">
      <c r="A57" s="320"/>
      <c r="B57" s="41"/>
      <c r="C57" s="44">
        <v>2024</v>
      </c>
      <c r="D57" s="45">
        <v>45474</v>
      </c>
      <c r="E57" s="536">
        <v>45656</v>
      </c>
      <c r="F57" s="511"/>
      <c r="G57" s="46">
        <v>40</v>
      </c>
      <c r="H57" s="540"/>
      <c r="I57" s="521"/>
      <c r="J57" s="521"/>
      <c r="K57" s="521"/>
      <c r="L57" s="521"/>
      <c r="M57" s="521"/>
      <c r="N57" s="521"/>
      <c r="O57" s="521"/>
      <c r="P57" s="521"/>
      <c r="Q57" s="521"/>
      <c r="R57" s="521"/>
      <c r="S57" s="521"/>
      <c r="T57" s="521"/>
      <c r="U57" s="521"/>
      <c r="V57" s="521"/>
      <c r="W57" s="521"/>
      <c r="X57" s="521"/>
      <c r="Y57" s="521"/>
      <c r="Z57" s="521"/>
      <c r="AA57" s="511"/>
      <c r="AB57" s="315"/>
      <c r="AC57" s="320"/>
      <c r="AD57" s="320"/>
    </row>
    <row r="58" spans="1:30" ht="15.75" customHeight="1" x14ac:dyDescent="0.25">
      <c r="A58" s="320"/>
      <c r="B58" s="41"/>
      <c r="C58" s="44">
        <v>2025</v>
      </c>
      <c r="D58" s="45">
        <v>45658</v>
      </c>
      <c r="E58" s="536">
        <v>46021</v>
      </c>
      <c r="F58" s="511"/>
      <c r="G58" s="46">
        <v>40</v>
      </c>
      <c r="H58" s="540"/>
      <c r="I58" s="521"/>
      <c r="J58" s="521"/>
      <c r="K58" s="521"/>
      <c r="L58" s="521"/>
      <c r="M58" s="521"/>
      <c r="N58" s="521"/>
      <c r="O58" s="521"/>
      <c r="P58" s="521"/>
      <c r="Q58" s="521"/>
      <c r="R58" s="521"/>
      <c r="S58" s="521"/>
      <c r="T58" s="521"/>
      <c r="U58" s="521"/>
      <c r="V58" s="521"/>
      <c r="W58" s="521"/>
      <c r="X58" s="521"/>
      <c r="Y58" s="521"/>
      <c r="Z58" s="521"/>
      <c r="AA58" s="511"/>
      <c r="AB58" s="315"/>
      <c r="AC58" s="320"/>
      <c r="AD58" s="320"/>
    </row>
    <row r="59" spans="1:30" ht="15.75" customHeight="1" x14ac:dyDescent="0.25">
      <c r="A59" s="320"/>
      <c r="B59" s="41"/>
      <c r="C59" s="44">
        <v>2026</v>
      </c>
      <c r="D59" s="45">
        <v>46023</v>
      </c>
      <c r="E59" s="536">
        <v>46386</v>
      </c>
      <c r="F59" s="511"/>
      <c r="G59" s="46">
        <v>40</v>
      </c>
      <c r="H59" s="540"/>
      <c r="I59" s="521"/>
      <c r="J59" s="521"/>
      <c r="K59" s="521"/>
      <c r="L59" s="521"/>
      <c r="M59" s="521"/>
      <c r="N59" s="521"/>
      <c r="O59" s="521"/>
      <c r="P59" s="521"/>
      <c r="Q59" s="521"/>
      <c r="R59" s="521"/>
      <c r="S59" s="521"/>
      <c r="T59" s="521"/>
      <c r="U59" s="521"/>
      <c r="V59" s="521"/>
      <c r="W59" s="521"/>
      <c r="X59" s="521"/>
      <c r="Y59" s="521"/>
      <c r="Z59" s="521"/>
      <c r="AA59" s="511"/>
      <c r="AB59" s="315"/>
      <c r="AC59" s="320"/>
      <c r="AD59" s="320"/>
    </row>
    <row r="60" spans="1:30" ht="15.75" customHeight="1" x14ac:dyDescent="0.25">
      <c r="A60" s="320"/>
      <c r="B60" s="41"/>
      <c r="C60" s="44">
        <v>2027</v>
      </c>
      <c r="D60" s="45">
        <v>46388</v>
      </c>
      <c r="E60" s="536">
        <v>46751</v>
      </c>
      <c r="F60" s="511"/>
      <c r="G60" s="46">
        <v>40</v>
      </c>
      <c r="H60" s="540"/>
      <c r="I60" s="521"/>
      <c r="J60" s="521"/>
      <c r="K60" s="521"/>
      <c r="L60" s="521"/>
      <c r="M60" s="521"/>
      <c r="N60" s="521"/>
      <c r="O60" s="521"/>
      <c r="P60" s="521"/>
      <c r="Q60" s="521"/>
      <c r="R60" s="521"/>
      <c r="S60" s="521"/>
      <c r="T60" s="521"/>
      <c r="U60" s="521"/>
      <c r="V60" s="521"/>
      <c r="W60" s="521"/>
      <c r="X60" s="521"/>
      <c r="Y60" s="521"/>
      <c r="Z60" s="521"/>
      <c r="AA60" s="511"/>
      <c r="AB60" s="315"/>
      <c r="AC60" s="320"/>
      <c r="AD60" s="320"/>
    </row>
    <row r="61" spans="1:30" ht="15.75" customHeight="1" x14ac:dyDescent="0.25">
      <c r="A61" s="320"/>
      <c r="B61" s="41"/>
      <c r="C61" s="44"/>
      <c r="D61" s="44"/>
      <c r="E61" s="528"/>
      <c r="F61" s="511"/>
      <c r="G61" s="43"/>
      <c r="H61" s="528"/>
      <c r="I61" s="521"/>
      <c r="J61" s="521"/>
      <c r="K61" s="521"/>
      <c r="L61" s="521"/>
      <c r="M61" s="521"/>
      <c r="N61" s="521"/>
      <c r="O61" s="521"/>
      <c r="P61" s="521"/>
      <c r="Q61" s="521"/>
      <c r="R61" s="521"/>
      <c r="S61" s="521"/>
      <c r="T61" s="521"/>
      <c r="U61" s="521"/>
      <c r="V61" s="521"/>
      <c r="W61" s="521"/>
      <c r="X61" s="521"/>
      <c r="Y61" s="521"/>
      <c r="Z61" s="521"/>
      <c r="AA61" s="511"/>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42" t="s">
        <v>163</v>
      </c>
      <c r="D63" s="538"/>
      <c r="E63" s="306"/>
      <c r="F63" s="297" t="s">
        <v>164</v>
      </c>
      <c r="G63" s="47"/>
      <c r="H63" s="308"/>
      <c r="I63" s="297" t="s">
        <v>165</v>
      </c>
      <c r="J63" s="293"/>
      <c r="K63" s="541"/>
      <c r="L63" s="511"/>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9" t="s">
        <v>166</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11"/>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8" t="s">
        <v>161</v>
      </c>
      <c r="C67" s="511"/>
      <c r="D67" s="43"/>
      <c r="E67" s="528" t="s">
        <v>167</v>
      </c>
      <c r="F67" s="511"/>
      <c r="G67" s="43"/>
      <c r="H67" s="520" t="s">
        <v>168</v>
      </c>
      <c r="I67" s="511"/>
      <c r="J67" s="528"/>
      <c r="K67" s="511"/>
      <c r="L67" s="537"/>
      <c r="M67" s="538"/>
      <c r="N67" s="43" t="s">
        <v>169</v>
      </c>
      <c r="O67" s="528"/>
      <c r="P67" s="521"/>
      <c r="Q67" s="511"/>
      <c r="R67" s="528" t="s">
        <v>170</v>
      </c>
      <c r="S67" s="521"/>
      <c r="T67" s="511"/>
      <c r="U67" s="528"/>
      <c r="V67" s="521"/>
      <c r="W67" s="511"/>
      <c r="X67" s="528" t="s">
        <v>171</v>
      </c>
      <c r="Y67" s="511"/>
      <c r="Z67" s="528"/>
      <c r="AA67" s="521"/>
      <c r="AB67" s="511"/>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9" t="s">
        <v>172</v>
      </c>
      <c r="C69" s="511"/>
      <c r="D69" s="543"/>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5"/>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9" t="s">
        <v>173</v>
      </c>
      <c r="C71" s="511"/>
      <c r="D71" s="54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5"/>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9" t="s">
        <v>174</v>
      </c>
      <c r="C73" s="511"/>
      <c r="D73" s="54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5"/>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9" t="s">
        <v>175</v>
      </c>
      <c r="C75" s="511"/>
      <c r="D75" s="54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5"/>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9" t="s">
        <v>176</v>
      </c>
      <c r="C77" s="511"/>
      <c r="D77" s="54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5"/>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9" t="s">
        <v>177</v>
      </c>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11"/>
      <c r="AC79" s="293"/>
      <c r="AD79" s="293"/>
    </row>
    <row r="80" spans="1:30" ht="15.75" customHeight="1" x14ac:dyDescent="0.25">
      <c r="A80" s="293"/>
      <c r="B80" s="520" t="s">
        <v>122</v>
      </c>
      <c r="C80" s="511"/>
      <c r="D80" s="52" t="s">
        <v>178</v>
      </c>
      <c r="E80" s="520" t="s">
        <v>179</v>
      </c>
      <c r="F80" s="511"/>
      <c r="G80" s="520" t="s">
        <v>177</v>
      </c>
      <c r="H80" s="521"/>
      <c r="I80" s="521"/>
      <c r="J80" s="521"/>
      <c r="K80" s="521"/>
      <c r="L80" s="521"/>
      <c r="M80" s="521"/>
      <c r="N80" s="521"/>
      <c r="O80" s="511"/>
      <c r="P80" s="520" t="s">
        <v>180</v>
      </c>
      <c r="Q80" s="521"/>
      <c r="R80" s="521"/>
      <c r="S80" s="521"/>
      <c r="T80" s="521"/>
      <c r="U80" s="521"/>
      <c r="V80" s="521"/>
      <c r="W80" s="521"/>
      <c r="X80" s="521"/>
      <c r="Y80" s="521"/>
      <c r="Z80" s="521"/>
      <c r="AA80" s="521"/>
      <c r="AB80" s="511"/>
      <c r="AC80" s="293"/>
      <c r="AD80" s="293"/>
    </row>
    <row r="81" spans="1:30" ht="15.75" customHeight="1" x14ac:dyDescent="0.25">
      <c r="A81" s="293"/>
      <c r="B81" s="520"/>
      <c r="C81" s="511"/>
      <c r="D81" s="37"/>
      <c r="E81" s="520"/>
      <c r="F81" s="511"/>
      <c r="G81" s="545"/>
      <c r="H81" s="521"/>
      <c r="I81" s="521"/>
      <c r="J81" s="521"/>
      <c r="K81" s="521"/>
      <c r="L81" s="521"/>
      <c r="M81" s="521"/>
      <c r="N81" s="521"/>
      <c r="O81" s="511"/>
      <c r="P81" s="545"/>
      <c r="Q81" s="521"/>
      <c r="R81" s="521"/>
      <c r="S81" s="521"/>
      <c r="T81" s="521"/>
      <c r="U81" s="521"/>
      <c r="V81" s="521"/>
      <c r="W81" s="521"/>
      <c r="X81" s="521"/>
      <c r="Y81" s="521"/>
      <c r="Z81" s="521"/>
      <c r="AA81" s="521"/>
      <c r="AB81" s="511"/>
      <c r="AC81" s="293"/>
      <c r="AD81" s="293"/>
    </row>
    <row r="82" spans="1:30" ht="15.75" customHeight="1" x14ac:dyDescent="0.25">
      <c r="A82" s="293"/>
      <c r="B82" s="520"/>
      <c r="C82" s="511"/>
      <c r="D82" s="37"/>
      <c r="E82" s="520"/>
      <c r="F82" s="511"/>
      <c r="G82" s="545"/>
      <c r="H82" s="521"/>
      <c r="I82" s="521"/>
      <c r="J82" s="521"/>
      <c r="K82" s="521"/>
      <c r="L82" s="521"/>
      <c r="M82" s="521"/>
      <c r="N82" s="521"/>
      <c r="O82" s="511"/>
      <c r="P82" s="545"/>
      <c r="Q82" s="521"/>
      <c r="R82" s="521"/>
      <c r="S82" s="521"/>
      <c r="T82" s="521"/>
      <c r="U82" s="521"/>
      <c r="V82" s="521"/>
      <c r="W82" s="521"/>
      <c r="X82" s="521"/>
      <c r="Y82" s="521"/>
      <c r="Z82" s="521"/>
      <c r="AA82" s="521"/>
      <c r="AB82" s="511"/>
      <c r="AC82" s="293"/>
      <c r="AD82" s="293"/>
    </row>
    <row r="83" spans="1:30" ht="26.25" customHeight="1" x14ac:dyDescent="0.25">
      <c r="A83" s="293"/>
      <c r="B83" s="546" t="s">
        <v>181</v>
      </c>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11"/>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7"/>
      <c r="C2" s="531"/>
      <c r="D2" s="532"/>
      <c r="E2" s="25"/>
      <c r="F2" s="550" t="s">
        <v>120</v>
      </c>
      <c r="G2" s="531"/>
      <c r="H2" s="531"/>
      <c r="I2" s="531"/>
      <c r="J2" s="531"/>
      <c r="K2" s="531"/>
      <c r="L2" s="531"/>
      <c r="M2" s="531"/>
      <c r="N2" s="531"/>
      <c r="O2" s="531"/>
      <c r="P2" s="531"/>
      <c r="Q2" s="531"/>
      <c r="R2" s="531"/>
      <c r="S2" s="531"/>
      <c r="T2" s="531"/>
      <c r="U2" s="531"/>
      <c r="V2" s="531"/>
      <c r="W2" s="531"/>
      <c r="X2" s="531"/>
      <c r="Y2" s="531"/>
      <c r="Z2" s="531"/>
      <c r="AA2" s="531"/>
      <c r="AB2" s="532"/>
      <c r="AC2" s="293"/>
      <c r="AD2" s="293"/>
      <c r="AE2" s="293"/>
      <c r="AF2" s="293"/>
      <c r="AG2" s="293"/>
      <c r="AH2" s="293"/>
    </row>
    <row r="3" spans="1:34" ht="12.75" customHeight="1" x14ac:dyDescent="0.25">
      <c r="A3" s="293"/>
      <c r="B3" s="548"/>
      <c r="C3" s="495"/>
      <c r="D3" s="549"/>
      <c r="E3" s="26"/>
      <c r="F3" s="538"/>
      <c r="G3" s="495"/>
      <c r="H3" s="495"/>
      <c r="I3" s="495"/>
      <c r="J3" s="495"/>
      <c r="K3" s="495"/>
      <c r="L3" s="495"/>
      <c r="M3" s="495"/>
      <c r="N3" s="495"/>
      <c r="O3" s="495"/>
      <c r="P3" s="495"/>
      <c r="Q3" s="495"/>
      <c r="R3" s="495"/>
      <c r="S3" s="495"/>
      <c r="T3" s="495"/>
      <c r="U3" s="495"/>
      <c r="V3" s="495"/>
      <c r="W3" s="495"/>
      <c r="X3" s="495"/>
      <c r="Y3" s="495"/>
      <c r="Z3" s="495"/>
      <c r="AA3" s="495"/>
      <c r="AB3" s="549"/>
      <c r="AC3" s="293"/>
      <c r="AD3" s="293"/>
      <c r="AE3" s="293"/>
      <c r="AF3" s="293"/>
      <c r="AG3" s="293"/>
      <c r="AH3" s="293"/>
    </row>
    <row r="4" spans="1:34" ht="12.75" customHeight="1" x14ac:dyDescent="0.25">
      <c r="A4" s="293"/>
      <c r="B4" s="548"/>
      <c r="C4" s="495"/>
      <c r="D4" s="549"/>
      <c r="E4" s="26"/>
      <c r="F4" s="538"/>
      <c r="G4" s="495"/>
      <c r="H4" s="495"/>
      <c r="I4" s="495"/>
      <c r="J4" s="495"/>
      <c r="K4" s="495"/>
      <c r="L4" s="495"/>
      <c r="M4" s="495"/>
      <c r="N4" s="495"/>
      <c r="O4" s="495"/>
      <c r="P4" s="495"/>
      <c r="Q4" s="495"/>
      <c r="R4" s="495"/>
      <c r="S4" s="495"/>
      <c r="T4" s="495"/>
      <c r="U4" s="495"/>
      <c r="V4" s="495"/>
      <c r="W4" s="495"/>
      <c r="X4" s="495"/>
      <c r="Y4" s="495"/>
      <c r="Z4" s="495"/>
      <c r="AA4" s="495"/>
      <c r="AB4" s="549"/>
      <c r="AC4" s="293"/>
      <c r="AD4" s="293"/>
      <c r="AE4" s="293"/>
      <c r="AF4" s="293"/>
      <c r="AG4" s="293"/>
      <c r="AH4" s="293"/>
    </row>
    <row r="5" spans="1:34" ht="12.75" customHeight="1" x14ac:dyDescent="0.25">
      <c r="A5" s="293"/>
      <c r="B5" s="548"/>
      <c r="C5" s="495"/>
      <c r="D5" s="549"/>
      <c r="E5" s="26"/>
      <c r="F5" s="538"/>
      <c r="G5" s="495"/>
      <c r="H5" s="495"/>
      <c r="I5" s="495"/>
      <c r="J5" s="495"/>
      <c r="K5" s="495"/>
      <c r="L5" s="495"/>
      <c r="M5" s="495"/>
      <c r="N5" s="495"/>
      <c r="O5" s="495"/>
      <c r="P5" s="495"/>
      <c r="Q5" s="495"/>
      <c r="R5" s="495"/>
      <c r="S5" s="495"/>
      <c r="T5" s="495"/>
      <c r="U5" s="495"/>
      <c r="V5" s="495"/>
      <c r="W5" s="495"/>
      <c r="X5" s="495"/>
      <c r="Y5" s="495"/>
      <c r="Z5" s="495"/>
      <c r="AA5" s="495"/>
      <c r="AB5" s="549"/>
      <c r="AC5" s="293"/>
      <c r="AD5" s="293"/>
      <c r="AE5" s="293"/>
      <c r="AF5" s="293"/>
      <c r="AG5" s="293"/>
      <c r="AH5" s="293"/>
    </row>
    <row r="6" spans="1:34" ht="37.5" customHeight="1" x14ac:dyDescent="0.25">
      <c r="A6" s="293"/>
      <c r="B6" s="533"/>
      <c r="C6" s="534"/>
      <c r="D6" s="535"/>
      <c r="E6" s="294"/>
      <c r="F6" s="534"/>
      <c r="G6" s="534"/>
      <c r="H6" s="534"/>
      <c r="I6" s="534"/>
      <c r="J6" s="534"/>
      <c r="K6" s="534"/>
      <c r="L6" s="534"/>
      <c r="M6" s="534"/>
      <c r="N6" s="534"/>
      <c r="O6" s="534"/>
      <c r="P6" s="534"/>
      <c r="Q6" s="534"/>
      <c r="R6" s="534"/>
      <c r="S6" s="534"/>
      <c r="T6" s="534"/>
      <c r="U6" s="534"/>
      <c r="V6" s="534"/>
      <c r="W6" s="534"/>
      <c r="X6" s="534"/>
      <c r="Y6" s="534"/>
      <c r="Z6" s="534"/>
      <c r="AA6" s="534"/>
      <c r="AB6" s="535"/>
      <c r="AC6" s="293"/>
      <c r="AD6" s="293"/>
      <c r="AE6" s="293"/>
      <c r="AF6" s="293"/>
      <c r="AG6" s="293"/>
      <c r="AH6" s="293"/>
    </row>
    <row r="7" spans="1:34" ht="15" customHeight="1" x14ac:dyDescent="0.25">
      <c r="A7" s="293"/>
      <c r="B7" s="27"/>
      <c r="C7" s="551"/>
      <c r="D7" s="531"/>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52"/>
      <c r="D9" s="538"/>
      <c r="E9" s="538"/>
      <c r="F9" s="53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c r="AH9" s="293"/>
    </row>
    <row r="10" spans="1:34" ht="30" customHeight="1" x14ac:dyDescent="0.25">
      <c r="A10" s="293"/>
      <c r="B10" s="31"/>
      <c r="C10" s="552" t="s">
        <v>123</v>
      </c>
      <c r="D10" s="538"/>
      <c r="E10" s="520" t="s">
        <v>509</v>
      </c>
      <c r="F10" s="521"/>
      <c r="G10" s="521"/>
      <c r="H10" s="521"/>
      <c r="I10" s="521"/>
      <c r="J10" s="521"/>
      <c r="K10" s="521"/>
      <c r="L10" s="521"/>
      <c r="M10" s="521"/>
      <c r="N10" s="521"/>
      <c r="O10" s="521"/>
      <c r="P10" s="521"/>
      <c r="Q10" s="521"/>
      <c r="R10" s="521"/>
      <c r="S10" s="521"/>
      <c r="T10" s="521"/>
      <c r="U10" s="521"/>
      <c r="V10" s="521"/>
      <c r="W10" s="521"/>
      <c r="X10" s="521"/>
      <c r="Y10" s="521"/>
      <c r="Z10" s="521"/>
      <c r="AA10" s="511"/>
      <c r="AB10" s="302"/>
      <c r="AC10" s="293"/>
      <c r="AD10" s="293"/>
      <c r="AE10" s="293"/>
      <c r="AF10" s="293"/>
      <c r="AG10" s="954" t="s">
        <v>438</v>
      </c>
      <c r="AH10" s="538"/>
    </row>
    <row r="11" spans="1:34" ht="15" customHeight="1" x14ac:dyDescent="0.25">
      <c r="A11" s="293"/>
      <c r="B11" s="31"/>
      <c r="C11" s="552"/>
      <c r="D11" s="538"/>
      <c r="E11" s="538"/>
      <c r="F11" s="538"/>
      <c r="G11" s="293"/>
      <c r="H11" s="293"/>
      <c r="I11" s="293"/>
      <c r="J11" s="293"/>
      <c r="K11" s="293"/>
      <c r="L11" s="293"/>
      <c r="M11" s="293"/>
      <c r="N11" s="293"/>
      <c r="O11" s="293"/>
      <c r="P11" s="293"/>
      <c r="Q11" s="293"/>
      <c r="R11" s="293"/>
      <c r="S11" s="293"/>
      <c r="T11" s="293"/>
      <c r="U11" s="293"/>
      <c r="V11" s="293"/>
      <c r="W11" s="293"/>
      <c r="X11" s="293"/>
      <c r="Y11" s="293"/>
      <c r="Z11" s="293"/>
      <c r="AA11" s="553"/>
      <c r="AB11" s="549"/>
      <c r="AC11" s="293"/>
      <c r="AD11" s="293"/>
      <c r="AE11" s="293"/>
      <c r="AF11" s="293"/>
      <c r="AG11" s="293"/>
      <c r="AH11" s="293"/>
    </row>
    <row r="12" spans="1:34" ht="29.25" customHeight="1" x14ac:dyDescent="0.25">
      <c r="A12" s="293"/>
      <c r="B12" s="31"/>
      <c r="C12" s="556" t="s">
        <v>125</v>
      </c>
      <c r="D12" s="557"/>
      <c r="E12" s="554" t="s">
        <v>510</v>
      </c>
      <c r="F12" s="555"/>
      <c r="G12" s="555"/>
      <c r="H12" s="555"/>
      <c r="I12" s="555"/>
      <c r="J12" s="555"/>
      <c r="K12" s="555"/>
      <c r="L12" s="555"/>
      <c r="M12" s="555"/>
      <c r="N12" s="555"/>
      <c r="O12" s="555"/>
      <c r="P12" s="555"/>
      <c r="Q12" s="555"/>
      <c r="R12" s="555"/>
      <c r="S12" s="555"/>
      <c r="T12" s="555"/>
      <c r="U12" s="555"/>
      <c r="V12" s="555"/>
      <c r="W12" s="555"/>
      <c r="X12" s="555"/>
      <c r="Y12" s="555"/>
      <c r="Z12" s="555"/>
      <c r="AA12" s="555"/>
      <c r="AB12" s="36"/>
      <c r="AC12" s="293"/>
      <c r="AD12" s="293"/>
      <c r="AE12" s="293"/>
      <c r="AF12" s="293"/>
      <c r="AG12" s="293"/>
      <c r="AH12" s="293"/>
    </row>
    <row r="13" spans="1:34" ht="15" customHeight="1" x14ac:dyDescent="0.25">
      <c r="A13" s="293"/>
      <c r="B13" s="31"/>
      <c r="C13" s="553"/>
      <c r="D13" s="53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52" t="s">
        <v>439</v>
      </c>
      <c r="AH13" s="52" t="s">
        <v>440</v>
      </c>
    </row>
    <row r="14" spans="1:34" ht="15" customHeight="1" x14ac:dyDescent="0.25">
      <c r="A14" s="293"/>
      <c r="B14" s="31"/>
      <c r="C14" s="552" t="s">
        <v>461</v>
      </c>
      <c r="D14" s="538"/>
      <c r="E14" s="547"/>
      <c r="F14" s="531"/>
      <c r="G14" s="531"/>
      <c r="H14" s="531"/>
      <c r="I14" s="531"/>
      <c r="J14" s="531"/>
      <c r="K14" s="531"/>
      <c r="L14" s="531"/>
      <c r="M14" s="531"/>
      <c r="N14" s="531"/>
      <c r="O14" s="531"/>
      <c r="P14" s="531"/>
      <c r="Q14" s="531"/>
      <c r="R14" s="531"/>
      <c r="S14" s="531"/>
      <c r="T14" s="531"/>
      <c r="U14" s="531"/>
      <c r="V14" s="531"/>
      <c r="W14" s="531"/>
      <c r="X14" s="531"/>
      <c r="Y14" s="531"/>
      <c r="Z14" s="531"/>
      <c r="AA14" s="532"/>
      <c r="AB14" s="301"/>
      <c r="AC14" s="293"/>
      <c r="AD14" s="293"/>
      <c r="AE14" s="293"/>
      <c r="AF14" s="293"/>
      <c r="AG14" s="37" t="s">
        <v>470</v>
      </c>
      <c r="AH14" s="37">
        <v>25</v>
      </c>
    </row>
    <row r="15" spans="1:34" ht="15.75" customHeight="1" x14ac:dyDescent="0.25">
      <c r="A15" s="293"/>
      <c r="B15" s="31"/>
      <c r="C15" s="303"/>
      <c r="D15" s="303"/>
      <c r="E15" s="533"/>
      <c r="F15" s="534"/>
      <c r="G15" s="534"/>
      <c r="H15" s="534"/>
      <c r="I15" s="534"/>
      <c r="J15" s="534"/>
      <c r="K15" s="534"/>
      <c r="L15" s="534"/>
      <c r="M15" s="534"/>
      <c r="N15" s="534"/>
      <c r="O15" s="534"/>
      <c r="P15" s="534"/>
      <c r="Q15" s="534"/>
      <c r="R15" s="534"/>
      <c r="S15" s="534"/>
      <c r="T15" s="534"/>
      <c r="U15" s="534"/>
      <c r="V15" s="534"/>
      <c r="W15" s="534"/>
      <c r="X15" s="534"/>
      <c r="Y15" s="534"/>
      <c r="Z15" s="534"/>
      <c r="AA15" s="535"/>
      <c r="AB15" s="301"/>
      <c r="AC15" s="293"/>
      <c r="AD15" s="293"/>
      <c r="AE15" s="293"/>
      <c r="AF15" s="293"/>
      <c r="AG15" s="37" t="s">
        <v>472</v>
      </c>
      <c r="AH15" s="37">
        <v>12</v>
      </c>
    </row>
    <row r="16" spans="1:34"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293"/>
      <c r="AG16" s="37" t="s">
        <v>473</v>
      </c>
      <c r="AH16" s="37">
        <v>12</v>
      </c>
    </row>
    <row r="17" spans="1:34" ht="15" customHeight="1" x14ac:dyDescent="0.25">
      <c r="A17" s="293"/>
      <c r="B17" s="31"/>
      <c r="C17" s="552" t="s">
        <v>463</v>
      </c>
      <c r="D17" s="538"/>
      <c r="E17" s="547"/>
      <c r="F17" s="531"/>
      <c r="G17" s="531"/>
      <c r="H17" s="531"/>
      <c r="I17" s="531"/>
      <c r="J17" s="531"/>
      <c r="K17" s="531"/>
      <c r="L17" s="531"/>
      <c r="M17" s="531"/>
      <c r="N17" s="531"/>
      <c r="O17" s="531"/>
      <c r="P17" s="531"/>
      <c r="Q17" s="531"/>
      <c r="R17" s="531"/>
      <c r="S17" s="531"/>
      <c r="T17" s="531"/>
      <c r="U17" s="531"/>
      <c r="V17" s="531"/>
      <c r="W17" s="531"/>
      <c r="X17" s="531"/>
      <c r="Y17" s="531"/>
      <c r="Z17" s="531"/>
      <c r="AA17" s="532"/>
      <c r="AB17" s="301"/>
      <c r="AC17" s="293"/>
      <c r="AD17" s="293"/>
      <c r="AE17" s="293"/>
      <c r="AF17" s="293"/>
      <c r="AG17" s="37" t="s">
        <v>475</v>
      </c>
      <c r="AH17" s="37">
        <v>25</v>
      </c>
    </row>
    <row r="18" spans="1:34" ht="15" customHeight="1" x14ac:dyDescent="0.25">
      <c r="A18" s="293"/>
      <c r="B18" s="31"/>
      <c r="C18" s="303"/>
      <c r="D18" s="303"/>
      <c r="E18" s="533"/>
      <c r="F18" s="534"/>
      <c r="G18" s="534"/>
      <c r="H18" s="534"/>
      <c r="I18" s="534"/>
      <c r="J18" s="534"/>
      <c r="K18" s="534"/>
      <c r="L18" s="534"/>
      <c r="M18" s="534"/>
      <c r="N18" s="534"/>
      <c r="O18" s="534"/>
      <c r="P18" s="534"/>
      <c r="Q18" s="534"/>
      <c r="R18" s="534"/>
      <c r="S18" s="534"/>
      <c r="T18" s="534"/>
      <c r="U18" s="534"/>
      <c r="V18" s="534"/>
      <c r="W18" s="534"/>
      <c r="X18" s="534"/>
      <c r="Y18" s="534"/>
      <c r="Z18" s="534"/>
      <c r="AA18" s="535"/>
      <c r="AB18" s="301"/>
      <c r="AC18" s="293"/>
      <c r="AD18" s="293"/>
      <c r="AE18" s="293"/>
      <c r="AF18" s="293"/>
      <c r="AG18" s="37" t="s">
        <v>476</v>
      </c>
      <c r="AH18" s="37">
        <v>12</v>
      </c>
    </row>
    <row r="19" spans="1:34"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293"/>
      <c r="AG19" s="37" t="s">
        <v>473</v>
      </c>
      <c r="AH19" s="37">
        <v>12</v>
      </c>
    </row>
    <row r="20" spans="1:34"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293"/>
      <c r="AG20" s="37" t="s">
        <v>511</v>
      </c>
      <c r="AH20" s="37">
        <v>25</v>
      </c>
    </row>
    <row r="21" spans="1:34" ht="15" customHeight="1" x14ac:dyDescent="0.25">
      <c r="A21" s="293"/>
      <c r="B21" s="31"/>
      <c r="C21" s="552" t="s">
        <v>127</v>
      </c>
      <c r="D21" s="538"/>
      <c r="E21" s="304"/>
      <c r="F21" s="553"/>
      <c r="G21" s="538"/>
      <c r="H21" s="538"/>
      <c r="I21" s="538"/>
      <c r="J21" s="538"/>
      <c r="K21" s="538"/>
      <c r="L21" s="538"/>
      <c r="M21" s="538"/>
      <c r="N21" s="538"/>
      <c r="O21" s="538"/>
      <c r="P21" s="538"/>
      <c r="Q21" s="538"/>
      <c r="R21" s="538"/>
      <c r="S21" s="538"/>
      <c r="T21" s="538"/>
      <c r="U21" s="538"/>
      <c r="V21" s="538"/>
      <c r="W21" s="538"/>
      <c r="X21" s="538"/>
      <c r="Y21" s="538"/>
      <c r="Z21" s="538"/>
      <c r="AA21" s="538"/>
      <c r="AB21" s="549"/>
      <c r="AC21" s="293"/>
      <c r="AD21" s="293"/>
      <c r="AE21" s="293"/>
      <c r="AF21" s="293"/>
      <c r="AG21" s="37" t="s">
        <v>512</v>
      </c>
      <c r="AH21" s="37">
        <v>12</v>
      </c>
    </row>
    <row r="22" spans="1:34" ht="29.25" customHeight="1" x14ac:dyDescent="0.25">
      <c r="A22" s="293"/>
      <c r="B22" s="31"/>
      <c r="C22" s="520" t="s">
        <v>513</v>
      </c>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11"/>
      <c r="AB22" s="305"/>
      <c r="AC22" s="293"/>
      <c r="AD22" s="293"/>
      <c r="AE22" s="293"/>
      <c r="AF22" s="293"/>
      <c r="AG22" s="37" t="s">
        <v>473</v>
      </c>
      <c r="AH22" s="37">
        <v>12</v>
      </c>
    </row>
    <row r="23" spans="1:34"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37" t="s">
        <v>514</v>
      </c>
      <c r="AH23" s="37">
        <v>25</v>
      </c>
    </row>
    <row r="24" spans="1:34"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37" t="s">
        <v>515</v>
      </c>
      <c r="AH24" s="37">
        <v>12</v>
      </c>
    </row>
    <row r="25" spans="1:34" ht="15" customHeight="1" x14ac:dyDescent="0.25">
      <c r="A25" s="293"/>
      <c r="B25" s="31"/>
      <c r="C25" s="956" t="s">
        <v>516</v>
      </c>
      <c r="D25" s="531"/>
      <c r="E25" s="531"/>
      <c r="F25" s="531"/>
      <c r="G25" s="531"/>
      <c r="H25" s="531"/>
      <c r="I25" s="531"/>
      <c r="J25" s="531"/>
      <c r="K25" s="531"/>
      <c r="L25" s="531"/>
      <c r="M25" s="531"/>
      <c r="N25" s="531"/>
      <c r="O25" s="531"/>
      <c r="P25" s="532"/>
      <c r="Q25" s="293"/>
      <c r="R25" s="541"/>
      <c r="S25" s="521"/>
      <c r="T25" s="521"/>
      <c r="U25" s="521"/>
      <c r="V25" s="521"/>
      <c r="W25" s="521"/>
      <c r="X25" s="521"/>
      <c r="Y25" s="521"/>
      <c r="Z25" s="521"/>
      <c r="AA25" s="511"/>
      <c r="AB25" s="301"/>
      <c r="AC25" s="293"/>
      <c r="AD25" s="293"/>
      <c r="AE25" s="293"/>
      <c r="AF25" s="293"/>
      <c r="AG25" s="37" t="s">
        <v>473</v>
      </c>
      <c r="AH25" s="37">
        <v>12</v>
      </c>
    </row>
    <row r="26" spans="1:34" ht="15" customHeight="1" x14ac:dyDescent="0.25">
      <c r="A26" s="293"/>
      <c r="B26" s="31"/>
      <c r="C26" s="548"/>
      <c r="D26" s="495"/>
      <c r="E26" s="495"/>
      <c r="F26" s="495"/>
      <c r="G26" s="495"/>
      <c r="H26" s="495"/>
      <c r="I26" s="495"/>
      <c r="J26" s="495"/>
      <c r="K26" s="495"/>
      <c r="L26" s="495"/>
      <c r="M26" s="495"/>
      <c r="N26" s="495"/>
      <c r="O26" s="495"/>
      <c r="P26" s="549"/>
      <c r="Q26" s="293"/>
      <c r="R26" s="293"/>
      <c r="S26" s="293"/>
      <c r="T26" s="293"/>
      <c r="U26" s="293"/>
      <c r="V26" s="293"/>
      <c r="W26" s="293"/>
      <c r="X26" s="293"/>
      <c r="Y26" s="293"/>
      <c r="Z26" s="293"/>
      <c r="AA26" s="293"/>
      <c r="AB26" s="301"/>
      <c r="AC26" s="293"/>
      <c r="AD26" s="293"/>
      <c r="AE26" s="293"/>
      <c r="AF26" s="293"/>
      <c r="AG26" s="293"/>
      <c r="AH26" s="293"/>
    </row>
    <row r="27" spans="1:34" ht="15" customHeight="1" x14ac:dyDescent="0.25">
      <c r="A27" s="293"/>
      <c r="B27" s="31"/>
      <c r="C27" s="548"/>
      <c r="D27" s="495"/>
      <c r="E27" s="495"/>
      <c r="F27" s="495"/>
      <c r="G27" s="495"/>
      <c r="H27" s="495"/>
      <c r="I27" s="495"/>
      <c r="J27" s="495"/>
      <c r="K27" s="495"/>
      <c r="L27" s="495"/>
      <c r="M27" s="495"/>
      <c r="N27" s="495"/>
      <c r="O27" s="495"/>
      <c r="P27" s="549"/>
      <c r="Q27" s="303"/>
      <c r="R27" s="306" t="s">
        <v>130</v>
      </c>
      <c r="S27" s="306"/>
      <c r="T27" s="306"/>
      <c r="U27" s="306"/>
      <c r="V27" s="306"/>
      <c r="W27" s="303"/>
      <c r="X27" s="303"/>
      <c r="Y27" s="303"/>
      <c r="Z27" s="293"/>
      <c r="AA27" s="303"/>
      <c r="AB27" s="301"/>
      <c r="AC27" s="293"/>
      <c r="AD27" s="293"/>
      <c r="AE27" s="293"/>
      <c r="AF27" s="293"/>
      <c r="AG27" s="293"/>
      <c r="AH27" s="293"/>
    </row>
    <row r="28" spans="1:34" ht="15" customHeight="1" x14ac:dyDescent="0.25">
      <c r="A28" s="293"/>
      <c r="B28" s="31"/>
      <c r="C28" s="548"/>
      <c r="D28" s="495"/>
      <c r="E28" s="495"/>
      <c r="F28" s="495"/>
      <c r="G28" s="495"/>
      <c r="H28" s="495"/>
      <c r="I28" s="495"/>
      <c r="J28" s="495"/>
      <c r="K28" s="495"/>
      <c r="L28" s="495"/>
      <c r="M28" s="495"/>
      <c r="N28" s="495"/>
      <c r="O28" s="495"/>
      <c r="P28" s="549"/>
      <c r="Q28" s="293"/>
      <c r="R28" s="37"/>
      <c r="S28" s="293" t="s">
        <v>15</v>
      </c>
      <c r="T28" s="293"/>
      <c r="U28" s="37"/>
      <c r="V28" s="293" t="s">
        <v>27</v>
      </c>
      <c r="W28" s="293"/>
      <c r="X28" s="37"/>
      <c r="Y28" s="308" t="s">
        <v>46</v>
      </c>
      <c r="Z28" s="293"/>
      <c r="AA28" s="293"/>
      <c r="AB28" s="301"/>
      <c r="AC28" s="293"/>
      <c r="AD28" s="293"/>
      <c r="AE28" s="293"/>
      <c r="AF28" s="293"/>
      <c r="AG28" s="328">
        <f>+(((AH14/AH15)*AH16)+((AH17/AH18)*AH19)+((AH20/AH21)*AH22)+((AH23/AH24)*AH25))*4/100</f>
        <v>4</v>
      </c>
      <c r="AH28" s="293"/>
    </row>
    <row r="29" spans="1:34" ht="15" customHeight="1" x14ac:dyDescent="0.25">
      <c r="A29" s="293"/>
      <c r="B29" s="31"/>
      <c r="C29" s="548"/>
      <c r="D29" s="495"/>
      <c r="E29" s="495"/>
      <c r="F29" s="495"/>
      <c r="G29" s="495"/>
      <c r="H29" s="495"/>
      <c r="I29" s="495"/>
      <c r="J29" s="495"/>
      <c r="K29" s="495"/>
      <c r="L29" s="495"/>
      <c r="M29" s="495"/>
      <c r="N29" s="495"/>
      <c r="O29" s="495"/>
      <c r="P29" s="549"/>
      <c r="Q29" s="293"/>
      <c r="R29" s="293"/>
      <c r="S29" s="293"/>
      <c r="T29" s="293"/>
      <c r="U29" s="293"/>
      <c r="V29" s="293"/>
      <c r="W29" s="293"/>
      <c r="X29" s="293"/>
      <c r="Y29" s="293"/>
      <c r="Z29" s="293"/>
      <c r="AA29" s="293"/>
      <c r="AB29" s="301"/>
      <c r="AC29" s="293"/>
      <c r="AD29" s="293"/>
      <c r="AE29" s="293"/>
      <c r="AF29" s="293"/>
      <c r="AG29" s="293"/>
      <c r="AH29" s="293"/>
    </row>
    <row r="30" spans="1:34" ht="15" customHeight="1" x14ac:dyDescent="0.25">
      <c r="A30" s="293"/>
      <c r="B30" s="31"/>
      <c r="C30" s="533"/>
      <c r="D30" s="534"/>
      <c r="E30" s="534"/>
      <c r="F30" s="534"/>
      <c r="G30" s="534"/>
      <c r="H30" s="534"/>
      <c r="I30" s="534"/>
      <c r="J30" s="534"/>
      <c r="K30" s="534"/>
      <c r="L30" s="534"/>
      <c r="M30" s="534"/>
      <c r="N30" s="534"/>
      <c r="O30" s="534"/>
      <c r="P30" s="535"/>
      <c r="Q30" s="293"/>
      <c r="R30" s="306" t="s">
        <v>131</v>
      </c>
      <c r="S30" s="293"/>
      <c r="T30" s="293"/>
      <c r="U30" s="293"/>
      <c r="V30" s="293"/>
      <c r="W30" s="558" t="s">
        <v>23</v>
      </c>
      <c r="X30" s="521"/>
      <c r="Y30" s="521"/>
      <c r="Z30" s="521"/>
      <c r="AA30" s="511"/>
      <c r="AB30" s="301"/>
      <c r="AC30" s="293"/>
      <c r="AD30" s="293"/>
      <c r="AE30" s="293"/>
      <c r="AF30" s="293"/>
      <c r="AG30" s="293"/>
      <c r="AH30" s="293"/>
    </row>
    <row r="31" spans="1:34"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c r="AH31" s="293"/>
    </row>
    <row r="32" spans="1:34"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c r="AH32" s="293"/>
    </row>
    <row r="33" spans="1:34" ht="39.75" customHeight="1" x14ac:dyDescent="0.25">
      <c r="A33" s="293"/>
      <c r="B33" s="31"/>
      <c r="C33" s="955" t="s">
        <v>517</v>
      </c>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11"/>
      <c r="AB33" s="301"/>
      <c r="AC33" s="293"/>
      <c r="AD33" s="293"/>
      <c r="AE33" s="293"/>
      <c r="AF33" s="293"/>
      <c r="AG33" s="293"/>
      <c r="AH33" s="293"/>
    </row>
    <row r="34" spans="1:34"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c r="AH34" s="293"/>
    </row>
    <row r="35" spans="1:34"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c r="AH35" s="293"/>
    </row>
    <row r="36" spans="1:34" ht="29.25" customHeight="1" x14ac:dyDescent="0.25">
      <c r="A36" s="293"/>
      <c r="B36" s="31"/>
      <c r="C36" s="558"/>
      <c r="D36" s="521"/>
      <c r="E36" s="521"/>
      <c r="F36" s="521"/>
      <c r="G36" s="521"/>
      <c r="H36" s="521"/>
      <c r="I36" s="521"/>
      <c r="J36" s="521"/>
      <c r="K36" s="511"/>
      <c r="L36" s="303"/>
      <c r="M36" s="558"/>
      <c r="N36" s="521"/>
      <c r="O36" s="521"/>
      <c r="P36" s="521"/>
      <c r="Q36" s="521"/>
      <c r="R36" s="521"/>
      <c r="S36" s="521"/>
      <c r="T36" s="521"/>
      <c r="U36" s="521"/>
      <c r="V36" s="521"/>
      <c r="W36" s="521"/>
      <c r="X36" s="521"/>
      <c r="Y36" s="521"/>
      <c r="Z36" s="521"/>
      <c r="AA36" s="511"/>
      <c r="AB36" s="309"/>
      <c r="AC36" s="293"/>
      <c r="AD36" s="293"/>
      <c r="AE36" s="293"/>
      <c r="AF36" s="293"/>
      <c r="AG36" s="293"/>
      <c r="AH36" s="293"/>
    </row>
    <row r="37" spans="1:34"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c r="AH37" s="293"/>
    </row>
    <row r="38" spans="1:34"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c r="AH38" s="293"/>
    </row>
    <row r="39" spans="1:34" ht="90" customHeight="1" x14ac:dyDescent="0.25">
      <c r="A39" s="293"/>
      <c r="B39" s="31"/>
      <c r="C39" s="559" t="s">
        <v>435</v>
      </c>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11"/>
      <c r="AB39" s="301"/>
      <c r="AC39" s="293"/>
      <c r="AD39" s="293"/>
      <c r="AE39" s="293"/>
      <c r="AF39" s="293"/>
      <c r="AG39" s="293"/>
      <c r="AH39" s="293"/>
    </row>
    <row r="40" spans="1:34"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c r="AH40" s="293"/>
    </row>
    <row r="41" spans="1:34" ht="15.75" customHeight="1" x14ac:dyDescent="0.25">
      <c r="A41" s="293"/>
      <c r="B41" s="31"/>
      <c r="C41" s="542" t="s">
        <v>139</v>
      </c>
      <c r="D41" s="538"/>
      <c r="E41" s="306"/>
      <c r="F41" s="520" t="s">
        <v>34</v>
      </c>
      <c r="G41" s="511"/>
      <c r="H41" s="306"/>
      <c r="I41" s="293"/>
      <c r="J41" s="313" t="s">
        <v>140</v>
      </c>
      <c r="K41" s="520">
        <v>2</v>
      </c>
      <c r="L41" s="521"/>
      <c r="M41" s="521"/>
      <c r="N41" s="511"/>
      <c r="O41" s="306"/>
      <c r="P41" s="306"/>
      <c r="Q41" s="297" t="s">
        <v>141</v>
      </c>
      <c r="R41" s="293"/>
      <c r="S41" s="306"/>
      <c r="T41" s="306"/>
      <c r="U41" s="306"/>
      <c r="V41" s="306"/>
      <c r="W41" s="520" t="s">
        <v>20</v>
      </c>
      <c r="X41" s="521"/>
      <c r="Y41" s="521"/>
      <c r="Z41" s="521"/>
      <c r="AA41" s="511"/>
      <c r="AB41" s="305"/>
      <c r="AC41" s="293"/>
      <c r="AD41" s="293"/>
      <c r="AE41" s="293"/>
      <c r="AF41" s="293"/>
      <c r="AG41" s="293"/>
      <c r="AH41" s="293"/>
    </row>
    <row r="42" spans="1:34"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c r="AH42" s="293"/>
    </row>
    <row r="43" spans="1:34" ht="32.25" customHeight="1" x14ac:dyDescent="0.25">
      <c r="A43" s="293"/>
      <c r="B43" s="31"/>
      <c r="C43" s="293"/>
      <c r="D43" s="313" t="s">
        <v>142</v>
      </c>
      <c r="E43" s="306"/>
      <c r="F43" s="559" t="s">
        <v>467</v>
      </c>
      <c r="G43" s="521"/>
      <c r="H43" s="521"/>
      <c r="I43" s="521"/>
      <c r="J43" s="521"/>
      <c r="K43" s="521"/>
      <c r="L43" s="521"/>
      <c r="M43" s="511"/>
      <c r="N43" s="293"/>
      <c r="O43" s="313" t="s">
        <v>144</v>
      </c>
      <c r="P43" s="558">
        <v>0</v>
      </c>
      <c r="Q43" s="521"/>
      <c r="R43" s="521"/>
      <c r="S43" s="521"/>
      <c r="T43" s="521"/>
      <c r="U43" s="521"/>
      <c r="V43" s="521"/>
      <c r="W43" s="521"/>
      <c r="X43" s="521"/>
      <c r="Y43" s="521"/>
      <c r="Z43" s="521"/>
      <c r="AA43" s="511"/>
      <c r="AB43" s="301"/>
      <c r="AC43" s="293"/>
      <c r="AD43" s="293"/>
      <c r="AE43" s="293"/>
      <c r="AF43" s="293"/>
      <c r="AG43" s="293"/>
      <c r="AH43" s="293"/>
    </row>
    <row r="44" spans="1:34"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c r="AH44" s="293"/>
    </row>
    <row r="45" spans="1:34" ht="15.75" customHeight="1" x14ac:dyDescent="0.25">
      <c r="A45" s="293"/>
      <c r="B45" s="31"/>
      <c r="C45" s="293"/>
      <c r="D45" s="313" t="s">
        <v>145</v>
      </c>
      <c r="E45" s="293"/>
      <c r="F45" s="541" t="s">
        <v>146</v>
      </c>
      <c r="G45" s="511"/>
      <c r="H45" s="293"/>
      <c r="I45" s="293"/>
      <c r="J45" s="306" t="s">
        <v>147</v>
      </c>
      <c r="K45" s="293"/>
      <c r="L45" s="541" t="s">
        <v>148</v>
      </c>
      <c r="M45" s="521"/>
      <c r="N45" s="511"/>
      <c r="O45" s="306"/>
      <c r="P45" s="306"/>
      <c r="Q45" s="293"/>
      <c r="R45" s="306" t="s">
        <v>149</v>
      </c>
      <c r="S45" s="306"/>
      <c r="T45" s="306"/>
      <c r="U45" s="306"/>
      <c r="V45" s="306"/>
      <c r="W45" s="560"/>
      <c r="X45" s="521"/>
      <c r="Y45" s="521"/>
      <c r="Z45" s="521"/>
      <c r="AA45" s="511"/>
      <c r="AB45" s="305"/>
      <c r="AC45" s="293"/>
      <c r="AD45" s="293"/>
      <c r="AE45" s="293"/>
      <c r="AF45" s="293"/>
      <c r="AG45" s="293"/>
      <c r="AH45" s="293"/>
    </row>
    <row r="46" spans="1:34"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c r="AH46" s="293"/>
    </row>
    <row r="47" spans="1:34" ht="15.75" customHeight="1" x14ac:dyDescent="0.25">
      <c r="A47" s="293"/>
      <c r="B47" s="31"/>
      <c r="C47" s="314" t="s">
        <v>150</v>
      </c>
      <c r="D47" s="561">
        <v>2024</v>
      </c>
      <c r="E47" s="562"/>
      <c r="F47" s="563"/>
      <c r="G47" s="35"/>
      <c r="H47" s="297"/>
      <c r="I47" s="297"/>
      <c r="J47" s="297"/>
      <c r="K47" s="297"/>
      <c r="L47" s="297"/>
      <c r="M47" s="297"/>
      <c r="N47" s="297"/>
      <c r="O47" s="297"/>
      <c r="P47" s="297"/>
      <c r="Q47" s="553"/>
      <c r="R47" s="538"/>
      <c r="S47" s="538"/>
      <c r="T47" s="538"/>
      <c r="U47" s="538"/>
      <c r="V47" s="297"/>
      <c r="W47" s="297"/>
      <c r="X47" s="552"/>
      <c r="Y47" s="538"/>
      <c r="Z47" s="538"/>
      <c r="AA47" s="538"/>
      <c r="AB47" s="305"/>
      <c r="AC47" s="293"/>
      <c r="AD47" s="293"/>
      <c r="AE47" s="293"/>
      <c r="AF47" s="293"/>
      <c r="AG47" s="293"/>
      <c r="AH47" s="293"/>
    </row>
    <row r="48" spans="1:34"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c r="AH48" s="293"/>
    </row>
    <row r="49" spans="1:34" ht="15.75" customHeight="1" x14ac:dyDescent="0.25">
      <c r="A49" s="293"/>
      <c r="B49" s="31"/>
      <c r="C49" s="306" t="s">
        <v>140</v>
      </c>
      <c r="D49" s="558">
        <v>1.2</v>
      </c>
      <c r="E49" s="521"/>
      <c r="F49" s="511"/>
      <c r="G49" s="293"/>
      <c r="H49" s="297"/>
      <c r="I49" s="297"/>
      <c r="J49" s="297"/>
      <c r="K49" s="297"/>
      <c r="L49" s="297"/>
      <c r="M49" s="297"/>
      <c r="N49" s="297"/>
      <c r="O49" s="297"/>
      <c r="P49" s="297"/>
      <c r="Q49" s="553"/>
      <c r="R49" s="538"/>
      <c r="S49" s="538"/>
      <c r="T49" s="538"/>
      <c r="U49" s="538"/>
      <c r="V49" s="297"/>
      <c r="W49" s="297"/>
      <c r="X49" s="552"/>
      <c r="Y49" s="538"/>
      <c r="Z49" s="538"/>
      <c r="AA49" s="538"/>
      <c r="AB49" s="298"/>
      <c r="AC49" s="293"/>
      <c r="AD49" s="293"/>
      <c r="AE49" s="293"/>
      <c r="AF49" s="293"/>
      <c r="AG49" s="293"/>
      <c r="AH49" s="293"/>
    </row>
    <row r="50" spans="1:34"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c r="AH50" s="293"/>
    </row>
    <row r="51" spans="1:34" ht="15.75" customHeight="1" x14ac:dyDescent="0.25">
      <c r="A51" s="293"/>
      <c r="B51" s="31"/>
      <c r="C51" s="306"/>
      <c r="D51" s="520" t="s">
        <v>151</v>
      </c>
      <c r="E51" s="521"/>
      <c r="F51" s="521"/>
      <c r="G51" s="521"/>
      <c r="H51" s="521"/>
      <c r="I51" s="521"/>
      <c r="J51" s="521"/>
      <c r="K51" s="521"/>
      <c r="L51" s="521"/>
      <c r="M51" s="521"/>
      <c r="N51" s="521"/>
      <c r="O51" s="521"/>
      <c r="P51" s="521"/>
      <c r="Q51" s="521"/>
      <c r="R51" s="521"/>
      <c r="S51" s="521"/>
      <c r="T51" s="521"/>
      <c r="U51" s="521"/>
      <c r="V51" s="521"/>
      <c r="W51" s="521"/>
      <c r="X51" s="521"/>
      <c r="Y51" s="511"/>
      <c r="Z51" s="307"/>
      <c r="AA51" s="307"/>
      <c r="AB51" s="315"/>
      <c r="AC51" s="293"/>
      <c r="AD51" s="293"/>
      <c r="AE51" s="293"/>
      <c r="AF51" s="293"/>
      <c r="AG51" s="293"/>
      <c r="AH51" s="293"/>
    </row>
    <row r="52" spans="1:34" ht="15.75" customHeight="1" x14ac:dyDescent="0.25">
      <c r="A52" s="293"/>
      <c r="B52" s="31"/>
      <c r="C52" s="293"/>
      <c r="D52" s="526" t="s">
        <v>152</v>
      </c>
      <c r="E52" s="521"/>
      <c r="F52" s="521"/>
      <c r="G52" s="521"/>
      <c r="H52" s="511"/>
      <c r="I52" s="522" t="s">
        <v>153</v>
      </c>
      <c r="J52" s="521"/>
      <c r="K52" s="521"/>
      <c r="L52" s="521"/>
      <c r="M52" s="521"/>
      <c r="N52" s="521"/>
      <c r="O52" s="521"/>
      <c r="P52" s="511"/>
      <c r="Q52" s="523" t="s">
        <v>154</v>
      </c>
      <c r="R52" s="521"/>
      <c r="S52" s="521"/>
      <c r="T52" s="521"/>
      <c r="U52" s="521"/>
      <c r="V52" s="521"/>
      <c r="W52" s="521"/>
      <c r="X52" s="521"/>
      <c r="Y52" s="511"/>
      <c r="Z52" s="307"/>
      <c r="AA52" s="307"/>
      <c r="AB52" s="315"/>
      <c r="AC52" s="293"/>
      <c r="AD52" s="293"/>
      <c r="AE52" s="293"/>
      <c r="AF52" s="293"/>
      <c r="AG52" s="293"/>
      <c r="AH52" s="293"/>
    </row>
    <row r="53" spans="1:34" ht="15.75" customHeight="1" x14ac:dyDescent="0.25">
      <c r="A53" s="316"/>
      <c r="B53" s="39"/>
      <c r="C53" s="40"/>
      <c r="D53" s="527" t="s">
        <v>155</v>
      </c>
      <c r="E53" s="521"/>
      <c r="F53" s="521"/>
      <c r="G53" s="521"/>
      <c r="H53" s="511"/>
      <c r="I53" s="524" t="s">
        <v>156</v>
      </c>
      <c r="J53" s="521"/>
      <c r="K53" s="521"/>
      <c r="L53" s="521"/>
      <c r="M53" s="521"/>
      <c r="N53" s="521"/>
      <c r="O53" s="521"/>
      <c r="P53" s="511"/>
      <c r="Q53" s="525" t="s">
        <v>157</v>
      </c>
      <c r="R53" s="521"/>
      <c r="S53" s="521"/>
      <c r="T53" s="521"/>
      <c r="U53" s="521"/>
      <c r="V53" s="521"/>
      <c r="W53" s="521"/>
      <c r="X53" s="521"/>
      <c r="Y53" s="511"/>
      <c r="Z53" s="316"/>
      <c r="AA53" s="316"/>
      <c r="AB53" s="317"/>
      <c r="AC53" s="316"/>
      <c r="AD53" s="316"/>
      <c r="AE53" s="316"/>
      <c r="AF53" s="316"/>
      <c r="AG53" s="316"/>
      <c r="AH53" s="316"/>
    </row>
    <row r="54" spans="1:34"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c r="AH54" s="293"/>
    </row>
    <row r="55" spans="1:34" ht="15.75" customHeight="1" x14ac:dyDescent="0.25">
      <c r="A55" s="320"/>
      <c r="B55" s="41"/>
      <c r="C55" s="528" t="s">
        <v>158</v>
      </c>
      <c r="D55" s="521"/>
      <c r="E55" s="521"/>
      <c r="F55" s="511"/>
      <c r="G55" s="529" t="s">
        <v>159</v>
      </c>
      <c r="H55" s="530" t="s">
        <v>160</v>
      </c>
      <c r="I55" s="531"/>
      <c r="J55" s="531"/>
      <c r="K55" s="531"/>
      <c r="L55" s="531"/>
      <c r="M55" s="531"/>
      <c r="N55" s="531"/>
      <c r="O55" s="531"/>
      <c r="P55" s="531"/>
      <c r="Q55" s="531"/>
      <c r="R55" s="531"/>
      <c r="S55" s="531"/>
      <c r="T55" s="531"/>
      <c r="U55" s="531"/>
      <c r="V55" s="531"/>
      <c r="W55" s="531"/>
      <c r="X55" s="531"/>
      <c r="Y55" s="531"/>
      <c r="Z55" s="531"/>
      <c r="AA55" s="532"/>
      <c r="AB55" s="315"/>
      <c r="AC55" s="320"/>
      <c r="AD55" s="320"/>
      <c r="AE55" s="320"/>
      <c r="AF55" s="320"/>
      <c r="AG55" s="320"/>
      <c r="AH55" s="320"/>
    </row>
    <row r="56" spans="1:34" ht="15.75" customHeight="1" x14ac:dyDescent="0.25">
      <c r="A56" s="320"/>
      <c r="B56" s="41"/>
      <c r="C56" s="42" t="s">
        <v>161</v>
      </c>
      <c r="D56" s="43" t="s">
        <v>468</v>
      </c>
      <c r="E56" s="528" t="s">
        <v>162</v>
      </c>
      <c r="F56" s="511"/>
      <c r="G56" s="498"/>
      <c r="H56" s="533"/>
      <c r="I56" s="534"/>
      <c r="J56" s="534"/>
      <c r="K56" s="534"/>
      <c r="L56" s="534"/>
      <c r="M56" s="534"/>
      <c r="N56" s="534"/>
      <c r="O56" s="534"/>
      <c r="P56" s="534"/>
      <c r="Q56" s="534"/>
      <c r="R56" s="534"/>
      <c r="S56" s="534"/>
      <c r="T56" s="534"/>
      <c r="U56" s="534"/>
      <c r="V56" s="534"/>
      <c r="W56" s="534"/>
      <c r="X56" s="534"/>
      <c r="Y56" s="534"/>
      <c r="Z56" s="534"/>
      <c r="AA56" s="535"/>
      <c r="AB56" s="315"/>
      <c r="AC56" s="320"/>
      <c r="AD56" s="320"/>
      <c r="AE56" s="320"/>
      <c r="AF56" s="320"/>
      <c r="AG56" s="320"/>
      <c r="AH56" s="320"/>
    </row>
    <row r="57" spans="1:34" ht="15.75" customHeight="1" x14ac:dyDescent="0.25">
      <c r="A57" s="320"/>
      <c r="B57" s="41"/>
      <c r="C57" s="44">
        <v>2024</v>
      </c>
      <c r="D57" s="45">
        <v>45474</v>
      </c>
      <c r="E57" s="536">
        <v>45656</v>
      </c>
      <c r="F57" s="511"/>
      <c r="G57" s="46">
        <v>0.5</v>
      </c>
      <c r="H57" s="540"/>
      <c r="I57" s="521"/>
      <c r="J57" s="521"/>
      <c r="K57" s="521"/>
      <c r="L57" s="521"/>
      <c r="M57" s="521"/>
      <c r="N57" s="521"/>
      <c r="O57" s="521"/>
      <c r="P57" s="521"/>
      <c r="Q57" s="521"/>
      <c r="R57" s="521"/>
      <c r="S57" s="521"/>
      <c r="T57" s="521"/>
      <c r="U57" s="521"/>
      <c r="V57" s="521"/>
      <c r="W57" s="521"/>
      <c r="X57" s="521"/>
      <c r="Y57" s="521"/>
      <c r="Z57" s="521"/>
      <c r="AA57" s="511"/>
      <c r="AB57" s="315"/>
      <c r="AC57" s="320"/>
      <c r="AD57" s="320"/>
      <c r="AE57" s="320"/>
      <c r="AF57" s="320"/>
      <c r="AG57" s="320"/>
      <c r="AH57" s="320"/>
    </row>
    <row r="58" spans="1:34" ht="15.75" customHeight="1" x14ac:dyDescent="0.25">
      <c r="A58" s="320"/>
      <c r="B58" s="41"/>
      <c r="C58" s="44">
        <v>2025</v>
      </c>
      <c r="D58" s="45">
        <v>45658</v>
      </c>
      <c r="E58" s="536">
        <v>46021</v>
      </c>
      <c r="F58" s="511"/>
      <c r="G58" s="46">
        <v>0.8</v>
      </c>
      <c r="H58" s="540"/>
      <c r="I58" s="521"/>
      <c r="J58" s="521"/>
      <c r="K58" s="521"/>
      <c r="L58" s="521"/>
      <c r="M58" s="521"/>
      <c r="N58" s="521"/>
      <c r="O58" s="521"/>
      <c r="P58" s="521"/>
      <c r="Q58" s="521"/>
      <c r="R58" s="521"/>
      <c r="S58" s="521"/>
      <c r="T58" s="521"/>
      <c r="U58" s="521"/>
      <c r="V58" s="521"/>
      <c r="W58" s="521"/>
      <c r="X58" s="521"/>
      <c r="Y58" s="521"/>
      <c r="Z58" s="521"/>
      <c r="AA58" s="511"/>
      <c r="AB58" s="315"/>
      <c r="AC58" s="320"/>
      <c r="AD58" s="320"/>
      <c r="AE58" s="320"/>
      <c r="AF58" s="320"/>
      <c r="AG58" s="320"/>
      <c r="AH58" s="320"/>
    </row>
    <row r="59" spans="1:34" ht="15.75" customHeight="1" x14ac:dyDescent="0.25">
      <c r="A59" s="320"/>
      <c r="B59" s="41"/>
      <c r="C59" s="44">
        <v>2026</v>
      </c>
      <c r="D59" s="45">
        <v>46023</v>
      </c>
      <c r="E59" s="536">
        <v>46386</v>
      </c>
      <c r="F59" s="511"/>
      <c r="G59" s="46">
        <v>0.4</v>
      </c>
      <c r="H59" s="540"/>
      <c r="I59" s="521"/>
      <c r="J59" s="521"/>
      <c r="K59" s="521"/>
      <c r="L59" s="521"/>
      <c r="M59" s="521"/>
      <c r="N59" s="521"/>
      <c r="O59" s="521"/>
      <c r="P59" s="521"/>
      <c r="Q59" s="521"/>
      <c r="R59" s="521"/>
      <c r="S59" s="521"/>
      <c r="T59" s="521"/>
      <c r="U59" s="521"/>
      <c r="V59" s="521"/>
      <c r="W59" s="521"/>
      <c r="X59" s="521"/>
      <c r="Y59" s="521"/>
      <c r="Z59" s="521"/>
      <c r="AA59" s="511"/>
      <c r="AB59" s="315"/>
      <c r="AC59" s="320"/>
      <c r="AD59" s="320"/>
      <c r="AE59" s="320"/>
      <c r="AF59" s="320"/>
      <c r="AG59" s="320"/>
      <c r="AH59" s="320"/>
    </row>
    <row r="60" spans="1:34" ht="15.75" customHeight="1" x14ac:dyDescent="0.25">
      <c r="A60" s="320"/>
      <c r="B60" s="41"/>
      <c r="C60" s="44">
        <v>2027</v>
      </c>
      <c r="D60" s="45">
        <v>46388</v>
      </c>
      <c r="E60" s="536">
        <v>46751</v>
      </c>
      <c r="F60" s="511"/>
      <c r="G60" s="46">
        <v>0.3</v>
      </c>
      <c r="H60" s="540"/>
      <c r="I60" s="521"/>
      <c r="J60" s="521"/>
      <c r="K60" s="521"/>
      <c r="L60" s="521"/>
      <c r="M60" s="521"/>
      <c r="N60" s="521"/>
      <c r="O60" s="521"/>
      <c r="P60" s="521"/>
      <c r="Q60" s="521"/>
      <c r="R60" s="521"/>
      <c r="S60" s="521"/>
      <c r="T60" s="521"/>
      <c r="U60" s="521"/>
      <c r="V60" s="521"/>
      <c r="W60" s="521"/>
      <c r="X60" s="521"/>
      <c r="Y60" s="521"/>
      <c r="Z60" s="521"/>
      <c r="AA60" s="511"/>
      <c r="AB60" s="315"/>
      <c r="AC60" s="320"/>
      <c r="AD60" s="320"/>
      <c r="AE60" s="320"/>
      <c r="AF60" s="320"/>
      <c r="AG60" s="320"/>
      <c r="AH60" s="320"/>
    </row>
    <row r="61" spans="1:34" ht="15.75" customHeight="1" x14ac:dyDescent="0.25">
      <c r="A61" s="320"/>
      <c r="B61" s="41"/>
      <c r="C61" s="44"/>
      <c r="D61" s="44"/>
      <c r="E61" s="528"/>
      <c r="F61" s="511"/>
      <c r="G61" s="43"/>
      <c r="H61" s="528"/>
      <c r="I61" s="521"/>
      <c r="J61" s="521"/>
      <c r="K61" s="521"/>
      <c r="L61" s="521"/>
      <c r="M61" s="521"/>
      <c r="N61" s="521"/>
      <c r="O61" s="521"/>
      <c r="P61" s="521"/>
      <c r="Q61" s="521"/>
      <c r="R61" s="521"/>
      <c r="S61" s="521"/>
      <c r="T61" s="521"/>
      <c r="U61" s="521"/>
      <c r="V61" s="521"/>
      <c r="W61" s="521"/>
      <c r="X61" s="521"/>
      <c r="Y61" s="521"/>
      <c r="Z61" s="521"/>
      <c r="AA61" s="511"/>
      <c r="AB61" s="315"/>
      <c r="AC61" s="320"/>
      <c r="AD61" s="320"/>
      <c r="AE61" s="320"/>
      <c r="AF61" s="320"/>
      <c r="AG61" s="320"/>
      <c r="AH61" s="320"/>
    </row>
    <row r="62" spans="1:34"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c r="AH62" s="293"/>
    </row>
    <row r="63" spans="1:34" ht="15.75" customHeight="1" x14ac:dyDescent="0.25">
      <c r="A63" s="293"/>
      <c r="B63" s="31"/>
      <c r="C63" s="542" t="s">
        <v>163</v>
      </c>
      <c r="D63" s="538"/>
      <c r="E63" s="306"/>
      <c r="F63" s="297" t="s">
        <v>164</v>
      </c>
      <c r="G63" s="47"/>
      <c r="H63" s="308"/>
      <c r="I63" s="297" t="s">
        <v>165</v>
      </c>
      <c r="J63" s="293"/>
      <c r="K63" s="541"/>
      <c r="L63" s="511"/>
      <c r="M63" s="306"/>
      <c r="N63" s="293"/>
      <c r="O63" s="293"/>
      <c r="P63" s="293"/>
      <c r="Q63" s="293"/>
      <c r="R63" s="293"/>
      <c r="S63" s="293"/>
      <c r="T63" s="293"/>
      <c r="U63" s="293"/>
      <c r="V63" s="293"/>
      <c r="W63" s="293"/>
      <c r="X63" s="293"/>
      <c r="Y63" s="293"/>
      <c r="Z63" s="293"/>
      <c r="AA63" s="293"/>
      <c r="AB63" s="301"/>
      <c r="AC63" s="293"/>
      <c r="AD63" s="293"/>
      <c r="AE63" s="293"/>
      <c r="AF63" s="293"/>
      <c r="AG63" s="293"/>
      <c r="AH63" s="293"/>
    </row>
    <row r="64" spans="1:34"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c r="AH64" s="293"/>
    </row>
    <row r="65" spans="1:34" ht="15.75" customHeight="1" x14ac:dyDescent="0.25">
      <c r="A65" s="293"/>
      <c r="B65" s="539" t="s">
        <v>166</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11"/>
      <c r="AC65" s="293"/>
      <c r="AD65" s="293"/>
      <c r="AE65" s="293"/>
      <c r="AF65" s="293"/>
      <c r="AG65" s="293"/>
      <c r="AH65" s="293"/>
    </row>
    <row r="66" spans="1:34"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c r="AH66" s="293"/>
    </row>
    <row r="67" spans="1:34" ht="29.25" customHeight="1" x14ac:dyDescent="0.25">
      <c r="A67" s="293"/>
      <c r="B67" s="528" t="s">
        <v>161</v>
      </c>
      <c r="C67" s="511"/>
      <c r="D67" s="43"/>
      <c r="E67" s="528" t="s">
        <v>167</v>
      </c>
      <c r="F67" s="511"/>
      <c r="G67" s="43"/>
      <c r="H67" s="520" t="s">
        <v>168</v>
      </c>
      <c r="I67" s="511"/>
      <c r="J67" s="528"/>
      <c r="K67" s="511"/>
      <c r="L67" s="537"/>
      <c r="M67" s="538"/>
      <c r="N67" s="43" t="s">
        <v>169</v>
      </c>
      <c r="O67" s="528"/>
      <c r="P67" s="521"/>
      <c r="Q67" s="511"/>
      <c r="R67" s="528" t="s">
        <v>170</v>
      </c>
      <c r="S67" s="521"/>
      <c r="T67" s="511"/>
      <c r="U67" s="528"/>
      <c r="V67" s="521"/>
      <c r="W67" s="511"/>
      <c r="X67" s="528" t="s">
        <v>171</v>
      </c>
      <c r="Y67" s="511"/>
      <c r="Z67" s="528"/>
      <c r="AA67" s="521"/>
      <c r="AB67" s="511"/>
      <c r="AC67" s="293"/>
      <c r="AD67" s="293"/>
      <c r="AE67" s="293"/>
      <c r="AF67" s="293"/>
      <c r="AG67" s="293"/>
      <c r="AH67" s="293"/>
    </row>
    <row r="68" spans="1:34"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c r="AH68" s="293"/>
    </row>
    <row r="69" spans="1:34" ht="15.75" customHeight="1" x14ac:dyDescent="0.25">
      <c r="A69" s="293"/>
      <c r="B69" s="539" t="s">
        <v>172</v>
      </c>
      <c r="C69" s="511"/>
      <c r="D69" s="543"/>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5"/>
      <c r="AC69" s="293"/>
      <c r="AD69" s="293"/>
      <c r="AE69" s="293"/>
      <c r="AF69" s="293"/>
      <c r="AG69" s="293"/>
      <c r="AH69" s="293"/>
    </row>
    <row r="70" spans="1:34"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c r="AH70" s="293"/>
    </row>
    <row r="71" spans="1:34" ht="15.75" customHeight="1" x14ac:dyDescent="0.25">
      <c r="A71" s="293"/>
      <c r="B71" s="539" t="s">
        <v>173</v>
      </c>
      <c r="C71" s="511"/>
      <c r="D71" s="54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5"/>
      <c r="AC71" s="293"/>
      <c r="AD71" s="293"/>
      <c r="AE71" s="293"/>
      <c r="AF71" s="293"/>
      <c r="AG71" s="293"/>
      <c r="AH71" s="293"/>
    </row>
    <row r="72" spans="1:34"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c r="AH72" s="293"/>
    </row>
    <row r="73" spans="1:34" ht="15.75" customHeight="1" x14ac:dyDescent="0.25">
      <c r="A73" s="293"/>
      <c r="B73" s="539" t="s">
        <v>174</v>
      </c>
      <c r="C73" s="511"/>
      <c r="D73" s="54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5"/>
      <c r="AC73" s="293"/>
      <c r="AD73" s="293"/>
      <c r="AE73" s="293"/>
      <c r="AF73" s="293"/>
      <c r="AG73" s="293"/>
      <c r="AH73" s="293"/>
    </row>
    <row r="74" spans="1:34"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c r="AH74" s="293"/>
    </row>
    <row r="75" spans="1:34" ht="15.75" customHeight="1" x14ac:dyDescent="0.25">
      <c r="A75" s="293"/>
      <c r="B75" s="539" t="s">
        <v>175</v>
      </c>
      <c r="C75" s="511"/>
      <c r="D75" s="54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5"/>
      <c r="AC75" s="293"/>
      <c r="AD75" s="293"/>
      <c r="AE75" s="293"/>
      <c r="AF75" s="293"/>
      <c r="AG75" s="293"/>
      <c r="AH75" s="293"/>
    </row>
    <row r="76" spans="1:34"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c r="AH76" s="293"/>
    </row>
    <row r="77" spans="1:34" ht="15.75" customHeight="1" x14ac:dyDescent="0.25">
      <c r="A77" s="293"/>
      <c r="B77" s="539" t="s">
        <v>176</v>
      </c>
      <c r="C77" s="511"/>
      <c r="D77" s="54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5"/>
      <c r="AC77" s="293"/>
      <c r="AD77" s="293"/>
      <c r="AE77" s="293"/>
      <c r="AF77" s="293"/>
      <c r="AG77" s="293"/>
      <c r="AH77" s="293"/>
    </row>
    <row r="78" spans="1:34"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c r="AH78" s="293"/>
    </row>
    <row r="79" spans="1:34" ht="15.75" customHeight="1" x14ac:dyDescent="0.25">
      <c r="A79" s="293"/>
      <c r="B79" s="539" t="s">
        <v>177</v>
      </c>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11"/>
      <c r="AC79" s="293"/>
      <c r="AD79" s="293"/>
      <c r="AE79" s="293"/>
      <c r="AF79" s="293"/>
      <c r="AG79" s="293"/>
      <c r="AH79" s="293"/>
    </row>
    <row r="80" spans="1:34" ht="15.75" customHeight="1" x14ac:dyDescent="0.25">
      <c r="A80" s="293"/>
      <c r="B80" s="520" t="s">
        <v>122</v>
      </c>
      <c r="C80" s="511"/>
      <c r="D80" s="52" t="s">
        <v>178</v>
      </c>
      <c r="E80" s="520" t="s">
        <v>179</v>
      </c>
      <c r="F80" s="511"/>
      <c r="G80" s="520" t="s">
        <v>177</v>
      </c>
      <c r="H80" s="521"/>
      <c r="I80" s="521"/>
      <c r="J80" s="521"/>
      <c r="K80" s="521"/>
      <c r="L80" s="521"/>
      <c r="M80" s="521"/>
      <c r="N80" s="521"/>
      <c r="O80" s="511"/>
      <c r="P80" s="520" t="s">
        <v>180</v>
      </c>
      <c r="Q80" s="521"/>
      <c r="R80" s="521"/>
      <c r="S80" s="521"/>
      <c r="T80" s="521"/>
      <c r="U80" s="521"/>
      <c r="V80" s="521"/>
      <c r="W80" s="521"/>
      <c r="X80" s="521"/>
      <c r="Y80" s="521"/>
      <c r="Z80" s="521"/>
      <c r="AA80" s="521"/>
      <c r="AB80" s="511"/>
      <c r="AC80" s="293"/>
      <c r="AD80" s="293"/>
      <c r="AE80" s="293"/>
      <c r="AF80" s="293"/>
      <c r="AG80" s="293"/>
      <c r="AH80" s="293"/>
    </row>
    <row r="81" spans="1:34" ht="15.75" customHeight="1" x14ac:dyDescent="0.25">
      <c r="A81" s="293"/>
      <c r="B81" s="520"/>
      <c r="C81" s="511"/>
      <c r="D81" s="37"/>
      <c r="E81" s="520"/>
      <c r="F81" s="511"/>
      <c r="G81" s="545"/>
      <c r="H81" s="521"/>
      <c r="I81" s="521"/>
      <c r="J81" s="521"/>
      <c r="K81" s="521"/>
      <c r="L81" s="521"/>
      <c r="M81" s="521"/>
      <c r="N81" s="521"/>
      <c r="O81" s="511"/>
      <c r="P81" s="545"/>
      <c r="Q81" s="521"/>
      <c r="R81" s="521"/>
      <c r="S81" s="521"/>
      <c r="T81" s="521"/>
      <c r="U81" s="521"/>
      <c r="V81" s="521"/>
      <c r="W81" s="521"/>
      <c r="X81" s="521"/>
      <c r="Y81" s="521"/>
      <c r="Z81" s="521"/>
      <c r="AA81" s="521"/>
      <c r="AB81" s="511"/>
      <c r="AC81" s="293"/>
      <c r="AD81" s="293"/>
      <c r="AE81" s="293"/>
      <c r="AF81" s="293"/>
      <c r="AG81" s="293"/>
      <c r="AH81" s="293"/>
    </row>
    <row r="82" spans="1:34" ht="15.75" customHeight="1" x14ac:dyDescent="0.25">
      <c r="A82" s="293"/>
      <c r="B82" s="520"/>
      <c r="C82" s="511"/>
      <c r="D82" s="37"/>
      <c r="E82" s="520"/>
      <c r="F82" s="511"/>
      <c r="G82" s="545"/>
      <c r="H82" s="521"/>
      <c r="I82" s="521"/>
      <c r="J82" s="521"/>
      <c r="K82" s="521"/>
      <c r="L82" s="521"/>
      <c r="M82" s="521"/>
      <c r="N82" s="521"/>
      <c r="O82" s="511"/>
      <c r="P82" s="545"/>
      <c r="Q82" s="521"/>
      <c r="R82" s="521"/>
      <c r="S82" s="521"/>
      <c r="T82" s="521"/>
      <c r="U82" s="521"/>
      <c r="V82" s="521"/>
      <c r="W82" s="521"/>
      <c r="X82" s="521"/>
      <c r="Y82" s="521"/>
      <c r="Z82" s="521"/>
      <c r="AA82" s="521"/>
      <c r="AB82" s="511"/>
      <c r="AC82" s="293"/>
      <c r="AD82" s="293"/>
      <c r="AE82" s="293"/>
      <c r="AF82" s="293"/>
      <c r="AG82" s="293"/>
      <c r="AH82" s="293"/>
    </row>
    <row r="83" spans="1:34" ht="26.25" customHeight="1" x14ac:dyDescent="0.25">
      <c r="A83" s="293"/>
      <c r="B83" s="546" t="s">
        <v>181</v>
      </c>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11"/>
      <c r="AC83" s="293"/>
      <c r="AD83" s="326"/>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28515625" customWidth="1"/>
    <col min="16" max="26" width="10" customWidth="1"/>
  </cols>
  <sheetData>
    <row r="1" spans="1:15" x14ac:dyDescent="0.25">
      <c r="A1" s="159" t="s">
        <v>518</v>
      </c>
    </row>
    <row r="3" spans="1:15" x14ac:dyDescent="0.25">
      <c r="A3" s="159" t="s">
        <v>519</v>
      </c>
      <c r="C3" s="159" t="s">
        <v>520</v>
      </c>
      <c r="E3" s="159" t="s">
        <v>521</v>
      </c>
      <c r="G3" s="159" t="s">
        <v>522</v>
      </c>
      <c r="I3" s="159" t="s">
        <v>523</v>
      </c>
      <c r="K3" s="159" t="s">
        <v>524</v>
      </c>
      <c r="M3" s="159" t="s">
        <v>525</v>
      </c>
      <c r="O3" s="159" t="s">
        <v>526</v>
      </c>
    </row>
    <row r="5" spans="1:15" x14ac:dyDescent="0.25">
      <c r="A5" s="159" t="s">
        <v>21</v>
      </c>
      <c r="C5" s="159" t="s">
        <v>527</v>
      </c>
      <c r="D5" s="159">
        <v>1</v>
      </c>
      <c r="E5" s="159" t="s">
        <v>528</v>
      </c>
      <c r="G5" s="159" t="s">
        <v>15</v>
      </c>
      <c r="I5" s="159" t="s">
        <v>529</v>
      </c>
      <c r="K5" s="159" t="s">
        <v>409</v>
      </c>
      <c r="M5" s="159" t="s">
        <v>126</v>
      </c>
      <c r="O5" s="159" t="s">
        <v>530</v>
      </c>
    </row>
    <row r="6" spans="1:15" x14ac:dyDescent="0.25">
      <c r="A6" s="159" t="s">
        <v>33</v>
      </c>
      <c r="C6" s="159" t="s">
        <v>531</v>
      </c>
      <c r="D6" s="159">
        <v>2</v>
      </c>
      <c r="E6" s="159" t="s">
        <v>532</v>
      </c>
      <c r="G6" s="159" t="s">
        <v>27</v>
      </c>
      <c r="I6" s="159" t="s">
        <v>533</v>
      </c>
      <c r="M6" s="159" t="s">
        <v>441</v>
      </c>
      <c r="O6" s="159" t="s">
        <v>534</v>
      </c>
    </row>
    <row r="7" spans="1:15" x14ac:dyDescent="0.25">
      <c r="A7" s="159" t="s">
        <v>23</v>
      </c>
      <c r="D7" s="159">
        <v>3</v>
      </c>
      <c r="E7" s="159" t="s">
        <v>535</v>
      </c>
      <c r="G7" s="159" t="s">
        <v>46</v>
      </c>
      <c r="I7" s="159" t="s">
        <v>20</v>
      </c>
      <c r="M7" s="159" t="s">
        <v>471</v>
      </c>
      <c r="O7" s="159" t="s">
        <v>536</v>
      </c>
    </row>
    <row r="8" spans="1:15" x14ac:dyDescent="0.25">
      <c r="D8" s="159">
        <v>4</v>
      </c>
      <c r="E8" s="159" t="s">
        <v>537</v>
      </c>
      <c r="G8" s="159" t="s">
        <v>26</v>
      </c>
      <c r="I8" s="159" t="s">
        <v>42</v>
      </c>
      <c r="M8" s="159" t="s">
        <v>498</v>
      </c>
      <c r="O8" s="159" t="s">
        <v>538</v>
      </c>
    </row>
    <row r="9" spans="1:15" x14ac:dyDescent="0.25">
      <c r="D9" s="159">
        <v>5</v>
      </c>
      <c r="E9" s="159" t="s">
        <v>539</v>
      </c>
      <c r="G9" s="159" t="s">
        <v>540</v>
      </c>
      <c r="I9" s="159" t="s">
        <v>57</v>
      </c>
      <c r="O9" s="159" t="s">
        <v>541</v>
      </c>
    </row>
    <row r="10" spans="1:15" x14ac:dyDescent="0.25">
      <c r="D10" s="159">
        <v>6</v>
      </c>
      <c r="E10" s="159" t="s">
        <v>542</v>
      </c>
      <c r="G10" s="159" t="s">
        <v>543</v>
      </c>
      <c r="I10" s="159" t="s">
        <v>62</v>
      </c>
      <c r="O10" s="159" t="s">
        <v>544</v>
      </c>
    </row>
    <row r="11" spans="1:15" x14ac:dyDescent="0.25">
      <c r="D11" s="159">
        <v>7</v>
      </c>
      <c r="E11" s="159" t="s">
        <v>545</v>
      </c>
      <c r="I11" s="159" t="s">
        <v>543</v>
      </c>
    </row>
    <row r="12" spans="1:15" x14ac:dyDescent="0.25">
      <c r="D12" s="159">
        <v>8</v>
      </c>
      <c r="E12" s="159" t="s">
        <v>546</v>
      </c>
    </row>
    <row r="13" spans="1:15" x14ac:dyDescent="0.25">
      <c r="D13" s="159">
        <v>9</v>
      </c>
      <c r="E13" s="159" t="s">
        <v>547</v>
      </c>
    </row>
    <row r="14" spans="1:15" x14ac:dyDescent="0.25">
      <c r="D14" s="159">
        <v>10</v>
      </c>
      <c r="E14" s="159" t="s">
        <v>548</v>
      </c>
    </row>
    <row r="15" spans="1:15" x14ac:dyDescent="0.25">
      <c r="D15" s="159">
        <v>11</v>
      </c>
      <c r="E15" s="159" t="s">
        <v>549</v>
      </c>
    </row>
    <row r="16" spans="1:15" x14ac:dyDescent="0.25">
      <c r="D16" s="159">
        <v>12</v>
      </c>
      <c r="E16" s="159" t="s">
        <v>550</v>
      </c>
    </row>
    <row r="17" spans="4:14" x14ac:dyDescent="0.25">
      <c r="D17" s="159">
        <v>13</v>
      </c>
      <c r="E17" s="159" t="s">
        <v>551</v>
      </c>
    </row>
    <row r="18" spans="4:14" x14ac:dyDescent="0.25">
      <c r="D18" s="159">
        <v>14</v>
      </c>
      <c r="E18" s="159" t="s">
        <v>552</v>
      </c>
    </row>
    <row r="19" spans="4:14" x14ac:dyDescent="0.25">
      <c r="D19" s="159">
        <v>15</v>
      </c>
      <c r="E19" s="159" t="s">
        <v>553</v>
      </c>
    </row>
    <row r="20" spans="4:14" x14ac:dyDescent="0.25">
      <c r="D20" s="159">
        <v>16</v>
      </c>
      <c r="E20" s="159" t="s">
        <v>554</v>
      </c>
    </row>
    <row r="21" spans="4:14" ht="15.75" customHeight="1" x14ac:dyDescent="0.25">
      <c r="D21" s="159">
        <v>17</v>
      </c>
      <c r="E21" s="159" t="s">
        <v>555</v>
      </c>
      <c r="I21" s="159" t="s">
        <v>556</v>
      </c>
      <c r="N21" s="159" t="s">
        <v>557</v>
      </c>
    </row>
    <row r="22" spans="4:14" ht="15.75" customHeight="1" x14ac:dyDescent="0.25">
      <c r="D22" s="159">
        <v>18</v>
      </c>
      <c r="E22" s="159" t="s">
        <v>558</v>
      </c>
    </row>
    <row r="23" spans="4:14" ht="15.75" customHeight="1" x14ac:dyDescent="0.25">
      <c r="D23" s="159">
        <v>19</v>
      </c>
      <c r="E23" s="159" t="s">
        <v>559</v>
      </c>
      <c r="I23" s="159" t="s">
        <v>560</v>
      </c>
      <c r="N23" s="159" t="s">
        <v>561</v>
      </c>
    </row>
    <row r="24" spans="4:14" ht="15.75" customHeight="1" x14ac:dyDescent="0.25">
      <c r="D24" s="159">
        <v>20</v>
      </c>
      <c r="E24" s="159" t="s">
        <v>562</v>
      </c>
      <c r="I24" s="159" t="s">
        <v>563</v>
      </c>
      <c r="N24" s="159" t="s">
        <v>564</v>
      </c>
    </row>
    <row r="25" spans="4:14" ht="15.75" customHeight="1" x14ac:dyDescent="0.25">
      <c r="I25" s="159" t="s">
        <v>565</v>
      </c>
      <c r="N25" s="159" t="s">
        <v>566</v>
      </c>
    </row>
    <row r="26" spans="4:14" ht="15.75" customHeight="1" x14ac:dyDescent="0.25">
      <c r="I26" s="159" t="s">
        <v>567</v>
      </c>
      <c r="N26" s="159" t="s">
        <v>568</v>
      </c>
    </row>
    <row r="27" spans="4:14" ht="15.75" customHeight="1" x14ac:dyDescent="0.25">
      <c r="I27" s="159" t="s">
        <v>569</v>
      </c>
      <c r="N27" s="159" t="s">
        <v>570</v>
      </c>
    </row>
    <row r="28" spans="4:14" ht="15.75" customHeight="1" x14ac:dyDescent="0.25">
      <c r="N28" s="159" t="s">
        <v>571</v>
      </c>
    </row>
    <row r="29" spans="4:14" ht="15.75" customHeight="1" x14ac:dyDescent="0.25">
      <c r="N29" s="159" t="s">
        <v>572</v>
      </c>
    </row>
    <row r="30" spans="4:14" ht="15.75" customHeight="1" x14ac:dyDescent="0.25">
      <c r="I30" s="159" t="s">
        <v>573</v>
      </c>
      <c r="N30" s="159" t="s">
        <v>574</v>
      </c>
    </row>
    <row r="31" spans="4:14" ht="15.75" customHeight="1" x14ac:dyDescent="0.25">
      <c r="N31" s="159" t="s">
        <v>575</v>
      </c>
    </row>
    <row r="32" spans="4:14" ht="15.75" customHeight="1" x14ac:dyDescent="0.25">
      <c r="I32" s="159" t="s">
        <v>576</v>
      </c>
      <c r="N32" s="159" t="s">
        <v>577</v>
      </c>
    </row>
    <row r="33" spans="8:14" ht="15.75" customHeight="1" x14ac:dyDescent="0.25">
      <c r="I33" s="159" t="s">
        <v>578</v>
      </c>
      <c r="N33" s="159" t="s">
        <v>579</v>
      </c>
    </row>
    <row r="34" spans="8:14" ht="15.75" customHeight="1" x14ac:dyDescent="0.25">
      <c r="I34" s="159" t="s">
        <v>580</v>
      </c>
    </row>
    <row r="35" spans="8:14" ht="15.75" customHeight="1" x14ac:dyDescent="0.25">
      <c r="I35" s="159" t="s">
        <v>581</v>
      </c>
    </row>
    <row r="36" spans="8:14" ht="15.75" customHeight="1" x14ac:dyDescent="0.25"/>
    <row r="37" spans="8:14" ht="15.75" customHeight="1" x14ac:dyDescent="0.25"/>
    <row r="38" spans="8:14" ht="15.75" customHeight="1" x14ac:dyDescent="0.25">
      <c r="I38" s="159" t="s">
        <v>582</v>
      </c>
      <c r="L38" s="159" t="s">
        <v>583</v>
      </c>
      <c r="M38" s="159" t="s">
        <v>584</v>
      </c>
      <c r="N38" s="159" t="s">
        <v>585</v>
      </c>
    </row>
    <row r="39" spans="8:14" ht="15.75" customHeight="1" x14ac:dyDescent="0.25"/>
    <row r="40" spans="8:14" ht="15.75" customHeight="1" x14ac:dyDescent="0.25">
      <c r="H40" s="159" t="s">
        <v>278</v>
      </c>
      <c r="I40" s="159" t="s">
        <v>586</v>
      </c>
      <c r="L40" s="53" t="s">
        <v>587</v>
      </c>
      <c r="M40" s="159" t="s">
        <v>588</v>
      </c>
      <c r="N40" s="159" t="s">
        <v>589</v>
      </c>
    </row>
    <row r="41" spans="8:14" ht="15.75" customHeight="1" x14ac:dyDescent="0.25">
      <c r="I41" s="159" t="s">
        <v>590</v>
      </c>
      <c r="L41" s="53" t="s">
        <v>591</v>
      </c>
      <c r="M41" s="159" t="s">
        <v>592</v>
      </c>
      <c r="N41" s="159" t="s">
        <v>593</v>
      </c>
    </row>
    <row r="42" spans="8:14" ht="15.75" customHeight="1" x14ac:dyDescent="0.25">
      <c r="I42" s="159" t="s">
        <v>594</v>
      </c>
      <c r="L42" s="53" t="s">
        <v>595</v>
      </c>
      <c r="N42" s="159" t="s">
        <v>596</v>
      </c>
    </row>
    <row r="43" spans="8:14" ht="15.75" customHeight="1" x14ac:dyDescent="0.25">
      <c r="I43" s="159" t="s">
        <v>597</v>
      </c>
      <c r="L43" s="53" t="s">
        <v>598</v>
      </c>
      <c r="N43" s="159" t="s">
        <v>599</v>
      </c>
    </row>
    <row r="44" spans="8:14" ht="15.75" customHeight="1" x14ac:dyDescent="0.25">
      <c r="I44" s="159" t="s">
        <v>600</v>
      </c>
      <c r="N44" s="159" t="s">
        <v>601</v>
      </c>
    </row>
    <row r="45" spans="8:14" ht="15.75" customHeight="1" x14ac:dyDescent="0.25">
      <c r="I45" s="159" t="s">
        <v>602</v>
      </c>
      <c r="N45" s="159" t="s">
        <v>603</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O126"/>
  <sheetViews>
    <sheetView showGridLines="0" tabSelected="1" topLeftCell="A84" zoomScale="80" zoomScaleNormal="80" zoomScaleSheetLayoutView="25" workbookViewId="0">
      <selection activeCell="D86" sqref="D86:E86"/>
    </sheetView>
  </sheetViews>
  <sheetFormatPr baseColWidth="10" defaultColWidth="10.7109375" defaultRowHeight="14.25" x14ac:dyDescent="0.25"/>
  <cols>
    <col min="1" max="1" width="49.7109375" style="68" customWidth="1"/>
    <col min="2" max="4" width="35.7109375" style="68" customWidth="1"/>
    <col min="5" max="5" width="69.28515625" style="68" customWidth="1"/>
    <col min="6" max="6" width="35.7109375" style="68" customWidth="1"/>
    <col min="7" max="7" width="69" style="68" customWidth="1"/>
    <col min="8" max="8" width="40.42578125" style="68" customWidth="1"/>
    <col min="9" max="9" width="60.42578125" style="68" customWidth="1"/>
    <col min="10" max="13" width="35.7109375" style="68" customWidth="1"/>
    <col min="14" max="14" width="30"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183</v>
      </c>
      <c r="N1" s="606"/>
      <c r="O1" s="607"/>
    </row>
    <row r="2" spans="1:15" s="147" customFormat="1" ht="30.75" customHeight="1" thickBot="1" x14ac:dyDescent="0.3">
      <c r="A2" s="623"/>
      <c r="B2" s="611" t="s">
        <v>184</v>
      </c>
      <c r="C2" s="612"/>
      <c r="D2" s="612"/>
      <c r="E2" s="612"/>
      <c r="F2" s="612"/>
      <c r="G2" s="612"/>
      <c r="H2" s="612"/>
      <c r="I2" s="612"/>
      <c r="J2" s="612"/>
      <c r="K2" s="612"/>
      <c r="L2" s="613"/>
      <c r="M2" s="605" t="s">
        <v>850</v>
      </c>
      <c r="N2" s="606"/>
      <c r="O2" s="607"/>
    </row>
    <row r="3" spans="1:15" s="147" customFormat="1" ht="24" customHeight="1" thickBot="1" x14ac:dyDescent="0.3">
      <c r="A3" s="623"/>
      <c r="B3" s="611" t="s">
        <v>859</v>
      </c>
      <c r="C3" s="612"/>
      <c r="D3" s="612"/>
      <c r="E3" s="612"/>
      <c r="F3" s="612"/>
      <c r="G3" s="612"/>
      <c r="H3" s="612"/>
      <c r="I3" s="612"/>
      <c r="J3" s="612"/>
      <c r="K3" s="612"/>
      <c r="L3" s="613"/>
      <c r="M3" s="605" t="s">
        <v>851</v>
      </c>
      <c r="N3" s="606"/>
      <c r="O3" s="607"/>
    </row>
    <row r="4" spans="1:15" s="147" customFormat="1" ht="21.75" customHeight="1" thickBot="1" x14ac:dyDescent="0.3">
      <c r="A4" s="624"/>
      <c r="B4" s="614" t="s">
        <v>185</v>
      </c>
      <c r="C4" s="615"/>
      <c r="D4" s="615"/>
      <c r="E4" s="615"/>
      <c r="F4" s="615"/>
      <c r="G4" s="615"/>
      <c r="H4" s="615"/>
      <c r="I4" s="615"/>
      <c r="J4" s="615"/>
      <c r="K4" s="615"/>
      <c r="L4" s="616"/>
      <c r="M4" s="605" t="s">
        <v>852</v>
      </c>
      <c r="N4" s="606"/>
      <c r="O4" s="607"/>
    </row>
    <row r="5" spans="1:15" s="147" customFormat="1" ht="21.75" customHeight="1" thickBot="1" x14ac:dyDescent="0.3">
      <c r="A5" s="148"/>
      <c r="B5" s="149"/>
      <c r="C5" s="149"/>
      <c r="D5" s="149"/>
      <c r="E5" s="149"/>
      <c r="F5" s="149"/>
      <c r="G5" s="149"/>
      <c r="H5" s="149"/>
      <c r="I5" s="149"/>
      <c r="J5" s="149"/>
      <c r="K5" s="149"/>
      <c r="L5" s="149"/>
      <c r="M5" s="605" t="s">
        <v>853</v>
      </c>
      <c r="N5" s="606"/>
      <c r="O5" s="607"/>
    </row>
    <row r="6" spans="1:15" s="147" customFormat="1" ht="21.75" customHeight="1" thickBot="1" x14ac:dyDescent="0.3">
      <c r="A6" s="626" t="s">
        <v>187</v>
      </c>
      <c r="B6" s="239" t="s">
        <v>188</v>
      </c>
      <c r="C6" s="202"/>
      <c r="D6" s="239" t="s">
        <v>189</v>
      </c>
      <c r="E6" s="203"/>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38" t="s">
        <v>206</v>
      </c>
      <c r="C11" s="639"/>
      <c r="D11" s="639"/>
      <c r="E11" s="639"/>
      <c r="F11" s="639"/>
      <c r="G11" s="639"/>
      <c r="H11" s="639"/>
      <c r="I11" s="639"/>
      <c r="J11" s="639"/>
      <c r="K11" s="640"/>
      <c r="L11" s="635" t="s">
        <v>856</v>
      </c>
      <c r="M11" s="646">
        <v>2024110010298</v>
      </c>
      <c r="N11" s="647"/>
      <c r="O11" s="648"/>
    </row>
    <row r="12" spans="1:15" ht="15" customHeight="1" x14ac:dyDescent="0.25">
      <c r="A12" s="633"/>
      <c r="B12" s="641"/>
      <c r="C12" s="631"/>
      <c r="D12" s="631"/>
      <c r="E12" s="631"/>
      <c r="F12" s="631"/>
      <c r="G12" s="631"/>
      <c r="H12" s="631"/>
      <c r="I12" s="631"/>
      <c r="J12" s="631"/>
      <c r="K12" s="642"/>
      <c r="L12" s="636"/>
      <c r="M12" s="649"/>
      <c r="N12" s="650"/>
      <c r="O12" s="651"/>
    </row>
    <row r="13" spans="1:15" ht="15" customHeight="1" thickBot="1" x14ac:dyDescent="0.3">
      <c r="A13" s="634"/>
      <c r="B13" s="643"/>
      <c r="C13" s="644"/>
      <c r="D13" s="644"/>
      <c r="E13" s="644"/>
      <c r="F13" s="644"/>
      <c r="G13" s="644"/>
      <c r="H13" s="644"/>
      <c r="I13" s="644"/>
      <c r="J13" s="644"/>
      <c r="K13" s="645"/>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208</v>
      </c>
      <c r="C15" s="620"/>
      <c r="D15" s="620"/>
      <c r="E15" s="620"/>
      <c r="F15" s="620"/>
      <c r="G15" s="626" t="s">
        <v>209</v>
      </c>
      <c r="H15" s="626"/>
      <c r="I15" s="621" t="s">
        <v>210</v>
      </c>
      <c r="J15" s="621"/>
      <c r="K15" s="621"/>
      <c r="L15" s="621"/>
      <c r="M15" s="621"/>
      <c r="N15" s="621"/>
      <c r="O15" s="621"/>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32" t="s">
        <v>211</v>
      </c>
      <c r="B17" s="628" t="s">
        <v>212</v>
      </c>
      <c r="C17" s="629"/>
      <c r="D17" s="629"/>
      <c r="E17" s="630"/>
      <c r="F17" s="333" t="s">
        <v>213</v>
      </c>
      <c r="G17" s="627" t="s">
        <v>214</v>
      </c>
      <c r="H17" s="627"/>
      <c r="I17" s="627"/>
      <c r="J17" s="121" t="s">
        <v>215</v>
      </c>
      <c r="K17" s="620" t="s">
        <v>216</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x14ac:dyDescent="0.25">
      <c r="A21" s="617" t="s">
        <v>217</v>
      </c>
      <c r="B21" s="618"/>
      <c r="C21" s="618"/>
      <c r="D21" s="618"/>
      <c r="E21" s="618"/>
      <c r="F21" s="618"/>
      <c r="G21" s="618"/>
      <c r="H21" s="618"/>
      <c r="I21" s="618"/>
      <c r="J21" s="618"/>
      <c r="K21" s="618"/>
      <c r="L21" s="618"/>
      <c r="M21" s="618"/>
      <c r="N21" s="618"/>
      <c r="O21" s="619"/>
    </row>
    <row r="22" spans="1:15" ht="32.1" customHeight="1" x14ac:dyDescent="0.25">
      <c r="A22" s="617" t="s">
        <v>218</v>
      </c>
      <c r="B22" s="618"/>
      <c r="C22" s="618"/>
      <c r="D22" s="618"/>
      <c r="E22" s="658"/>
      <c r="F22" s="618"/>
      <c r="G22" s="618"/>
      <c r="H22" s="618"/>
      <c r="I22" s="618"/>
      <c r="J22" s="618"/>
      <c r="K22" s="618"/>
      <c r="L22" s="618"/>
      <c r="M22" s="618"/>
      <c r="N22" s="618"/>
      <c r="O22" s="619"/>
    </row>
    <row r="23" spans="1:15" ht="32.1" customHeight="1" thickBot="1" x14ac:dyDescent="0.3">
      <c r="A23" s="96"/>
      <c r="B23" s="86" t="s">
        <v>188</v>
      </c>
      <c r="C23" s="86" t="s">
        <v>189</v>
      </c>
      <c r="D23" s="330" t="s">
        <v>190</v>
      </c>
      <c r="E23" s="330" t="s">
        <v>191</v>
      </c>
      <c r="F23" s="331"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383"/>
      <c r="C24" s="383">
        <v>3582800000</v>
      </c>
      <c r="D24" s="383"/>
      <c r="E24" s="384"/>
      <c r="F24" s="383">
        <v>9014015000</v>
      </c>
      <c r="G24" s="383"/>
      <c r="H24" s="385"/>
      <c r="I24" s="385"/>
      <c r="J24" s="385"/>
      <c r="K24" s="385"/>
      <c r="L24" s="385"/>
      <c r="M24" s="385"/>
      <c r="N24" s="383">
        <f>SUM(B24:M24)</f>
        <v>12596815000</v>
      </c>
      <c r="O24" s="386"/>
    </row>
    <row r="25" spans="1:15" ht="32.1" customHeight="1" x14ac:dyDescent="0.25">
      <c r="A25" s="90" t="s">
        <v>222</v>
      </c>
      <c r="B25" s="383">
        <v>0</v>
      </c>
      <c r="C25" s="383">
        <v>3564871032</v>
      </c>
      <c r="D25" s="383">
        <v>0</v>
      </c>
      <c r="E25" s="383">
        <v>0</v>
      </c>
      <c r="F25" s="383">
        <v>0</v>
      </c>
      <c r="G25" s="383"/>
      <c r="H25" s="383"/>
      <c r="I25" s="383"/>
      <c r="J25" s="383"/>
      <c r="K25" s="383"/>
      <c r="L25" s="383"/>
      <c r="M25" s="383"/>
      <c r="N25" s="383">
        <f t="shared" ref="N25:N28" si="0">SUM(B25:M25)</f>
        <v>3564871032</v>
      </c>
      <c r="O25" s="387">
        <f>+(B25+C25+D25+E25+F25+G25+H25+I25+J25+K25+L25+M25)/N24</f>
        <v>0.28299780793795892</v>
      </c>
    </row>
    <row r="26" spans="1:15" ht="32.1" customHeight="1" x14ac:dyDescent="0.25">
      <c r="A26" s="90" t="s">
        <v>223</v>
      </c>
      <c r="B26" s="383"/>
      <c r="C26" s="383">
        <v>0</v>
      </c>
      <c r="D26" s="91">
        <v>237578216</v>
      </c>
      <c r="E26" s="383">
        <v>923654596</v>
      </c>
      <c r="F26" s="383">
        <v>979291462</v>
      </c>
      <c r="G26" s="383"/>
      <c r="H26" s="383"/>
      <c r="I26" s="383"/>
      <c r="J26" s="383"/>
      <c r="K26" s="383"/>
      <c r="L26" s="383"/>
      <c r="M26" s="383"/>
      <c r="N26" s="383">
        <f t="shared" si="0"/>
        <v>2140524274</v>
      </c>
      <c r="O26" s="387"/>
    </row>
    <row r="27" spans="1:15" ht="32.1" customHeight="1" x14ac:dyDescent="0.25">
      <c r="A27" s="90" t="s">
        <v>224</v>
      </c>
      <c r="B27" s="388">
        <v>725000000</v>
      </c>
      <c r="C27" s="388">
        <v>725000000</v>
      </c>
      <c r="D27" s="383">
        <v>391083530</v>
      </c>
      <c r="E27" s="383"/>
      <c r="F27" s="383"/>
      <c r="G27" s="383"/>
      <c r="H27" s="383"/>
      <c r="I27" s="383"/>
      <c r="J27" s="383"/>
      <c r="K27" s="383"/>
      <c r="L27" s="383"/>
      <c r="M27" s="389"/>
      <c r="N27" s="383">
        <f t="shared" si="0"/>
        <v>1841083530</v>
      </c>
      <c r="O27" s="390"/>
    </row>
    <row r="28" spans="1:15" ht="32.1" customHeight="1" x14ac:dyDescent="0.25">
      <c r="A28" s="90" t="s">
        <v>225</v>
      </c>
      <c r="B28" s="391"/>
      <c r="C28" s="391"/>
      <c r="D28" s="392"/>
      <c r="E28" s="383"/>
      <c r="F28" s="493">
        <v>493067</v>
      </c>
      <c r="G28" s="383"/>
      <c r="H28" s="383"/>
      <c r="I28" s="383"/>
      <c r="J28" s="383"/>
      <c r="K28" s="383"/>
      <c r="L28" s="383"/>
      <c r="M28" s="383"/>
      <c r="N28" s="493">
        <f t="shared" si="0"/>
        <v>493067</v>
      </c>
      <c r="O28" s="393"/>
    </row>
    <row r="29" spans="1:15" ht="32.1" customHeight="1" thickBot="1" x14ac:dyDescent="0.3">
      <c r="A29" s="93" t="s">
        <v>226</v>
      </c>
      <c r="B29" s="394">
        <v>720600772</v>
      </c>
      <c r="C29" s="394">
        <v>683528666</v>
      </c>
      <c r="D29" s="394">
        <v>436954092</v>
      </c>
      <c r="E29" s="394"/>
      <c r="F29" s="394"/>
      <c r="G29" s="394"/>
      <c r="H29" s="394"/>
      <c r="I29" s="394"/>
      <c r="J29" s="394"/>
      <c r="K29" s="394"/>
      <c r="L29" s="394"/>
      <c r="M29" s="394"/>
      <c r="N29" s="394">
        <f>SUM(B29:M29)</f>
        <v>1841083530</v>
      </c>
      <c r="O29" s="395">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Operar 6 Casas Refugio que incorporen el enfoque diferencial para la atención de mujeres víctimas de violencias de género y sus personas a cargo, incluyendo una casa para mujeres rurales y campesinas y un modelo intermedio</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23</v>
      </c>
      <c r="I35" s="604"/>
      <c r="J35" s="98"/>
    </row>
    <row r="36" spans="1:10" ht="50.25" customHeight="1" thickBot="1" x14ac:dyDescent="0.3">
      <c r="A36" s="588"/>
      <c r="B36" s="270">
        <v>6</v>
      </c>
      <c r="C36" s="270">
        <v>6</v>
      </c>
      <c r="D36" s="270">
        <v>6</v>
      </c>
      <c r="E36" s="270">
        <v>6</v>
      </c>
      <c r="F36" s="270">
        <v>6</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409.5" customHeight="1" thickBot="1" x14ac:dyDescent="0.3">
      <c r="A39" s="588"/>
      <c r="B39" s="103">
        <v>6</v>
      </c>
      <c r="C39" s="104">
        <v>6</v>
      </c>
      <c r="D39" s="589" t="s">
        <v>607</v>
      </c>
      <c r="E39" s="590"/>
      <c r="F39" s="589" t="s">
        <v>608</v>
      </c>
      <c r="G39" s="590"/>
      <c r="H39" s="396" t="s">
        <v>609</v>
      </c>
      <c r="I39" s="396" t="s">
        <v>610</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396.75" customHeight="1" thickBot="1" x14ac:dyDescent="0.3">
      <c r="A41" s="588"/>
      <c r="B41" s="103">
        <v>6</v>
      </c>
      <c r="C41" s="397">
        <v>6</v>
      </c>
      <c r="D41" s="589" t="s">
        <v>611</v>
      </c>
      <c r="E41" s="590"/>
      <c r="F41" s="589" t="s">
        <v>612</v>
      </c>
      <c r="G41" s="590"/>
      <c r="H41" s="396" t="s">
        <v>609</v>
      </c>
      <c r="I41" s="396" t="s">
        <v>610</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352.15" customHeight="1" thickBot="1" x14ac:dyDescent="0.3">
      <c r="A43" s="588"/>
      <c r="B43" s="103">
        <v>6</v>
      </c>
      <c r="C43" s="104">
        <v>6</v>
      </c>
      <c r="D43" s="589" t="s">
        <v>775</v>
      </c>
      <c r="E43" s="590"/>
      <c r="F43" s="589" t="s">
        <v>776</v>
      </c>
      <c r="G43" s="590"/>
      <c r="H43" s="396" t="s">
        <v>609</v>
      </c>
      <c r="I43" s="396" t="s">
        <v>610</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409.6" customHeight="1" thickBot="1" x14ac:dyDescent="0.3">
      <c r="A45" s="588"/>
      <c r="B45" s="103">
        <v>6</v>
      </c>
      <c r="C45" s="104">
        <v>6</v>
      </c>
      <c r="D45" s="591" t="s">
        <v>924</v>
      </c>
      <c r="E45" s="592"/>
      <c r="F45" s="591" t="s">
        <v>925</v>
      </c>
      <c r="G45" s="592"/>
      <c r="H45" s="469" t="s">
        <v>609</v>
      </c>
      <c r="I45" s="469" t="s">
        <v>610</v>
      </c>
    </row>
    <row r="46" spans="1:10" s="99" customFormat="1" ht="41.25" customHeight="1" thickBot="1" x14ac:dyDescent="0.3">
      <c r="A46" s="587" t="s">
        <v>244</v>
      </c>
      <c r="B46" s="110" t="s">
        <v>235</v>
      </c>
      <c r="C46" s="109" t="s">
        <v>236</v>
      </c>
      <c r="D46" s="573" t="s">
        <v>237</v>
      </c>
      <c r="E46" s="574"/>
      <c r="F46" s="573" t="s">
        <v>238</v>
      </c>
      <c r="G46" s="574"/>
      <c r="H46" s="109" t="s">
        <v>239</v>
      </c>
      <c r="I46" s="111" t="s">
        <v>240</v>
      </c>
    </row>
    <row r="47" spans="1:10" ht="409.5" customHeight="1" thickBot="1" x14ac:dyDescent="0.3">
      <c r="A47" s="588"/>
      <c r="B47" s="103">
        <v>6</v>
      </c>
      <c r="C47" s="104">
        <v>6</v>
      </c>
      <c r="D47" s="591" t="s">
        <v>982</v>
      </c>
      <c r="E47" s="592"/>
      <c r="F47" s="591" t="s">
        <v>983</v>
      </c>
      <c r="G47" s="592"/>
      <c r="H47" s="469" t="s">
        <v>609</v>
      </c>
      <c r="I47" s="469" t="s">
        <v>610</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5">
        <v>6</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5">
        <v>6</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5">
        <v>6</v>
      </c>
      <c r="C53" s="106"/>
      <c r="D53" s="575"/>
      <c r="E53" s="576"/>
      <c r="F53" s="575"/>
      <c r="G53" s="577"/>
      <c r="H53" s="101"/>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5">
        <v>6</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5">
        <v>6</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5">
        <v>6</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5">
        <v>6</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97.5" customHeight="1" x14ac:dyDescent="0.25">
      <c r="A66" s="112" t="s">
        <v>253</v>
      </c>
      <c r="B66" s="578" t="s">
        <v>254</v>
      </c>
      <c r="C66" s="579"/>
      <c r="D66" s="578" t="s">
        <v>255</v>
      </c>
      <c r="E66" s="579"/>
      <c r="F66" s="578" t="s">
        <v>256</v>
      </c>
      <c r="G66" s="579"/>
      <c r="H66" s="578"/>
      <c r="I66" s="579"/>
    </row>
    <row r="67" spans="1:9" ht="40.5" customHeight="1" x14ac:dyDescent="0.25">
      <c r="A67" s="112" t="s">
        <v>257</v>
      </c>
      <c r="B67" s="662">
        <v>0.03</v>
      </c>
      <c r="C67" s="663"/>
      <c r="D67" s="662">
        <v>0.03</v>
      </c>
      <c r="E67" s="663"/>
      <c r="F67" s="662">
        <v>0.04</v>
      </c>
      <c r="G67" s="663"/>
      <c r="H67" s="662"/>
      <c r="I67" s="663"/>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4">
        <v>8.3000000000000004E-2</v>
      </c>
      <c r="C69" s="114">
        <v>8.3000000000000004E-2</v>
      </c>
      <c r="D69" s="114">
        <v>8.3000000000000004E-2</v>
      </c>
      <c r="E69" s="114">
        <v>8.3000000000000004E-2</v>
      </c>
      <c r="F69" s="114">
        <v>8.3000000000000004E-2</v>
      </c>
      <c r="G69" s="114">
        <v>0</v>
      </c>
      <c r="H69" s="114"/>
      <c r="I69" s="116"/>
    </row>
    <row r="70" spans="1:9" ht="263.25" customHeight="1" x14ac:dyDescent="0.25">
      <c r="A70" s="112" t="s">
        <v>258</v>
      </c>
      <c r="B70" s="570" t="s">
        <v>613</v>
      </c>
      <c r="C70" s="571"/>
      <c r="D70" s="570" t="s">
        <v>614</v>
      </c>
      <c r="E70" s="571"/>
      <c r="F70" s="570" t="s">
        <v>615</v>
      </c>
      <c r="G70" s="571"/>
      <c r="H70" s="660"/>
      <c r="I70" s="661"/>
    </row>
    <row r="71" spans="1:9" ht="80.25" customHeight="1" x14ac:dyDescent="0.25">
      <c r="A71" s="112" t="s">
        <v>259</v>
      </c>
      <c r="B71" s="580" t="s">
        <v>616</v>
      </c>
      <c r="C71" s="581"/>
      <c r="D71" s="580" t="s">
        <v>617</v>
      </c>
      <c r="E71" s="581"/>
      <c r="F71" s="582" t="s">
        <v>618</v>
      </c>
      <c r="G71" s="581"/>
      <c r="H71" s="568"/>
      <c r="I71" s="569"/>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4">
        <v>8.3000000000000004E-2</v>
      </c>
      <c r="C73" s="114">
        <v>8.3000000000000004E-2</v>
      </c>
      <c r="D73" s="114">
        <v>8.3000000000000004E-2</v>
      </c>
      <c r="E73" s="114">
        <v>8.3000000000000004E-2</v>
      </c>
      <c r="F73" s="114">
        <v>8.3000000000000004E-2</v>
      </c>
      <c r="G73" s="114">
        <v>8.3000000000000004E-2</v>
      </c>
      <c r="H73" s="114"/>
      <c r="I73" s="116"/>
    </row>
    <row r="74" spans="1:9" ht="309.75" customHeight="1" x14ac:dyDescent="0.25">
      <c r="A74" s="112" t="s">
        <v>258</v>
      </c>
      <c r="B74" s="570" t="s">
        <v>619</v>
      </c>
      <c r="C74" s="571"/>
      <c r="D74" s="570" t="s">
        <v>620</v>
      </c>
      <c r="E74" s="571"/>
      <c r="F74" s="570" t="s">
        <v>621</v>
      </c>
      <c r="G74" s="571"/>
      <c r="H74" s="583"/>
      <c r="I74" s="584"/>
    </row>
    <row r="75" spans="1:9" ht="80.25" customHeight="1" x14ac:dyDescent="0.25">
      <c r="A75" s="112" t="s">
        <v>259</v>
      </c>
      <c r="B75" s="580" t="s">
        <v>622</v>
      </c>
      <c r="C75" s="581"/>
      <c r="D75" s="580" t="s">
        <v>623</v>
      </c>
      <c r="E75" s="581"/>
      <c r="F75" s="580" t="s">
        <v>624</v>
      </c>
      <c r="G75" s="581"/>
      <c r="H75" s="568"/>
      <c r="I75" s="569"/>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8.3000000000000004E-2</v>
      </c>
      <c r="C77" s="114">
        <v>8.3000000000000004E-2</v>
      </c>
      <c r="D77" s="114">
        <v>8.3000000000000004E-2</v>
      </c>
      <c r="E77" s="114">
        <v>8.3000000000000004E-2</v>
      </c>
      <c r="F77" s="114">
        <v>8.3000000000000004E-2</v>
      </c>
      <c r="G77" s="114">
        <v>8.3000000000000004E-2</v>
      </c>
      <c r="H77" s="114"/>
      <c r="I77" s="116"/>
    </row>
    <row r="78" spans="1:9" ht="242.1" customHeight="1" x14ac:dyDescent="0.25">
      <c r="A78" s="112" t="s">
        <v>258</v>
      </c>
      <c r="B78" s="570" t="s">
        <v>777</v>
      </c>
      <c r="C78" s="571"/>
      <c r="D78" s="570" t="s">
        <v>778</v>
      </c>
      <c r="E78" s="571"/>
      <c r="F78" s="570" t="s">
        <v>779</v>
      </c>
      <c r="G78" s="571"/>
      <c r="H78" s="568"/>
      <c r="I78" s="569"/>
    </row>
    <row r="79" spans="1:9" ht="80.25" customHeight="1" x14ac:dyDescent="0.25">
      <c r="A79" s="112" t="s">
        <v>259</v>
      </c>
      <c r="B79" s="580" t="s">
        <v>826</v>
      </c>
      <c r="C79" s="585"/>
      <c r="D79" s="580" t="s">
        <v>827</v>
      </c>
      <c r="E79" s="585"/>
      <c r="F79" s="586" t="s">
        <v>618</v>
      </c>
      <c r="G79" s="585"/>
      <c r="H79" s="568"/>
      <c r="I79" s="569"/>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8.3000000000000004E-2</v>
      </c>
      <c r="C81" s="114">
        <v>8.3000000000000004E-2</v>
      </c>
      <c r="D81" s="114">
        <v>8.3000000000000004E-2</v>
      </c>
      <c r="E81" s="114">
        <v>8.3000000000000004E-2</v>
      </c>
      <c r="F81" s="114">
        <v>8.3000000000000004E-2</v>
      </c>
      <c r="G81" s="114">
        <v>8.3000000000000004E-2</v>
      </c>
      <c r="H81" s="114"/>
      <c r="I81" s="116"/>
    </row>
    <row r="82" spans="1:9" ht="352.5" customHeight="1" x14ac:dyDescent="0.25">
      <c r="A82" s="112" t="s">
        <v>258</v>
      </c>
      <c r="B82" s="570" t="s">
        <v>919</v>
      </c>
      <c r="C82" s="571"/>
      <c r="D82" s="570" t="s">
        <v>920</v>
      </c>
      <c r="E82" s="571"/>
      <c r="F82" s="570" t="s">
        <v>921</v>
      </c>
      <c r="G82" s="571"/>
      <c r="H82" s="568"/>
      <c r="I82" s="569"/>
    </row>
    <row r="83" spans="1:9" ht="80.25" customHeight="1" x14ac:dyDescent="0.25">
      <c r="A83" s="112" t="s">
        <v>259</v>
      </c>
      <c r="B83" s="580" t="s">
        <v>922</v>
      </c>
      <c r="C83" s="585"/>
      <c r="D83" s="580" t="s">
        <v>923</v>
      </c>
      <c r="E83" s="585"/>
      <c r="F83" s="586" t="s">
        <v>618</v>
      </c>
      <c r="G83" s="585"/>
      <c r="H83" s="568"/>
      <c r="I83" s="569"/>
    </row>
    <row r="84" spans="1:9" ht="30" customHeight="1" x14ac:dyDescent="0.25">
      <c r="A84" s="655" t="s">
        <v>195</v>
      </c>
      <c r="B84" s="160" t="s">
        <v>99</v>
      </c>
      <c r="C84" s="160" t="s">
        <v>236</v>
      </c>
      <c r="D84" s="160"/>
      <c r="E84" s="160" t="s">
        <v>236</v>
      </c>
      <c r="F84" s="160" t="s">
        <v>99</v>
      </c>
      <c r="G84" s="160" t="s">
        <v>236</v>
      </c>
      <c r="H84" s="160" t="s">
        <v>99</v>
      </c>
      <c r="I84" s="160" t="s">
        <v>236</v>
      </c>
    </row>
    <row r="85" spans="1:9" ht="30" customHeight="1" x14ac:dyDescent="0.25">
      <c r="A85" s="656"/>
      <c r="B85" s="114">
        <v>8.3000000000000004E-2</v>
      </c>
      <c r="C85" s="114">
        <v>8.3000000000000004E-2</v>
      </c>
      <c r="D85" s="114">
        <v>8.3000000000000004E-2</v>
      </c>
      <c r="E85" s="114">
        <v>8.3000000000000004E-2</v>
      </c>
      <c r="F85" s="114">
        <v>8.3000000000000004E-2</v>
      </c>
      <c r="G85" s="114">
        <v>8.3000000000000004E-2</v>
      </c>
      <c r="H85" s="114"/>
      <c r="I85" s="116"/>
    </row>
    <row r="86" spans="1:9" ht="300.75" customHeight="1" x14ac:dyDescent="0.25">
      <c r="A86" s="112" t="s">
        <v>258</v>
      </c>
      <c r="B86" s="570" t="s">
        <v>984</v>
      </c>
      <c r="C86" s="571"/>
      <c r="D86" s="570" t="s">
        <v>1028</v>
      </c>
      <c r="E86" s="571"/>
      <c r="F86" s="570" t="s">
        <v>985</v>
      </c>
      <c r="G86" s="571"/>
      <c r="H86" s="572"/>
      <c r="I86" s="572"/>
    </row>
    <row r="87" spans="1:9" ht="80.25" customHeight="1" x14ac:dyDescent="0.25">
      <c r="A87" s="112" t="s">
        <v>259</v>
      </c>
      <c r="B87" s="580" t="s">
        <v>986</v>
      </c>
      <c r="C87" s="585"/>
      <c r="D87" s="580" t="s">
        <v>987</v>
      </c>
      <c r="E87" s="585"/>
      <c r="F87" s="580" t="s">
        <v>988</v>
      </c>
      <c r="G87" s="58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8.3000000000000004E-2</v>
      </c>
      <c r="C89" s="117"/>
      <c r="D89" s="114">
        <v>8.3000000000000004E-2</v>
      </c>
      <c r="E89" s="117"/>
      <c r="F89" s="114">
        <v>8.3000000000000004E-2</v>
      </c>
      <c r="G89" s="117"/>
      <c r="H89" s="114"/>
      <c r="I89" s="116"/>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8.3000000000000004E-2</v>
      </c>
      <c r="C93" s="117"/>
      <c r="D93" s="114">
        <v>8.3000000000000004E-2</v>
      </c>
      <c r="E93" s="117"/>
      <c r="F93" s="114">
        <v>8.3000000000000004E-2</v>
      </c>
      <c r="G93" s="117"/>
      <c r="H93" s="114"/>
      <c r="I93" s="116"/>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8.3000000000000004E-2</v>
      </c>
      <c r="C97" s="117"/>
      <c r="D97" s="114">
        <v>8.3000000000000004E-2</v>
      </c>
      <c r="E97" s="117"/>
      <c r="F97" s="114">
        <v>8.3000000000000004E-2</v>
      </c>
      <c r="G97" s="117"/>
      <c r="H97" s="114"/>
      <c r="I97" s="116"/>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8.4000000000000005E-2</v>
      </c>
      <c r="C101" s="117"/>
      <c r="D101" s="114">
        <v>8.4000000000000005E-2</v>
      </c>
      <c r="E101" s="117"/>
      <c r="F101" s="114">
        <v>8.4000000000000005E-2</v>
      </c>
      <c r="G101" s="117"/>
      <c r="H101" s="114"/>
      <c r="I101" s="116"/>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8.4000000000000005E-2</v>
      </c>
      <c r="C105" s="117"/>
      <c r="D105" s="114">
        <v>8.4000000000000005E-2</v>
      </c>
      <c r="E105" s="117"/>
      <c r="F105" s="114">
        <v>8.4000000000000005E-2</v>
      </c>
      <c r="G105" s="117"/>
      <c r="H105" s="114"/>
      <c r="I105" s="116"/>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8.4000000000000005E-2</v>
      </c>
      <c r="C109" s="117"/>
      <c r="D109" s="114">
        <v>8.4000000000000005E-2</v>
      </c>
      <c r="E109" s="117"/>
      <c r="F109" s="114">
        <v>8.4000000000000005E-2</v>
      </c>
      <c r="G109" s="117"/>
      <c r="H109" s="114"/>
      <c r="I109" s="116"/>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8.4000000000000005E-2</v>
      </c>
      <c r="C113" s="256"/>
      <c r="D113" s="114">
        <v>8.4000000000000005E-2</v>
      </c>
      <c r="E113" s="256"/>
      <c r="F113" s="114">
        <v>8.4000000000000005E-2</v>
      </c>
      <c r="G113" s="256"/>
      <c r="H113" s="114"/>
      <c r="I113" s="257"/>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283">
        <f>(B69+B73+B77+B81+B85+B89+B93+B97+B101+B105+B109+B113)</f>
        <v>0.99999999999999989</v>
      </c>
      <c r="C116" s="118">
        <f t="shared" ref="C116:I116" si="1">(C69+C73+C77+C81+C85+C89+C93+C97+C101+C105+C109+C113)</f>
        <v>0.41500000000000004</v>
      </c>
      <c r="D116" s="118">
        <f t="shared" si="1"/>
        <v>0.99999999999999989</v>
      </c>
      <c r="E116" s="118">
        <f t="shared" si="1"/>
        <v>0.41500000000000004</v>
      </c>
      <c r="F116" s="118">
        <f t="shared" si="1"/>
        <v>0.99999999999999989</v>
      </c>
      <c r="G116" s="118">
        <f t="shared" si="1"/>
        <v>0.33200000000000002</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2">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H78:I78"/>
    <mergeCell ref="H71:I71"/>
    <mergeCell ref="M1:O1"/>
    <mergeCell ref="M2:O2"/>
    <mergeCell ref="M3:O3"/>
    <mergeCell ref="M4:O4"/>
    <mergeCell ref="B1:L1"/>
    <mergeCell ref="B2:L2"/>
    <mergeCell ref="B3:L3"/>
    <mergeCell ref="B4:L4"/>
    <mergeCell ref="A21:O21"/>
    <mergeCell ref="B15:F15"/>
    <mergeCell ref="I15:O15"/>
    <mergeCell ref="K17:O17"/>
    <mergeCell ref="A1:A4"/>
    <mergeCell ref="J6:K8"/>
    <mergeCell ref="G15:H15"/>
    <mergeCell ref="G17:I17"/>
    <mergeCell ref="B17:E17"/>
    <mergeCell ref="C18:O18"/>
    <mergeCell ref="A11:A13"/>
    <mergeCell ref="A6:A8"/>
    <mergeCell ref="M5:O5"/>
    <mergeCell ref="L11:L13"/>
    <mergeCell ref="B11:K13"/>
    <mergeCell ref="M11:O13"/>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B103:C103"/>
    <mergeCell ref="D103:E103"/>
    <mergeCell ref="F103:G103"/>
    <mergeCell ref="B75:C75"/>
    <mergeCell ref="D75:E75"/>
    <mergeCell ref="F75:G75"/>
    <mergeCell ref="B78:C78"/>
    <mergeCell ref="D78:E78"/>
    <mergeCell ref="F78:G78"/>
    <mergeCell ref="F98:G98"/>
    <mergeCell ref="D86:E86"/>
    <mergeCell ref="F86:G86"/>
    <mergeCell ref="B79:C79"/>
    <mergeCell ref="D79:E79"/>
    <mergeCell ref="F79:G79"/>
    <mergeCell ref="F83:G83"/>
    <mergeCell ref="F95:G95"/>
    <mergeCell ref="B71:C71"/>
    <mergeCell ref="D71:E71"/>
    <mergeCell ref="F71:G71"/>
    <mergeCell ref="F74:G74"/>
    <mergeCell ref="H74:I74"/>
    <mergeCell ref="B74:C74"/>
    <mergeCell ref="D74:E74"/>
    <mergeCell ref="H75:I75"/>
    <mergeCell ref="H98:I98"/>
    <mergeCell ref="F54:G54"/>
    <mergeCell ref="D56:E56"/>
    <mergeCell ref="F56:G56"/>
    <mergeCell ref="D51:E51"/>
    <mergeCell ref="D55:E55"/>
    <mergeCell ref="F61:G61"/>
    <mergeCell ref="F59:G59"/>
    <mergeCell ref="B66:C66"/>
    <mergeCell ref="D66:E66"/>
    <mergeCell ref="F58:G58"/>
    <mergeCell ref="F60:G60"/>
    <mergeCell ref="F53:G53"/>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H95:I95"/>
    <mergeCell ref="B98:C98"/>
    <mergeCell ref="D98:E98"/>
    <mergeCell ref="H86:I86"/>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s>
  <phoneticPr fontId="48" type="noConversion"/>
  <hyperlinks>
    <hyperlink ref="B71" r:id="rId1" xr:uid="{82DBD20A-2F45-4669-B74E-ADE24D925B14}"/>
    <hyperlink ref="D71" r:id="rId2" xr:uid="{E07741BA-87E7-4776-A998-D83037664C58}"/>
    <hyperlink ref="B75" r:id="rId3" xr:uid="{CAEA84ED-DCA4-4BB3-BFFB-822EB368AAC0}"/>
    <hyperlink ref="D75" r:id="rId4" xr:uid="{57DE3ED7-9F1E-49FD-945E-5EA1F93A9007}"/>
    <hyperlink ref="F75" r:id="rId5" xr:uid="{A9AF6E4F-B048-4880-94A6-97CCD4D62D01}"/>
    <hyperlink ref="B79" r:id="rId6" xr:uid="{C939C903-0782-4B5B-8ADE-905B8356A398}"/>
    <hyperlink ref="D79" r:id="rId7" xr:uid="{00C27171-5669-41D8-8CD7-5E9116C51B32}"/>
    <hyperlink ref="B83" r:id="rId8" xr:uid="{0BC20489-C979-4176-80D3-2323AFABC4D3}"/>
    <hyperlink ref="D83" r:id="rId9" xr:uid="{F3AFA843-895B-4945-810A-784EB171DE83}"/>
    <hyperlink ref="B87" r:id="rId10" xr:uid="{71D516D6-FDAC-4C3F-95CD-DACC6CE1F9A3}"/>
    <hyperlink ref="D87" r:id="rId11" xr:uid="{6F780A7D-FD33-47D3-9E84-96FB485FCA09}"/>
    <hyperlink ref="F87" r:id="rId12" xr:uid="{08C79B3D-2275-4CDB-9BBF-738F1CFEEB55}"/>
  </hyperlinks>
  <pageMargins left="0.25" right="0.25" top="0.75" bottom="0.75" header="0.3" footer="0.3"/>
  <pageSetup scale="22" fitToHeight="0" orientation="landscape" r:id="rId13"/>
  <rowBreaks count="2" manualBreakCount="2">
    <brk id="49" max="15" man="1"/>
    <brk id="83" max="15" man="1"/>
  </rowBreaks>
  <drawing r:id="rId14"/>
  <legacy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rgb="FF00B050"/>
    <pageSetUpPr fitToPage="1"/>
  </sheetPr>
  <dimension ref="A1:O126"/>
  <sheetViews>
    <sheetView showGridLines="0" topLeftCell="A85" zoomScale="70" zoomScaleNormal="70" zoomScaleSheetLayoutView="30" workbookViewId="0">
      <selection activeCell="F86" sqref="F86:G86"/>
    </sheetView>
  </sheetViews>
  <sheetFormatPr baseColWidth="10" defaultColWidth="10.7109375" defaultRowHeight="14.25" x14ac:dyDescent="0.25"/>
  <cols>
    <col min="1" max="1" width="49.7109375" style="68" customWidth="1"/>
    <col min="2" max="2" width="35.7109375" style="68" customWidth="1"/>
    <col min="3" max="3" width="41.5703125" style="68" customWidth="1"/>
    <col min="4" max="4" width="35.7109375" style="68" customWidth="1"/>
    <col min="5" max="5" width="42.7109375" style="68" customWidth="1"/>
    <col min="6" max="7" width="35.7109375" style="68" customWidth="1"/>
    <col min="8" max="8" width="43" style="68" customWidth="1"/>
    <col min="9" max="9" width="48.7109375" style="68" customWidth="1"/>
    <col min="10" max="13" width="35.7109375" style="68" customWidth="1"/>
    <col min="14" max="14" width="25.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38" t="s">
        <v>863</v>
      </c>
      <c r="C11" s="639"/>
      <c r="D11" s="639"/>
      <c r="E11" s="639"/>
      <c r="F11" s="639"/>
      <c r="G11" s="639"/>
      <c r="H11" s="639"/>
      <c r="I11" s="639"/>
      <c r="J11" s="639"/>
      <c r="K11" s="640"/>
      <c r="L11" s="635" t="s">
        <v>856</v>
      </c>
      <c r="M11" s="646">
        <v>2024110010298</v>
      </c>
      <c r="N11" s="647"/>
      <c r="O11" s="648"/>
    </row>
    <row r="12" spans="1:15" ht="15" customHeight="1" x14ac:dyDescent="0.25">
      <c r="A12" s="633"/>
      <c r="B12" s="641"/>
      <c r="C12" s="631"/>
      <c r="D12" s="631"/>
      <c r="E12" s="631"/>
      <c r="F12" s="631"/>
      <c r="G12" s="631"/>
      <c r="H12" s="631"/>
      <c r="I12" s="631"/>
      <c r="J12" s="631"/>
      <c r="K12" s="642"/>
      <c r="L12" s="636"/>
      <c r="M12" s="649"/>
      <c r="N12" s="650"/>
      <c r="O12" s="651"/>
    </row>
    <row r="13" spans="1:15" ht="15" customHeight="1" thickBot="1" x14ac:dyDescent="0.3">
      <c r="A13" s="634"/>
      <c r="B13" s="643"/>
      <c r="C13" s="644"/>
      <c r="D13" s="644"/>
      <c r="E13" s="644"/>
      <c r="F13" s="644"/>
      <c r="G13" s="644"/>
      <c r="H13" s="644"/>
      <c r="I13" s="644"/>
      <c r="J13" s="644"/>
      <c r="K13" s="645"/>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208</v>
      </c>
      <c r="C15" s="620"/>
      <c r="D15" s="620"/>
      <c r="E15" s="620"/>
      <c r="F15" s="620"/>
      <c r="G15" s="626" t="s">
        <v>209</v>
      </c>
      <c r="H15" s="626"/>
      <c r="I15" s="621" t="s">
        <v>263</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32" t="s">
        <v>211</v>
      </c>
      <c r="B17" s="628" t="s">
        <v>212</v>
      </c>
      <c r="C17" s="629"/>
      <c r="D17" s="629"/>
      <c r="E17" s="630"/>
      <c r="F17" s="333" t="s">
        <v>213</v>
      </c>
      <c r="G17" s="627" t="s">
        <v>214</v>
      </c>
      <c r="H17" s="627"/>
      <c r="I17" s="627"/>
      <c r="J17" s="121" t="s">
        <v>215</v>
      </c>
      <c r="K17" s="620" t="s">
        <v>216</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x14ac:dyDescent="0.25">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1158050000</v>
      </c>
      <c r="C24" s="91"/>
      <c r="D24" s="91"/>
      <c r="E24" s="91"/>
      <c r="F24" s="91"/>
      <c r="G24" s="91"/>
      <c r="H24" s="88"/>
      <c r="I24" s="88"/>
      <c r="J24" s="88"/>
      <c r="K24" s="88"/>
      <c r="L24" s="88"/>
      <c r="M24" s="88"/>
      <c r="N24" s="88">
        <f>SUM(B24:M24)</f>
        <v>1158050000</v>
      </c>
      <c r="O24" s="89"/>
    </row>
    <row r="25" spans="1:15" ht="32.1" customHeight="1" x14ac:dyDescent="0.25">
      <c r="A25" s="90" t="s">
        <v>222</v>
      </c>
      <c r="B25" s="91">
        <v>385650000</v>
      </c>
      <c r="C25" s="91">
        <v>640595000</v>
      </c>
      <c r="D25" s="91">
        <v>37720000</v>
      </c>
      <c r="E25" s="91">
        <v>0</v>
      </c>
      <c r="F25" s="91">
        <v>-1383067</v>
      </c>
      <c r="G25" s="91"/>
      <c r="H25" s="91"/>
      <c r="I25" s="91"/>
      <c r="J25" s="91"/>
      <c r="K25" s="91"/>
      <c r="L25" s="91"/>
      <c r="M25" s="91"/>
      <c r="N25" s="91">
        <f>SUM(B25:M25)</f>
        <v>1062581933</v>
      </c>
      <c r="O25" s="120">
        <f>+(B25+C25+D25+E25+F25+G25+H25+I25+J25+K25+L25+M25)/N24</f>
        <v>0.91756136004490307</v>
      </c>
    </row>
    <row r="26" spans="1:15" ht="32.1" customHeight="1" x14ac:dyDescent="0.25">
      <c r="A26" s="90" t="s">
        <v>223</v>
      </c>
      <c r="B26" s="91"/>
      <c r="C26" s="91">
        <v>3908333</v>
      </c>
      <c r="D26" s="91">
        <v>65568301</v>
      </c>
      <c r="E26" s="91">
        <v>121262333</v>
      </c>
      <c r="F26" s="91">
        <v>105013666.66666667</v>
      </c>
      <c r="G26" s="91"/>
      <c r="H26" s="91"/>
      <c r="I26" s="91"/>
      <c r="J26" s="91"/>
      <c r="K26" s="91"/>
      <c r="L26" s="91"/>
      <c r="M26" s="91"/>
      <c r="N26" s="451">
        <f>SUM(B26:M26)</f>
        <v>295752633.66666669</v>
      </c>
      <c r="O26" s="120"/>
    </row>
    <row r="27" spans="1:15" ht="32.1" customHeight="1" x14ac:dyDescent="0.25">
      <c r="A27" s="90" t="s">
        <v>224</v>
      </c>
      <c r="B27" s="91">
        <v>20480000</v>
      </c>
      <c r="C27" s="91">
        <v>62688000</v>
      </c>
      <c r="D27" s="91"/>
      <c r="E27" s="91"/>
      <c r="F27" s="91"/>
      <c r="G27" s="91"/>
      <c r="H27" s="91"/>
      <c r="I27" s="91"/>
      <c r="J27" s="91"/>
      <c r="K27" s="91"/>
      <c r="L27" s="91"/>
      <c r="M27" s="335">
        <v>493067</v>
      </c>
      <c r="N27" s="334">
        <f>SUM(B27:M27)</f>
        <v>83661067</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16782000</v>
      </c>
      <c r="C29" s="94">
        <v>62688000</v>
      </c>
      <c r="D29" s="94"/>
      <c r="E29" s="94">
        <v>3698000</v>
      </c>
      <c r="F29" s="94"/>
      <c r="G29" s="94"/>
      <c r="H29" s="94"/>
      <c r="I29" s="94"/>
      <c r="J29" s="94"/>
      <c r="K29" s="94"/>
      <c r="L29" s="94"/>
      <c r="M29" s="94"/>
      <c r="N29" s="398">
        <f>SUM(B29:M29)</f>
        <v>83168000</v>
      </c>
      <c r="O29" s="399">
        <f>+(B29+C29+D29+E29+F29+G29+H29+I29+J29+K29+L29+M29)/N27</f>
        <v>0.99410637447404293</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Realizar la atención al 100% de personas (mujeres víctimas de violencias de género y sus personas a cargo) que son acogidas en Casas Refugio</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23</v>
      </c>
      <c r="I35" s="604"/>
      <c r="J35" s="98"/>
    </row>
    <row r="36" spans="1:10" ht="50.25" customHeight="1" thickBot="1" x14ac:dyDescent="0.3">
      <c r="A36" s="588"/>
      <c r="B36" s="154">
        <v>1</v>
      </c>
      <c r="C36" s="154">
        <v>1</v>
      </c>
      <c r="D36" s="154">
        <v>1</v>
      </c>
      <c r="E36" s="154">
        <v>1</v>
      </c>
      <c r="F36" s="154">
        <v>1</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237.75" customHeight="1" thickBot="1" x14ac:dyDescent="0.3">
      <c r="A39" s="588"/>
      <c r="B39" s="154">
        <v>1</v>
      </c>
      <c r="C39" s="154">
        <v>1</v>
      </c>
      <c r="D39" s="589" t="s">
        <v>625</v>
      </c>
      <c r="E39" s="590"/>
      <c r="F39" s="589" t="s">
        <v>626</v>
      </c>
      <c r="G39" s="590"/>
      <c r="H39" s="396" t="s">
        <v>627</v>
      </c>
      <c r="I39" s="396" t="s">
        <v>628</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222" customHeight="1" thickBot="1" x14ac:dyDescent="0.3">
      <c r="A41" s="588"/>
      <c r="B41" s="154">
        <v>1</v>
      </c>
      <c r="C41" s="154">
        <v>1</v>
      </c>
      <c r="D41" s="589" t="s">
        <v>629</v>
      </c>
      <c r="E41" s="590"/>
      <c r="F41" s="589" t="s">
        <v>630</v>
      </c>
      <c r="G41" s="590"/>
      <c r="H41" s="396" t="s">
        <v>627</v>
      </c>
      <c r="I41" s="396" t="s">
        <v>628</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273.60000000000002" customHeight="1" thickBot="1" x14ac:dyDescent="0.3">
      <c r="A43" s="588"/>
      <c r="B43" s="154">
        <v>1</v>
      </c>
      <c r="C43" s="154">
        <v>1</v>
      </c>
      <c r="D43" s="589" t="s">
        <v>780</v>
      </c>
      <c r="E43" s="590"/>
      <c r="F43" s="589" t="s">
        <v>781</v>
      </c>
      <c r="G43" s="590"/>
      <c r="H43" s="396" t="s">
        <v>627</v>
      </c>
      <c r="I43" s="396" t="s">
        <v>628</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211.5" customHeight="1" thickBot="1" x14ac:dyDescent="0.3">
      <c r="A45" s="588"/>
      <c r="B45" s="154">
        <v>1</v>
      </c>
      <c r="C45" s="470">
        <v>1</v>
      </c>
      <c r="D45" s="589" t="s">
        <v>926</v>
      </c>
      <c r="E45" s="590"/>
      <c r="F45" s="589" t="s">
        <v>927</v>
      </c>
      <c r="G45" s="590"/>
      <c r="H45" s="396" t="s">
        <v>627</v>
      </c>
      <c r="I45" s="396" t="s">
        <v>628</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247.5" customHeight="1" thickBot="1" x14ac:dyDescent="0.3">
      <c r="A47" s="588"/>
      <c r="B47" s="154">
        <v>1</v>
      </c>
      <c r="C47" s="470">
        <v>1</v>
      </c>
      <c r="D47" s="589" t="s">
        <v>989</v>
      </c>
      <c r="E47" s="590"/>
      <c r="F47" s="589" t="s">
        <v>990</v>
      </c>
      <c r="G47" s="590"/>
      <c r="H47" s="396" t="s">
        <v>627</v>
      </c>
      <c r="I47" s="396" t="s">
        <v>628</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54">
        <v>1</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54">
        <v>1</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54">
        <v>1</v>
      </c>
      <c r="C53" s="106"/>
      <c r="D53" s="575"/>
      <c r="E53" s="576"/>
      <c r="F53" s="575"/>
      <c r="G53" s="577"/>
      <c r="H53" s="101"/>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54">
        <v>1</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54">
        <v>1</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54">
        <v>1</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54">
        <v>1</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10" ht="34.5" customHeight="1" x14ac:dyDescent="0.25">
      <c r="A65" s="659" t="s">
        <v>252</v>
      </c>
      <c r="B65" s="659"/>
      <c r="C65" s="659"/>
      <c r="D65" s="659"/>
      <c r="E65" s="659"/>
      <c r="F65" s="659"/>
      <c r="G65" s="659"/>
      <c r="H65" s="659"/>
      <c r="I65" s="659"/>
    </row>
    <row r="66" spans="1:10" ht="63.75" customHeight="1" x14ac:dyDescent="0.25">
      <c r="A66" s="112" t="s">
        <v>253</v>
      </c>
      <c r="B66" s="578" t="s">
        <v>264</v>
      </c>
      <c r="C66" s="579"/>
      <c r="D66" s="578" t="s">
        <v>265</v>
      </c>
      <c r="E66" s="579"/>
      <c r="F66" s="664"/>
      <c r="G66" s="665"/>
      <c r="H66" s="664"/>
      <c r="I66" s="665"/>
    </row>
    <row r="67" spans="1:10" ht="40.5" customHeight="1" x14ac:dyDescent="0.25">
      <c r="A67" s="112" t="s">
        <v>257</v>
      </c>
      <c r="B67" s="662">
        <v>0.05</v>
      </c>
      <c r="C67" s="663"/>
      <c r="D67" s="662">
        <v>0.05</v>
      </c>
      <c r="E67" s="663"/>
      <c r="F67" s="666"/>
      <c r="G67" s="667"/>
      <c r="H67" s="666"/>
      <c r="I67" s="667"/>
    </row>
    <row r="68" spans="1:10" ht="30" customHeight="1" x14ac:dyDescent="0.25">
      <c r="A68" s="655" t="s">
        <v>188</v>
      </c>
      <c r="B68" s="160" t="s">
        <v>99</v>
      </c>
      <c r="C68" s="160" t="s">
        <v>236</v>
      </c>
      <c r="D68" s="160" t="s">
        <v>99</v>
      </c>
      <c r="E68" s="160" t="s">
        <v>236</v>
      </c>
      <c r="F68" s="160" t="s">
        <v>99</v>
      </c>
      <c r="G68" s="160" t="s">
        <v>236</v>
      </c>
      <c r="H68" s="160" t="s">
        <v>99</v>
      </c>
      <c r="I68" s="160" t="s">
        <v>236</v>
      </c>
    </row>
    <row r="69" spans="1:10" ht="30" customHeight="1" x14ac:dyDescent="0.25">
      <c r="A69" s="656"/>
      <c r="B69" s="114">
        <v>8.3000000000000004E-2</v>
      </c>
      <c r="C69" s="114">
        <v>8.3000000000000004E-2</v>
      </c>
      <c r="D69" s="114">
        <v>8.3000000000000004E-2</v>
      </c>
      <c r="E69" s="114">
        <v>8.3000000000000004E-2</v>
      </c>
      <c r="F69" s="119"/>
      <c r="G69" s="115"/>
      <c r="H69" s="119"/>
      <c r="I69" s="115"/>
    </row>
    <row r="70" spans="1:10" ht="223.5" customHeight="1" x14ac:dyDescent="0.25">
      <c r="A70" s="112" t="s">
        <v>258</v>
      </c>
      <c r="B70" s="668" t="s">
        <v>631</v>
      </c>
      <c r="C70" s="669"/>
      <c r="D70" s="668" t="s">
        <v>632</v>
      </c>
      <c r="E70" s="669"/>
      <c r="F70" s="660"/>
      <c r="G70" s="670"/>
      <c r="H70" s="660"/>
      <c r="I70" s="661"/>
    </row>
    <row r="71" spans="1:10" ht="80.25" customHeight="1" x14ac:dyDescent="0.25">
      <c r="A71" s="112" t="s">
        <v>259</v>
      </c>
      <c r="B71" s="580" t="s">
        <v>633</v>
      </c>
      <c r="C71" s="671"/>
      <c r="D71" s="580" t="s">
        <v>634</v>
      </c>
      <c r="E71" s="671"/>
      <c r="F71" s="568"/>
      <c r="G71" s="569"/>
      <c r="H71" s="568"/>
      <c r="I71" s="569"/>
    </row>
    <row r="72" spans="1:10" ht="30.75" customHeight="1" x14ac:dyDescent="0.25">
      <c r="A72" s="655" t="s">
        <v>189</v>
      </c>
      <c r="B72" s="160" t="s">
        <v>99</v>
      </c>
      <c r="C72" s="160" t="s">
        <v>236</v>
      </c>
      <c r="D72" s="160" t="s">
        <v>99</v>
      </c>
      <c r="E72" s="160" t="s">
        <v>236</v>
      </c>
      <c r="F72" s="160" t="s">
        <v>99</v>
      </c>
      <c r="G72" s="160" t="s">
        <v>236</v>
      </c>
      <c r="H72" s="160" t="s">
        <v>99</v>
      </c>
      <c r="I72" s="160" t="s">
        <v>236</v>
      </c>
    </row>
    <row r="73" spans="1:10" ht="30.75" customHeight="1" x14ac:dyDescent="0.25">
      <c r="A73" s="656"/>
      <c r="B73" s="114">
        <v>8.3000000000000004E-2</v>
      </c>
      <c r="C73" s="114">
        <v>8.3000000000000004E-2</v>
      </c>
      <c r="D73" s="114">
        <v>8.3000000000000004E-2</v>
      </c>
      <c r="E73" s="114">
        <v>8.3000000000000004E-2</v>
      </c>
      <c r="F73" s="119"/>
      <c r="G73" s="116"/>
      <c r="H73" s="119"/>
      <c r="I73" s="116"/>
    </row>
    <row r="74" spans="1:10" ht="356.25" customHeight="1" x14ac:dyDescent="0.25">
      <c r="A74" s="112" t="s">
        <v>258</v>
      </c>
      <c r="B74" s="668" t="s">
        <v>635</v>
      </c>
      <c r="C74" s="669"/>
      <c r="D74" s="668" t="s">
        <v>636</v>
      </c>
      <c r="E74" s="669"/>
      <c r="F74" s="660"/>
      <c r="G74" s="670"/>
      <c r="H74" s="583"/>
      <c r="I74" s="584"/>
    </row>
    <row r="75" spans="1:10" ht="80.25" customHeight="1" x14ac:dyDescent="0.25">
      <c r="A75" s="112" t="s">
        <v>259</v>
      </c>
      <c r="B75" s="580" t="s">
        <v>637</v>
      </c>
      <c r="C75" s="671"/>
      <c r="D75" s="580" t="s">
        <v>638</v>
      </c>
      <c r="E75" s="671"/>
      <c r="F75" s="568"/>
      <c r="G75" s="569"/>
      <c r="H75" s="568"/>
      <c r="I75" s="569"/>
    </row>
    <row r="76" spans="1:10" ht="30.75" customHeight="1" x14ac:dyDescent="0.25">
      <c r="A76" s="655" t="s">
        <v>190</v>
      </c>
      <c r="B76" s="160" t="s">
        <v>99</v>
      </c>
      <c r="C76" s="160" t="s">
        <v>236</v>
      </c>
      <c r="D76" s="160" t="s">
        <v>99</v>
      </c>
      <c r="E76" s="160" t="s">
        <v>236</v>
      </c>
      <c r="F76" s="160" t="s">
        <v>99</v>
      </c>
      <c r="G76" s="160" t="s">
        <v>236</v>
      </c>
      <c r="H76" s="160" t="s">
        <v>99</v>
      </c>
      <c r="I76" s="160" t="s">
        <v>236</v>
      </c>
    </row>
    <row r="77" spans="1:10" ht="30.75" customHeight="1" x14ac:dyDescent="0.25">
      <c r="A77" s="656"/>
      <c r="B77" s="114">
        <v>8.3000000000000004E-2</v>
      </c>
      <c r="C77" s="114">
        <v>8.3000000000000004E-2</v>
      </c>
      <c r="D77" s="114">
        <v>8.3000000000000004E-2</v>
      </c>
      <c r="E77" s="114">
        <v>8.3000000000000004E-2</v>
      </c>
      <c r="F77" s="119"/>
      <c r="G77" s="116"/>
      <c r="H77" s="119"/>
      <c r="I77" s="116"/>
    </row>
    <row r="78" spans="1:10" ht="321" customHeight="1" x14ac:dyDescent="0.25">
      <c r="A78" s="112" t="s">
        <v>258</v>
      </c>
      <c r="B78" s="668" t="s">
        <v>782</v>
      </c>
      <c r="C78" s="669"/>
      <c r="D78" s="668" t="s">
        <v>783</v>
      </c>
      <c r="E78" s="669"/>
      <c r="F78" s="672"/>
      <c r="G78" s="673"/>
      <c r="H78" s="674"/>
      <c r="I78" s="675"/>
      <c r="J78" s="456"/>
    </row>
    <row r="79" spans="1:10" ht="80.25" customHeight="1" x14ac:dyDescent="0.25">
      <c r="A79" s="112" t="s">
        <v>259</v>
      </c>
      <c r="B79" s="580" t="s">
        <v>828</v>
      </c>
      <c r="C79" s="585"/>
      <c r="D79" s="580" t="s">
        <v>829</v>
      </c>
      <c r="E79" s="585"/>
      <c r="F79" s="568"/>
      <c r="G79" s="569"/>
      <c r="H79" s="568"/>
      <c r="I79" s="569"/>
    </row>
    <row r="80" spans="1:10"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8.3000000000000004E-2</v>
      </c>
      <c r="C81" s="114">
        <v>8.3000000000000004E-2</v>
      </c>
      <c r="D81" s="114">
        <v>8.3000000000000004E-2</v>
      </c>
      <c r="E81" s="114">
        <v>8.3000000000000004E-2</v>
      </c>
      <c r="F81" s="119"/>
      <c r="G81" s="116"/>
      <c r="H81" s="119"/>
      <c r="I81" s="116"/>
    </row>
    <row r="82" spans="1:9" ht="327" customHeight="1" x14ac:dyDescent="0.25">
      <c r="A82" s="112" t="s">
        <v>258</v>
      </c>
      <c r="B82" s="668" t="s">
        <v>928</v>
      </c>
      <c r="C82" s="669"/>
      <c r="D82" s="668" t="s">
        <v>929</v>
      </c>
      <c r="E82" s="669"/>
      <c r="F82" s="660"/>
      <c r="G82" s="670"/>
      <c r="H82" s="568"/>
      <c r="I82" s="569"/>
    </row>
    <row r="83" spans="1:9" ht="80.25" customHeight="1" x14ac:dyDescent="0.25">
      <c r="A83" s="112" t="s">
        <v>259</v>
      </c>
      <c r="B83" s="580" t="s">
        <v>930</v>
      </c>
      <c r="C83" s="676"/>
      <c r="D83" s="580" t="s">
        <v>931</v>
      </c>
      <c r="E83" s="676"/>
      <c r="F83" s="568"/>
      <c r="G83" s="569"/>
      <c r="H83" s="568"/>
      <c r="I83" s="569"/>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8.3000000000000004E-2</v>
      </c>
      <c r="C85" s="114">
        <v>8.3000000000000004E-2</v>
      </c>
      <c r="D85" s="114">
        <v>8.3000000000000004E-2</v>
      </c>
      <c r="E85" s="114">
        <v>8.3000000000000004E-2</v>
      </c>
      <c r="F85" s="119"/>
      <c r="G85" s="116"/>
      <c r="H85" s="119"/>
      <c r="I85" s="116"/>
    </row>
    <row r="86" spans="1:9" ht="331.5" customHeight="1" x14ac:dyDescent="0.25">
      <c r="A86" s="112" t="s">
        <v>258</v>
      </c>
      <c r="B86" s="668" t="s">
        <v>991</v>
      </c>
      <c r="C86" s="669"/>
      <c r="D86" s="668" t="s">
        <v>992</v>
      </c>
      <c r="E86" s="669"/>
      <c r="F86" s="572"/>
      <c r="G86" s="572"/>
      <c r="H86" s="572"/>
      <c r="I86" s="572"/>
    </row>
    <row r="87" spans="1:9" ht="80.25" customHeight="1" x14ac:dyDescent="0.25">
      <c r="A87" s="112" t="s">
        <v>259</v>
      </c>
      <c r="B87" s="677" t="s">
        <v>993</v>
      </c>
      <c r="C87" s="669"/>
      <c r="D87" s="677" t="s">
        <v>994</v>
      </c>
      <c r="E87" s="669"/>
      <c r="F87" s="564"/>
      <c r="G87" s="56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8.3000000000000004E-2</v>
      </c>
      <c r="C89" s="117"/>
      <c r="D89" s="114">
        <v>8.3000000000000004E-2</v>
      </c>
      <c r="E89" s="117"/>
      <c r="F89" s="119"/>
      <c r="G89" s="116"/>
      <c r="H89" s="119"/>
      <c r="I89" s="116"/>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8.3000000000000004E-2</v>
      </c>
      <c r="C93" s="117"/>
      <c r="D93" s="114">
        <v>8.3000000000000004E-2</v>
      </c>
      <c r="E93" s="117"/>
      <c r="F93" s="119"/>
      <c r="G93" s="116"/>
      <c r="H93" s="119"/>
      <c r="I93" s="116"/>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8.3000000000000004E-2</v>
      </c>
      <c r="C97" s="117"/>
      <c r="D97" s="114">
        <v>8.3000000000000004E-2</v>
      </c>
      <c r="E97" s="117"/>
      <c r="F97" s="119"/>
      <c r="G97" s="116"/>
      <c r="H97" s="119"/>
      <c r="I97" s="116"/>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8.4000000000000005E-2</v>
      </c>
      <c r="C101" s="117"/>
      <c r="D101" s="114">
        <v>8.4000000000000005E-2</v>
      </c>
      <c r="E101" s="117"/>
      <c r="F101" s="119"/>
      <c r="G101" s="116"/>
      <c r="H101" s="119"/>
      <c r="I101" s="116"/>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8.4000000000000005E-2</v>
      </c>
      <c r="C105" s="117"/>
      <c r="D105" s="114">
        <v>8.4000000000000005E-2</v>
      </c>
      <c r="E105" s="117"/>
      <c r="F105" s="119"/>
      <c r="G105" s="116"/>
      <c r="H105" s="119"/>
      <c r="I105" s="116"/>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8.4000000000000005E-2</v>
      </c>
      <c r="C109" s="117"/>
      <c r="D109" s="114">
        <v>8.4000000000000005E-2</v>
      </c>
      <c r="E109" s="117"/>
      <c r="F109" s="119"/>
      <c r="G109" s="116"/>
      <c r="H109" s="119"/>
      <c r="I109" s="116"/>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8.4000000000000005E-2</v>
      </c>
      <c r="C113" s="256"/>
      <c r="D113" s="114">
        <v>8.4000000000000005E-2</v>
      </c>
      <c r="E113" s="256"/>
      <c r="F113" s="256"/>
      <c r="G113" s="257"/>
      <c r="H113" s="256"/>
      <c r="I113" s="257"/>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118">
        <f t="shared" ref="B116:I116" si="0">(B69+B73+B77+B81+B85+B89+B93+B97+B101+B105+B109+B113)</f>
        <v>0.99999999999999989</v>
      </c>
      <c r="C116" s="118">
        <f t="shared" si="0"/>
        <v>0.41500000000000004</v>
      </c>
      <c r="D116" s="118">
        <f t="shared" si="0"/>
        <v>0.99999999999999989</v>
      </c>
      <c r="E116" s="118">
        <f t="shared" si="0"/>
        <v>0.41500000000000004</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1:C71" r:id="rId1" display="https://secretariadistritald-my.sharepoint.com/:f:/g/personal/cvillareal_sdmujer_gov_co/ElxJGC51b4FJoUqBCUuscgMBoY8GBnFwU1vcp9W1eX-K_w?e=IeN4ba" xr:uid="{46BC93CF-D438-4417-AD3E-3C86DBDED3F9}"/>
    <hyperlink ref="D71:E71" r:id="rId2" display="https://secretariadistritald-my.sharepoint.com/:f:/g/personal/cvillareal_sdmujer_gov_co/EqgY02zp_2hAuJOSZk2BXZ4BLhDtIg81_qck0zlRZ22zkw?e=RS7yZb" xr:uid="{7FFD8EF8-D0DA-4991-B697-8E1A85243B1A}"/>
    <hyperlink ref="B75:C75" r:id="rId3" display="https://secretariadistritald-my.sharepoint.com/:f:/g/personal/cvillareal_sdmujer_gov_co/EueV1OQ1AyNHnjr1c2q0kosBjU_0PLxdcaaLKxoibY0EPw?e=Zvj4Nf" xr:uid="{B8593FB2-22AA-4BB0-A9A3-1F9AAE3B5EB6}"/>
    <hyperlink ref="D75:E75" r:id="rId4" display="https://secretariadistritald-my.sharepoint.com/:f:/g/personal/cvillareal_sdmujer_gov_co/Es2LOTN_MPdOglvW-aOGNlYBSLnQzi67aLrBaGWGQKznFA?e=9L00De" xr:uid="{CA4F5C6B-F938-4B3C-9466-549D630B62B1}"/>
    <hyperlink ref="B79" r:id="rId5" xr:uid="{C5A49A02-9BF7-45B0-97BE-E899EE659D99}"/>
    <hyperlink ref="D79" r:id="rId6" xr:uid="{C3D54FD4-DA96-4D71-AC16-896F6B837C2A}"/>
    <hyperlink ref="B83" r:id="rId7" xr:uid="{E655BA04-4BC0-4C76-ABAC-D24946772A76}"/>
    <hyperlink ref="D83" r:id="rId8" xr:uid="{C3602E2A-DDB1-4614-AA85-AE753A39D65D}"/>
    <hyperlink ref="B87" r:id="rId9" xr:uid="{4B034DEC-6865-4AEC-908A-760815D0B6B6}"/>
    <hyperlink ref="D87" r:id="rId10" xr:uid="{C3D274F9-FFA5-4494-A883-5F92BD151E11}"/>
  </hyperlinks>
  <pageMargins left="0.25" right="0.25" top="0.75" bottom="0.75" header="0.3" footer="0.3"/>
  <pageSetup scale="24" fitToHeight="0" orientation="landscape" r:id="rId11"/>
  <rowBreaks count="3" manualBreakCount="3">
    <brk id="49" max="15" man="1"/>
    <brk id="78" max="15" man="1"/>
    <brk id="118" max="15" man="1"/>
  </rowBreaks>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rgb="FF00B050"/>
    <pageSetUpPr fitToPage="1"/>
  </sheetPr>
  <dimension ref="A1:O126"/>
  <sheetViews>
    <sheetView showGridLines="0" topLeftCell="A85" zoomScale="70" zoomScaleNormal="70" zoomScaleSheetLayoutView="40" workbookViewId="0">
      <selection activeCell="D86" sqref="D86:E86"/>
    </sheetView>
  </sheetViews>
  <sheetFormatPr baseColWidth="10" defaultColWidth="10.7109375" defaultRowHeight="14.25" x14ac:dyDescent="0.25"/>
  <cols>
    <col min="1" max="1" width="49.7109375" style="68" customWidth="1"/>
    <col min="2" max="2" width="35.7109375" style="68" customWidth="1"/>
    <col min="3" max="3" width="57.5703125" style="68" customWidth="1"/>
    <col min="4" max="4" width="35.7109375" style="68" customWidth="1"/>
    <col min="5" max="5" width="54.42578125" style="68" customWidth="1"/>
    <col min="6" max="7" width="35.7109375" style="68" customWidth="1"/>
    <col min="8" max="8" width="42.42578125" style="68" customWidth="1"/>
    <col min="9" max="9" width="67.7109375" style="68" customWidth="1"/>
    <col min="10" max="13" width="35.7109375" style="68" customWidth="1"/>
    <col min="14" max="14" width="18.7109375" style="68" bestFit="1"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78" t="s">
        <v>266</v>
      </c>
      <c r="C11" s="679"/>
      <c r="D11" s="679"/>
      <c r="E11" s="679"/>
      <c r="F11" s="679"/>
      <c r="G11" s="679"/>
      <c r="H11" s="679"/>
      <c r="I11" s="679"/>
      <c r="J11" s="679"/>
      <c r="K11" s="680"/>
      <c r="L11" s="635" t="s">
        <v>856</v>
      </c>
      <c r="M11" s="646">
        <v>2024110010298</v>
      </c>
      <c r="N11" s="647"/>
      <c r="O11" s="648"/>
    </row>
    <row r="12" spans="1:15" ht="15" customHeight="1" x14ac:dyDescent="0.25">
      <c r="A12" s="633"/>
      <c r="B12" s="681"/>
      <c r="C12" s="682"/>
      <c r="D12" s="682"/>
      <c r="E12" s="682"/>
      <c r="F12" s="682"/>
      <c r="G12" s="682"/>
      <c r="H12" s="682"/>
      <c r="I12" s="682"/>
      <c r="J12" s="682"/>
      <c r="K12" s="683"/>
      <c r="L12" s="636"/>
      <c r="M12" s="649"/>
      <c r="N12" s="650"/>
      <c r="O12" s="651"/>
    </row>
    <row r="13" spans="1:15" ht="15" customHeight="1" thickBot="1" x14ac:dyDescent="0.3">
      <c r="A13" s="634"/>
      <c r="B13" s="684"/>
      <c r="C13" s="685"/>
      <c r="D13" s="685"/>
      <c r="E13" s="685"/>
      <c r="F13" s="685"/>
      <c r="G13" s="685"/>
      <c r="H13" s="685"/>
      <c r="I13" s="685"/>
      <c r="J13" s="685"/>
      <c r="K13" s="686"/>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267</v>
      </c>
      <c r="C15" s="620"/>
      <c r="D15" s="620"/>
      <c r="E15" s="620"/>
      <c r="F15" s="620"/>
      <c r="G15" s="626" t="s">
        <v>209</v>
      </c>
      <c r="H15" s="626"/>
      <c r="I15" s="621" t="s">
        <v>268</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269</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4520475445</v>
      </c>
      <c r="C24" s="91"/>
      <c r="D24" s="91"/>
      <c r="E24" s="91"/>
      <c r="F24" s="91">
        <v>9501356555</v>
      </c>
      <c r="G24" s="91"/>
      <c r="H24" s="88"/>
      <c r="I24" s="88"/>
      <c r="J24" s="88"/>
      <c r="K24" s="88"/>
      <c r="L24" s="88"/>
      <c r="M24" s="88"/>
      <c r="N24" s="91">
        <f>SUM(B24:M24)</f>
        <v>14021832000</v>
      </c>
      <c r="O24" s="89"/>
    </row>
    <row r="25" spans="1:15" ht="32.1" customHeight="1" x14ac:dyDescent="0.25">
      <c r="A25" s="90" t="s">
        <v>222</v>
      </c>
      <c r="B25" s="91">
        <v>4520475445</v>
      </c>
      <c r="C25" s="91">
        <v>0</v>
      </c>
      <c r="D25" s="91"/>
      <c r="E25" s="91"/>
      <c r="F25" s="91">
        <v>5899897683</v>
      </c>
      <c r="G25" s="91"/>
      <c r="H25" s="91"/>
      <c r="I25" s="91"/>
      <c r="J25" s="91"/>
      <c r="K25" s="91"/>
      <c r="L25" s="91"/>
      <c r="M25" s="91"/>
      <c r="N25" s="91">
        <f t="shared" ref="N25:N29" si="0">SUM(B25:M25)</f>
        <v>10420373128</v>
      </c>
      <c r="O25" s="120">
        <f>+(B25+C25+D25+E25+F25+G25+H25+I25+J25+K25+L25+M25)/N24</f>
        <v>0.74315347152925526</v>
      </c>
    </row>
    <row r="26" spans="1:15" ht="32.1" customHeight="1" x14ac:dyDescent="0.25">
      <c r="A26" s="90" t="s">
        <v>223</v>
      </c>
      <c r="B26" s="91"/>
      <c r="C26" s="91"/>
      <c r="D26" s="91"/>
      <c r="E26" s="471">
        <v>1112921560</v>
      </c>
      <c r="F26" s="91">
        <v>1135851295</v>
      </c>
      <c r="G26" s="91"/>
      <c r="H26" s="91"/>
      <c r="I26" s="91"/>
      <c r="J26" s="91"/>
      <c r="K26" s="91"/>
      <c r="L26" s="91"/>
      <c r="M26" s="91"/>
      <c r="N26" s="91">
        <f t="shared" si="0"/>
        <v>2248772855</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 t="shared" si="0"/>
        <v>0</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v>0</v>
      </c>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Realizar 157.500 atenciones efectivas a través de los diferentes canales de atención de la Línea Púrpura Distrital y los casos gestionados y analizados en el marco de la integración con el NUSE 123</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21</v>
      </c>
      <c r="I35" s="604"/>
      <c r="J35" s="98"/>
    </row>
    <row r="36" spans="1:10" ht="50.25" customHeight="1" thickBot="1" x14ac:dyDescent="0.3">
      <c r="A36" s="588"/>
      <c r="B36" s="284">
        <v>21285</v>
      </c>
      <c r="C36" s="284">
        <v>45500</v>
      </c>
      <c r="D36" s="284">
        <v>45500</v>
      </c>
      <c r="E36" s="284">
        <v>45215</v>
      </c>
      <c r="F36" s="285">
        <f>SUM(B36:E36)</f>
        <v>157500</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246" customHeight="1" thickBot="1" x14ac:dyDescent="0.3">
      <c r="A39" s="588"/>
      <c r="B39" s="101">
        <v>3790</v>
      </c>
      <c r="C39" s="397">
        <v>3540</v>
      </c>
      <c r="D39" s="589" t="s">
        <v>639</v>
      </c>
      <c r="E39" s="590"/>
      <c r="F39" s="589" t="s">
        <v>640</v>
      </c>
      <c r="G39" s="590"/>
      <c r="H39" s="400" t="s">
        <v>627</v>
      </c>
      <c r="I39" s="396" t="s">
        <v>641</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210.75" customHeight="1" thickBot="1" x14ac:dyDescent="0.3">
      <c r="A41" s="588"/>
      <c r="B41" s="101">
        <v>3790</v>
      </c>
      <c r="C41" s="397">
        <v>3183</v>
      </c>
      <c r="D41" s="589" t="s">
        <v>642</v>
      </c>
      <c r="E41" s="590"/>
      <c r="F41" s="589" t="s">
        <v>643</v>
      </c>
      <c r="G41" s="590"/>
      <c r="H41" s="400" t="s">
        <v>627</v>
      </c>
      <c r="I41" s="396" t="s">
        <v>641</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152.65" customHeight="1" thickBot="1" x14ac:dyDescent="0.3">
      <c r="A43" s="588"/>
      <c r="B43" s="101">
        <v>3790</v>
      </c>
      <c r="C43" s="157">
        <v>3593</v>
      </c>
      <c r="D43" s="589" t="s">
        <v>844</v>
      </c>
      <c r="E43" s="590"/>
      <c r="F43" s="589" t="s">
        <v>763</v>
      </c>
      <c r="G43" s="590"/>
      <c r="H43" s="400" t="s">
        <v>627</v>
      </c>
      <c r="I43" s="396" t="s">
        <v>641</v>
      </c>
    </row>
    <row r="44" spans="1:10" s="99" customFormat="1" ht="35.1" customHeight="1" thickBot="1" x14ac:dyDescent="0.3">
      <c r="A44" s="587" t="s">
        <v>243</v>
      </c>
      <c r="B44" s="109" t="s">
        <v>235</v>
      </c>
      <c r="C44" s="110" t="s">
        <v>236</v>
      </c>
      <c r="D44" s="573" t="s">
        <v>237</v>
      </c>
      <c r="E44" s="574"/>
      <c r="F44" s="573" t="s">
        <v>238</v>
      </c>
      <c r="G44" s="574"/>
      <c r="H44" s="109" t="s">
        <v>239</v>
      </c>
      <c r="I44" s="109" t="s">
        <v>240</v>
      </c>
    </row>
    <row r="45" spans="1:10" ht="165" customHeight="1" thickBot="1" x14ac:dyDescent="0.3">
      <c r="A45" s="588"/>
      <c r="B45" s="101">
        <v>3790</v>
      </c>
      <c r="C45" s="104">
        <v>3591</v>
      </c>
      <c r="D45" s="589" t="s">
        <v>866</v>
      </c>
      <c r="E45" s="590"/>
      <c r="F45" s="589" t="s">
        <v>867</v>
      </c>
      <c r="G45" s="590"/>
      <c r="H45" s="400" t="s">
        <v>627</v>
      </c>
      <c r="I45" s="396" t="s">
        <v>641</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172.5" customHeight="1" thickBot="1" x14ac:dyDescent="0.3">
      <c r="A47" s="588"/>
      <c r="B47" s="101">
        <v>3800</v>
      </c>
      <c r="C47" s="104">
        <v>3656</v>
      </c>
      <c r="D47" s="687" t="s">
        <v>1017</v>
      </c>
      <c r="E47" s="688"/>
      <c r="F47" s="687" t="s">
        <v>1018</v>
      </c>
      <c r="G47" s="688"/>
      <c r="H47" s="489" t="s">
        <v>627</v>
      </c>
      <c r="I47" s="490" t="s">
        <v>641</v>
      </c>
    </row>
    <row r="48" spans="1:10" s="99" customFormat="1" ht="35.1" customHeight="1" thickBot="1" x14ac:dyDescent="0.3">
      <c r="A48" s="587" t="s">
        <v>245</v>
      </c>
      <c r="B48" s="109" t="s">
        <v>235</v>
      </c>
      <c r="C48" s="109" t="s">
        <v>236</v>
      </c>
      <c r="D48" s="573" t="s">
        <v>237</v>
      </c>
      <c r="E48" s="574"/>
      <c r="F48" s="573" t="s">
        <v>238</v>
      </c>
      <c r="G48" s="574"/>
      <c r="H48" s="109" t="s">
        <v>239</v>
      </c>
      <c r="I48" s="111" t="s">
        <v>240</v>
      </c>
    </row>
    <row r="49" spans="1:9" ht="120.75" customHeight="1" thickBot="1" x14ac:dyDescent="0.3">
      <c r="A49" s="588"/>
      <c r="B49" s="101">
        <v>3800</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1">
        <v>3790</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1">
        <v>3790</v>
      </c>
      <c r="C53" s="106"/>
      <c r="D53" s="575"/>
      <c r="E53" s="576"/>
      <c r="F53" s="575"/>
      <c r="G53" s="577"/>
      <c r="H53" s="268"/>
      <c r="I53" s="102"/>
    </row>
    <row r="54" spans="1:9" ht="35.1" customHeight="1" thickBot="1" x14ac:dyDescent="0.3">
      <c r="A54" s="587" t="s">
        <v>248</v>
      </c>
      <c r="B54" s="109" t="s">
        <v>235</v>
      </c>
      <c r="C54" s="107" t="s">
        <v>236</v>
      </c>
      <c r="D54" s="573" t="s">
        <v>237</v>
      </c>
      <c r="E54" s="574"/>
      <c r="F54" s="573" t="s">
        <v>238</v>
      </c>
      <c r="G54" s="574"/>
      <c r="H54" s="109" t="s">
        <v>239</v>
      </c>
      <c r="I54" s="111" t="s">
        <v>240</v>
      </c>
    </row>
    <row r="55" spans="1:9" ht="120.75" customHeight="1" thickBot="1" x14ac:dyDescent="0.3">
      <c r="A55" s="588"/>
      <c r="B55" s="101">
        <v>3790</v>
      </c>
      <c r="C55" s="106"/>
      <c r="D55" s="575"/>
      <c r="E55" s="577"/>
      <c r="F55" s="575"/>
      <c r="G55" s="577"/>
      <c r="H55" s="101"/>
      <c r="I55" s="101"/>
    </row>
    <row r="56" spans="1:9" ht="35.1" customHeight="1" thickBot="1" x14ac:dyDescent="0.3">
      <c r="A56" s="587" t="s">
        <v>249</v>
      </c>
      <c r="B56" s="109" t="s">
        <v>235</v>
      </c>
      <c r="C56" s="107" t="s">
        <v>236</v>
      </c>
      <c r="D56" s="573" t="s">
        <v>237</v>
      </c>
      <c r="E56" s="574"/>
      <c r="F56" s="573" t="s">
        <v>238</v>
      </c>
      <c r="G56" s="574"/>
      <c r="H56" s="109" t="s">
        <v>239</v>
      </c>
      <c r="I56" s="111" t="s">
        <v>240</v>
      </c>
    </row>
    <row r="57" spans="1:9" ht="120.75" customHeight="1" thickBot="1" x14ac:dyDescent="0.3">
      <c r="A57" s="588"/>
      <c r="B57" s="101">
        <v>3790</v>
      </c>
      <c r="C57" s="106"/>
      <c r="D57" s="575"/>
      <c r="E57" s="577"/>
      <c r="F57" s="575"/>
      <c r="G57" s="577"/>
      <c r="H57" s="101"/>
      <c r="I57" s="102"/>
    </row>
    <row r="58" spans="1:9" ht="35.1" customHeight="1" thickBot="1" x14ac:dyDescent="0.3">
      <c r="A58" s="587" t="s">
        <v>250</v>
      </c>
      <c r="B58" s="109" t="s">
        <v>235</v>
      </c>
      <c r="C58" s="107" t="s">
        <v>236</v>
      </c>
      <c r="D58" s="573" t="s">
        <v>237</v>
      </c>
      <c r="E58" s="574"/>
      <c r="F58" s="573" t="s">
        <v>238</v>
      </c>
      <c r="G58" s="574"/>
      <c r="H58" s="109" t="s">
        <v>239</v>
      </c>
      <c r="I58" s="111" t="s">
        <v>240</v>
      </c>
    </row>
    <row r="59" spans="1:9" ht="120.75" customHeight="1" thickBot="1" x14ac:dyDescent="0.3">
      <c r="A59" s="588"/>
      <c r="B59" s="101">
        <v>3790</v>
      </c>
      <c r="C59" s="106"/>
      <c r="D59" s="575"/>
      <c r="E59" s="577"/>
      <c r="F59" s="576"/>
      <c r="G59" s="576"/>
      <c r="H59" s="101"/>
      <c r="I59" s="101"/>
    </row>
    <row r="60" spans="1:9" ht="35.1" customHeight="1" thickBot="1" x14ac:dyDescent="0.3">
      <c r="A60" s="587" t="s">
        <v>251</v>
      </c>
      <c r="B60" s="109" t="s">
        <v>235</v>
      </c>
      <c r="C60" s="107" t="s">
        <v>236</v>
      </c>
      <c r="D60" s="573" t="s">
        <v>237</v>
      </c>
      <c r="E60" s="574"/>
      <c r="F60" s="573" t="s">
        <v>238</v>
      </c>
      <c r="G60" s="574"/>
      <c r="H60" s="109" t="s">
        <v>239</v>
      </c>
      <c r="I60" s="111" t="s">
        <v>240</v>
      </c>
    </row>
    <row r="61" spans="1:9" ht="120.75" customHeight="1" thickBot="1" x14ac:dyDescent="0.3">
      <c r="A61" s="588"/>
      <c r="B61" s="101">
        <v>3790</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85.5" customHeight="1" x14ac:dyDescent="0.25">
      <c r="A66" s="112" t="s">
        <v>253</v>
      </c>
      <c r="B66" s="578" t="s">
        <v>270</v>
      </c>
      <c r="C66" s="579"/>
      <c r="D66" s="578" t="s">
        <v>271</v>
      </c>
      <c r="E66" s="579"/>
      <c r="F66" s="578" t="s">
        <v>272</v>
      </c>
      <c r="G66" s="579"/>
      <c r="H66" s="578" t="s">
        <v>273</v>
      </c>
      <c r="I66" s="579"/>
    </row>
    <row r="67" spans="1:9" ht="78" customHeight="1" x14ac:dyDescent="0.25">
      <c r="A67" s="112" t="s">
        <v>257</v>
      </c>
      <c r="B67" s="689">
        <v>0.05</v>
      </c>
      <c r="C67" s="690"/>
      <c r="D67" s="689">
        <v>0.05</v>
      </c>
      <c r="E67" s="690"/>
      <c r="F67" s="666"/>
      <c r="G67" s="667"/>
      <c r="H67" s="666"/>
      <c r="I67" s="667"/>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4">
        <v>8.3000000000000004E-2</v>
      </c>
      <c r="C69" s="114">
        <v>8.3000000000000004E-2</v>
      </c>
      <c r="D69" s="114">
        <v>8.3000000000000004E-2</v>
      </c>
      <c r="E69" s="114">
        <v>8.3000000000000004E-2</v>
      </c>
      <c r="F69" s="119"/>
      <c r="G69" s="115"/>
      <c r="H69" s="119"/>
      <c r="I69" s="115"/>
    </row>
    <row r="70" spans="1:9" ht="315.75" customHeight="1" x14ac:dyDescent="0.25">
      <c r="A70" s="112" t="s">
        <v>258</v>
      </c>
      <c r="B70" s="570" t="s">
        <v>644</v>
      </c>
      <c r="C70" s="571"/>
      <c r="D70" s="691" t="s">
        <v>645</v>
      </c>
      <c r="E70" s="571"/>
      <c r="F70" s="660"/>
      <c r="G70" s="670"/>
      <c r="H70" s="660"/>
      <c r="I70" s="661"/>
    </row>
    <row r="71" spans="1:9" ht="80.25" customHeight="1" x14ac:dyDescent="0.25">
      <c r="A71" s="112" t="s">
        <v>259</v>
      </c>
      <c r="B71" s="692" t="s">
        <v>646</v>
      </c>
      <c r="C71" s="693"/>
      <c r="D71" s="692" t="s">
        <v>647</v>
      </c>
      <c r="E71" s="693"/>
      <c r="F71" s="568"/>
      <c r="G71" s="569"/>
      <c r="H71" s="568"/>
      <c r="I71" s="569"/>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4">
        <v>8.3000000000000004E-2</v>
      </c>
      <c r="C73" s="114">
        <v>8.3000000000000004E-2</v>
      </c>
      <c r="D73" s="114">
        <v>8.3000000000000004E-2</v>
      </c>
      <c r="E73" s="114">
        <v>8.3000000000000004E-2</v>
      </c>
      <c r="F73" s="119"/>
      <c r="G73" s="116"/>
      <c r="H73" s="119"/>
      <c r="I73" s="116"/>
    </row>
    <row r="74" spans="1:9" ht="321.75" customHeight="1" x14ac:dyDescent="0.25">
      <c r="A74" s="112" t="s">
        <v>258</v>
      </c>
      <c r="B74" s="570" t="s">
        <v>648</v>
      </c>
      <c r="C74" s="571"/>
      <c r="D74" s="691" t="s">
        <v>649</v>
      </c>
      <c r="E74" s="571"/>
      <c r="F74" s="660"/>
      <c r="G74" s="670"/>
      <c r="H74" s="583"/>
      <c r="I74" s="584"/>
    </row>
    <row r="75" spans="1:9" ht="80.25" customHeight="1" x14ac:dyDescent="0.25">
      <c r="A75" s="112" t="s">
        <v>259</v>
      </c>
      <c r="B75" s="692" t="s">
        <v>650</v>
      </c>
      <c r="C75" s="693"/>
      <c r="D75" s="692" t="s">
        <v>651</v>
      </c>
      <c r="E75" s="693"/>
      <c r="F75" s="568"/>
      <c r="G75" s="569"/>
      <c r="H75" s="568"/>
      <c r="I75" s="569"/>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8.3000000000000004E-2</v>
      </c>
      <c r="C77" s="114">
        <v>8.3000000000000004E-2</v>
      </c>
      <c r="D77" s="114">
        <v>8.3000000000000004E-2</v>
      </c>
      <c r="E77" s="114">
        <v>8.3000000000000004E-2</v>
      </c>
      <c r="F77" s="119"/>
      <c r="G77" s="116"/>
      <c r="H77" s="119"/>
      <c r="I77" s="116"/>
    </row>
    <row r="78" spans="1:9" ht="323.10000000000002" customHeight="1" x14ac:dyDescent="0.25">
      <c r="A78" s="112" t="s">
        <v>258</v>
      </c>
      <c r="B78" s="570" t="s">
        <v>764</v>
      </c>
      <c r="C78" s="571"/>
      <c r="D78" s="570" t="s">
        <v>767</v>
      </c>
      <c r="E78" s="571"/>
      <c r="F78" s="660"/>
      <c r="G78" s="670"/>
      <c r="H78" s="568"/>
      <c r="I78" s="569"/>
    </row>
    <row r="79" spans="1:9" ht="80.25" customHeight="1" x14ac:dyDescent="0.25">
      <c r="A79" s="112" t="s">
        <v>259</v>
      </c>
      <c r="B79" s="692" t="s">
        <v>765</v>
      </c>
      <c r="C79" s="694"/>
      <c r="D79" s="692" t="s">
        <v>766</v>
      </c>
      <c r="E79" s="694"/>
      <c r="F79" s="568"/>
      <c r="G79" s="569"/>
      <c r="H79" s="568"/>
      <c r="I79" s="569"/>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8.3000000000000004E-2</v>
      </c>
      <c r="C81" s="114">
        <v>8.3000000000000004E-2</v>
      </c>
      <c r="D81" s="114">
        <v>8.3000000000000004E-2</v>
      </c>
      <c r="E81" s="114">
        <v>8.3000000000000004E-2</v>
      </c>
      <c r="F81" s="119"/>
      <c r="G81" s="116"/>
      <c r="H81" s="119"/>
      <c r="I81" s="116"/>
    </row>
    <row r="82" spans="1:9" ht="332.25" customHeight="1" x14ac:dyDescent="0.25">
      <c r="A82" s="112" t="s">
        <v>258</v>
      </c>
      <c r="B82" s="570" t="s">
        <v>868</v>
      </c>
      <c r="C82" s="571"/>
      <c r="D82" s="570" t="s">
        <v>871</v>
      </c>
      <c r="E82" s="571"/>
      <c r="F82" s="660"/>
      <c r="G82" s="670"/>
      <c r="H82" s="568"/>
      <c r="I82" s="569"/>
    </row>
    <row r="83" spans="1:9" ht="80.25" customHeight="1" x14ac:dyDescent="0.25">
      <c r="A83" s="112" t="s">
        <v>259</v>
      </c>
      <c r="B83" s="692" t="s">
        <v>869</v>
      </c>
      <c r="C83" s="695"/>
      <c r="D83" s="692" t="s">
        <v>870</v>
      </c>
      <c r="E83" s="695"/>
      <c r="F83" s="568"/>
      <c r="G83" s="569"/>
      <c r="H83" s="568"/>
      <c r="I83" s="569"/>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8.3000000000000004E-2</v>
      </c>
      <c r="C85" s="114">
        <v>8.3000000000000004E-2</v>
      </c>
      <c r="D85" s="114">
        <v>8.3000000000000004E-2</v>
      </c>
      <c r="E85" s="114">
        <v>8.3000000000000004E-2</v>
      </c>
      <c r="F85" s="119"/>
      <c r="G85" s="116"/>
      <c r="H85" s="119"/>
      <c r="I85" s="116"/>
    </row>
    <row r="86" spans="1:9" ht="359.25" customHeight="1" x14ac:dyDescent="0.25">
      <c r="A86" s="112" t="s">
        <v>258</v>
      </c>
      <c r="B86" s="668" t="s">
        <v>952</v>
      </c>
      <c r="C86" s="669"/>
      <c r="D86" s="668" t="s">
        <v>953</v>
      </c>
      <c r="E86" s="669"/>
      <c r="F86" s="572"/>
      <c r="G86" s="572"/>
      <c r="H86" s="572"/>
      <c r="I86" s="572"/>
    </row>
    <row r="87" spans="1:9" ht="80.25" customHeight="1" x14ac:dyDescent="0.25">
      <c r="A87" s="112" t="s">
        <v>259</v>
      </c>
      <c r="B87" s="692" t="s">
        <v>954</v>
      </c>
      <c r="C87" s="694"/>
      <c r="D87" s="692" t="s">
        <v>955</v>
      </c>
      <c r="E87" s="694"/>
      <c r="F87" s="564"/>
      <c r="G87" s="56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8.3000000000000004E-2</v>
      </c>
      <c r="C89" s="117"/>
      <c r="D89" s="114">
        <v>8.3000000000000004E-2</v>
      </c>
      <c r="E89" s="117"/>
      <c r="F89" s="119"/>
      <c r="G89" s="116"/>
      <c r="H89" s="119"/>
      <c r="I89" s="116"/>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8.3000000000000004E-2</v>
      </c>
      <c r="C93" s="117"/>
      <c r="D93" s="114">
        <v>8.3000000000000004E-2</v>
      </c>
      <c r="E93" s="117"/>
      <c r="F93" s="119"/>
      <c r="G93" s="116"/>
      <c r="H93" s="119"/>
      <c r="I93" s="116"/>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8.3000000000000004E-2</v>
      </c>
      <c r="C97" s="117"/>
      <c r="D97" s="114">
        <v>8.3000000000000004E-2</v>
      </c>
      <c r="E97" s="117"/>
      <c r="F97" s="119"/>
      <c r="G97" s="116"/>
      <c r="H97" s="119"/>
      <c r="I97" s="116"/>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8.4000000000000005E-2</v>
      </c>
      <c r="C101" s="117"/>
      <c r="D101" s="114">
        <v>8.4000000000000005E-2</v>
      </c>
      <c r="E101" s="117"/>
      <c r="F101" s="119"/>
      <c r="G101" s="116"/>
      <c r="H101" s="119"/>
      <c r="I101" s="116"/>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8.4000000000000005E-2</v>
      </c>
      <c r="C105" s="117"/>
      <c r="D105" s="114">
        <v>8.4000000000000005E-2</v>
      </c>
      <c r="E105" s="117"/>
      <c r="F105" s="119"/>
      <c r="G105" s="116"/>
      <c r="H105" s="119"/>
      <c r="I105" s="116"/>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8.4000000000000005E-2</v>
      </c>
      <c r="C109" s="117"/>
      <c r="D109" s="114">
        <v>8.4000000000000005E-2</v>
      </c>
      <c r="E109" s="117"/>
      <c r="F109" s="119"/>
      <c r="G109" s="116"/>
      <c r="H109" s="119"/>
      <c r="I109" s="116"/>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8.4000000000000005E-2</v>
      </c>
      <c r="C113" s="256"/>
      <c r="D113" s="114">
        <v>8.4000000000000005E-2</v>
      </c>
      <c r="E113" s="256"/>
      <c r="F113" s="256"/>
      <c r="G113" s="257"/>
      <c r="H113" s="256"/>
      <c r="I113" s="257"/>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118">
        <f t="shared" ref="B116:I116" si="1">(B69+B73+B77+B81+B85+B89+B93+B97+B101+B105+B109+B113)</f>
        <v>0.99999999999999989</v>
      </c>
      <c r="C116" s="118">
        <f t="shared" si="1"/>
        <v>0.41500000000000004</v>
      </c>
      <c r="D116" s="118">
        <f t="shared" si="1"/>
        <v>0.99999999999999989</v>
      </c>
      <c r="E116" s="118">
        <f t="shared" si="1"/>
        <v>0.41500000000000004</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C75" r:id="rId1" display="https://secretariadistritald-my.sharepoint.com/:f:/g/personal/cvillareal_sdmujer_gov_co/EgWa-Pi9ZMVCtVAtmKbN5W0Bx3iBmlcavtl9GA-3X1x89Q?e=NrTUk1" xr:uid="{9505DB66-B5B7-400B-AB77-76B72878E6A7}"/>
    <hyperlink ref="D75:E75" r:id="rId2" display="https://secretariadistritald-my.sharepoint.com/:f:/g/personal/cvillareal_sdmujer_gov_co/EqHotYSvJQBPhJFYYx7bYi8B2Y-XYOH6hR1LDbajSO9xHA?e=gSIAn4" xr:uid="{491D2CD7-8819-4AE4-9CB9-9993FB2CE8AC}"/>
    <hyperlink ref="B71:C71" r:id="rId3" display="https://secretariadistritald-my.sharepoint.com/:f:/g/personal/cvillareal_sdmujer_gov_co/Eutn3y9ncfVDjUimjqNih0MBEOcRMqD4J5drnGxDbVUrBQ?e=QqPMjB" xr:uid="{20AA0EFC-49E8-4DDE-BF22-88C62FD9ED22}"/>
    <hyperlink ref="D71:E71" r:id="rId4" display="https://secretariadistritald-my.sharepoint.com/:f:/g/personal/cvillareal_sdmujer_gov_co/EupRnuUCxlFBm0VDOJNgpe8BqjTtRhRUCeQbFOUFEYX5lQ?e=UMiwyc" xr:uid="{7D50CCB1-78F8-4D40-8FEA-C18D4E87A482}"/>
    <hyperlink ref="B79" r:id="rId5" xr:uid="{3B8AA10F-8832-4408-ADEC-D29EF1719F70}"/>
    <hyperlink ref="D79" r:id="rId6" xr:uid="{785E2BA3-0578-4FC7-9110-1A42EA205C42}"/>
    <hyperlink ref="B83" r:id="rId7" xr:uid="{32446D0D-62A1-464A-B262-9C07D7E3D412}"/>
    <hyperlink ref="D83" r:id="rId8" xr:uid="{176690CC-D459-4F18-A422-646EE6F1F47E}"/>
    <hyperlink ref="B87" r:id="rId9" xr:uid="{9CCCD4C4-662A-43A7-9635-0967C7D68CFD}"/>
    <hyperlink ref="D87" r:id="rId10" xr:uid="{08D521CB-C66F-43FA-9E2D-8E0D0A01206A}"/>
  </hyperlinks>
  <pageMargins left="0.25" right="0.25" top="0.75" bottom="0.75" header="0.3" footer="0.3"/>
  <pageSetup scale="22" fitToHeight="0" orientation="landscape" r:id="rId11"/>
  <rowBreaks count="2" manualBreakCount="2">
    <brk id="49" max="15" man="1"/>
    <brk id="79" max="15" man="1"/>
  </rowBreaks>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rgb="FF00B050"/>
    <pageSetUpPr fitToPage="1"/>
  </sheetPr>
  <dimension ref="A1:O126"/>
  <sheetViews>
    <sheetView showGridLines="0" topLeftCell="A85" zoomScale="60" zoomScaleNormal="60" zoomScaleSheetLayoutView="30" workbookViewId="0">
      <selection activeCell="D86" sqref="D86:E86"/>
    </sheetView>
  </sheetViews>
  <sheetFormatPr baseColWidth="10" defaultColWidth="10.7109375" defaultRowHeight="14.25" x14ac:dyDescent="0.25"/>
  <cols>
    <col min="1" max="1" width="49.7109375" style="68" customWidth="1"/>
    <col min="2" max="2" width="35.7109375" style="68" customWidth="1"/>
    <col min="3" max="3" width="45" style="68" customWidth="1"/>
    <col min="4" max="7" width="35.7109375" style="68" customWidth="1"/>
    <col min="8" max="8" width="61.7109375" style="68" customWidth="1"/>
    <col min="9" max="9" width="56.7109375" style="68" customWidth="1"/>
    <col min="10" max="13" width="35.7109375" style="68" customWidth="1"/>
    <col min="14" max="14" width="25.710937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78" t="s">
        <v>274</v>
      </c>
      <c r="C11" s="679"/>
      <c r="D11" s="679"/>
      <c r="E11" s="679"/>
      <c r="F11" s="679"/>
      <c r="G11" s="679"/>
      <c r="H11" s="679"/>
      <c r="I11" s="679"/>
      <c r="J11" s="679"/>
      <c r="K11" s="680"/>
      <c r="L11" s="635" t="s">
        <v>856</v>
      </c>
      <c r="M11" s="646">
        <v>2024110010298</v>
      </c>
      <c r="N11" s="647"/>
      <c r="O11" s="648"/>
    </row>
    <row r="12" spans="1:15" ht="15" customHeight="1" x14ac:dyDescent="0.25">
      <c r="A12" s="633"/>
      <c r="B12" s="681"/>
      <c r="C12" s="682"/>
      <c r="D12" s="682"/>
      <c r="E12" s="682"/>
      <c r="F12" s="682"/>
      <c r="G12" s="682"/>
      <c r="H12" s="682"/>
      <c r="I12" s="682"/>
      <c r="J12" s="682"/>
      <c r="K12" s="683"/>
      <c r="L12" s="636"/>
      <c r="M12" s="649"/>
      <c r="N12" s="650"/>
      <c r="O12" s="651"/>
    </row>
    <row r="13" spans="1:15" ht="15" customHeight="1" thickBot="1" x14ac:dyDescent="0.3">
      <c r="A13" s="634"/>
      <c r="B13" s="684"/>
      <c r="C13" s="685"/>
      <c r="D13" s="685"/>
      <c r="E13" s="685"/>
      <c r="F13" s="685"/>
      <c r="G13" s="685"/>
      <c r="H13" s="685"/>
      <c r="I13" s="685"/>
      <c r="J13" s="685"/>
      <c r="K13" s="686"/>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267</v>
      </c>
      <c r="C15" s="620"/>
      <c r="D15" s="620"/>
      <c r="E15" s="620"/>
      <c r="F15" s="620"/>
      <c r="G15" s="626" t="s">
        <v>209</v>
      </c>
      <c r="H15" s="626"/>
      <c r="I15" s="621" t="s">
        <v>275</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269</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1753620000</v>
      </c>
      <c r="C24" s="91"/>
      <c r="D24" s="91"/>
      <c r="E24" s="91"/>
      <c r="F24" s="91"/>
      <c r="G24" s="91"/>
      <c r="H24" s="88"/>
      <c r="I24" s="88"/>
      <c r="J24" s="88"/>
      <c r="K24" s="88"/>
      <c r="L24" s="88"/>
      <c r="M24" s="88"/>
      <c r="N24" s="91">
        <f>SUM(B24:M24)</f>
        <v>1753620000</v>
      </c>
      <c r="O24" s="89"/>
    </row>
    <row r="25" spans="1:15" ht="32.1" customHeight="1" x14ac:dyDescent="0.25">
      <c r="A25" s="90" t="s">
        <v>222</v>
      </c>
      <c r="B25" s="91">
        <v>1303800000</v>
      </c>
      <c r="C25" s="91">
        <v>250380000</v>
      </c>
      <c r="D25" s="91">
        <v>91800000</v>
      </c>
      <c r="E25" s="91">
        <v>96876000</v>
      </c>
      <c r="F25" s="91">
        <v>-3409667</v>
      </c>
      <c r="G25" s="91"/>
      <c r="H25" s="91"/>
      <c r="I25" s="91"/>
      <c r="J25" s="91"/>
      <c r="K25" s="91"/>
      <c r="L25" s="91"/>
      <c r="M25" s="91"/>
      <c r="N25" s="91">
        <f>SUM(B25:M25)</f>
        <v>1739446333</v>
      </c>
      <c r="O25" s="120">
        <f>+(B25+C25+D25+E25+F25+G25+H25+I25+J25+K25+L25+M25)/N24</f>
        <v>0.99191748098219679</v>
      </c>
    </row>
    <row r="26" spans="1:15" ht="32.1" customHeight="1" x14ac:dyDescent="0.25">
      <c r="A26" s="90" t="s">
        <v>223</v>
      </c>
      <c r="B26" s="91"/>
      <c r="C26" s="91"/>
      <c r="D26" s="91">
        <v>134194101</v>
      </c>
      <c r="E26" s="471">
        <v>161188333</v>
      </c>
      <c r="F26" s="91">
        <v>174819234</v>
      </c>
      <c r="G26" s="91"/>
      <c r="H26" s="91"/>
      <c r="I26" s="91"/>
      <c r="J26" s="91"/>
      <c r="K26" s="91"/>
      <c r="L26" s="91"/>
      <c r="M26" s="91"/>
      <c r="N26" s="91">
        <f>SUM(B26:M26)</f>
        <v>470201668</v>
      </c>
      <c r="O26" s="120"/>
    </row>
    <row r="27" spans="1:15" ht="32.1" customHeight="1" x14ac:dyDescent="0.25">
      <c r="A27" s="90" t="s">
        <v>224</v>
      </c>
      <c r="B27" s="91">
        <v>19628000</v>
      </c>
      <c r="C27" s="91">
        <v>163184000</v>
      </c>
      <c r="D27" s="91"/>
      <c r="E27" s="91"/>
      <c r="F27" s="91"/>
      <c r="G27" s="91"/>
      <c r="H27" s="91"/>
      <c r="I27" s="91"/>
      <c r="J27" s="91"/>
      <c r="K27" s="91"/>
      <c r="L27" s="91"/>
      <c r="M27" s="335"/>
      <c r="N27" s="91">
        <f>SUM(B27:M27)</f>
        <v>182812000</v>
      </c>
      <c r="O27" s="336"/>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19628000</v>
      </c>
      <c r="C29" s="94">
        <v>163184000</v>
      </c>
      <c r="D29" s="94"/>
      <c r="E29" s="94"/>
      <c r="F29" s="94"/>
      <c r="G29" s="94"/>
      <c r="H29" s="94"/>
      <c r="I29" s="94"/>
      <c r="J29" s="94"/>
      <c r="K29" s="94"/>
      <c r="L29" s="94"/>
      <c r="M29" s="94"/>
      <c r="N29" s="94">
        <f>SUM(B29:M29)</f>
        <v>182812000</v>
      </c>
      <c r="O29" s="399">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Brindar 3.150 atenciones psico-jurídicas efectivas en emergencia a través de la MóvilMujer, fortaleciendo la respuesta de gestión, atención y transferencia de voz en urgencia- emergencia de los incidentes asociados a la Agencia Muj</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21</v>
      </c>
      <c r="I35" s="604"/>
      <c r="J35" s="98"/>
    </row>
    <row r="36" spans="1:10" ht="50.25" customHeight="1" thickBot="1" x14ac:dyDescent="0.3">
      <c r="A36" s="588"/>
      <c r="B36" s="270">
        <v>463</v>
      </c>
      <c r="C36" s="270">
        <v>900</v>
      </c>
      <c r="D36" s="270">
        <v>900</v>
      </c>
      <c r="E36" s="270">
        <v>887</v>
      </c>
      <c r="F36" s="270">
        <f>SUM(B36:E36)</f>
        <v>3150</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276.75" customHeight="1" thickBot="1" x14ac:dyDescent="0.3">
      <c r="A39" s="588"/>
      <c r="B39" s="103">
        <f>900/12</f>
        <v>75</v>
      </c>
      <c r="C39" s="104">
        <v>126</v>
      </c>
      <c r="D39" s="589" t="s">
        <v>652</v>
      </c>
      <c r="E39" s="590"/>
      <c r="F39" s="589" t="s">
        <v>653</v>
      </c>
      <c r="G39" s="590"/>
      <c r="H39" s="401" t="s">
        <v>654</v>
      </c>
      <c r="I39" s="396" t="s">
        <v>655</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229.5" customHeight="1" thickBot="1" x14ac:dyDescent="0.3">
      <c r="A41" s="588"/>
      <c r="B41" s="103">
        <v>75</v>
      </c>
      <c r="C41" s="104">
        <v>99</v>
      </c>
      <c r="D41" s="589" t="s">
        <v>656</v>
      </c>
      <c r="E41" s="590"/>
      <c r="F41" s="589" t="s">
        <v>657</v>
      </c>
      <c r="G41" s="590"/>
      <c r="H41" s="401" t="s">
        <v>654</v>
      </c>
      <c r="I41" s="396" t="s">
        <v>655</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209.65" customHeight="1" thickBot="1" x14ac:dyDescent="0.3">
      <c r="A43" s="588"/>
      <c r="B43" s="103">
        <v>75</v>
      </c>
      <c r="C43" s="104">
        <v>75</v>
      </c>
      <c r="D43" s="589" t="s">
        <v>769</v>
      </c>
      <c r="E43" s="590"/>
      <c r="F43" s="589" t="s">
        <v>770</v>
      </c>
      <c r="G43" s="590"/>
      <c r="H43" s="401" t="s">
        <v>654</v>
      </c>
      <c r="I43" s="396" t="s">
        <v>655</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195.75" customHeight="1" thickBot="1" x14ac:dyDescent="0.3">
      <c r="A45" s="588"/>
      <c r="B45" s="103">
        <v>75</v>
      </c>
      <c r="C45" s="104">
        <v>98</v>
      </c>
      <c r="D45" s="696" t="s">
        <v>849</v>
      </c>
      <c r="E45" s="697"/>
      <c r="F45" s="696" t="s">
        <v>865</v>
      </c>
      <c r="G45" s="697"/>
      <c r="H45" s="404" t="s">
        <v>654</v>
      </c>
      <c r="I45" s="405" t="s">
        <v>655</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246" customHeight="1" thickBot="1" x14ac:dyDescent="0.3">
      <c r="A47" s="588"/>
      <c r="B47" s="103">
        <v>75</v>
      </c>
      <c r="C47" s="104">
        <v>215</v>
      </c>
      <c r="D47" s="696" t="s">
        <v>1013</v>
      </c>
      <c r="E47" s="697"/>
      <c r="F47" s="696" t="s">
        <v>1014</v>
      </c>
      <c r="G47" s="697"/>
      <c r="H47" s="404" t="s">
        <v>654</v>
      </c>
      <c r="I47" s="405" t="s">
        <v>655</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5">
        <v>75</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5">
        <v>75</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5">
        <v>75</v>
      </c>
      <c r="C53" s="106"/>
      <c r="D53" s="575"/>
      <c r="E53" s="576"/>
      <c r="F53" s="575"/>
      <c r="G53" s="577"/>
      <c r="H53" s="268"/>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5">
        <v>75</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5">
        <v>75</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5">
        <v>75</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5">
        <v>75</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125.25" customHeight="1" x14ac:dyDescent="0.25">
      <c r="A66" s="112" t="s">
        <v>253</v>
      </c>
      <c r="B66" s="578" t="s">
        <v>276</v>
      </c>
      <c r="C66" s="579"/>
      <c r="D66" s="578" t="s">
        <v>277</v>
      </c>
      <c r="E66" s="579"/>
      <c r="F66" s="664"/>
      <c r="G66" s="665"/>
      <c r="H66" s="664"/>
      <c r="I66" s="665"/>
    </row>
    <row r="67" spans="1:9" ht="40.5" customHeight="1" x14ac:dyDescent="0.25">
      <c r="A67" s="112" t="s">
        <v>257</v>
      </c>
      <c r="B67" s="689">
        <v>0.05</v>
      </c>
      <c r="C67" s="690"/>
      <c r="D67" s="689">
        <v>0.05</v>
      </c>
      <c r="E67" s="690"/>
      <c r="F67" s="666"/>
      <c r="G67" s="667"/>
      <c r="H67" s="666"/>
      <c r="I67" s="667"/>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4">
        <v>8.3000000000000004E-2</v>
      </c>
      <c r="C69" s="114">
        <v>8.3000000000000004E-2</v>
      </c>
      <c r="D69" s="114">
        <v>8.3000000000000004E-2</v>
      </c>
      <c r="E69" s="114">
        <v>8.3000000000000004E-2</v>
      </c>
      <c r="F69" s="119"/>
      <c r="G69" s="115"/>
      <c r="H69" s="119"/>
      <c r="I69" s="115"/>
    </row>
    <row r="70" spans="1:9" ht="363.75" customHeight="1" x14ac:dyDescent="0.25">
      <c r="A70" s="112" t="s">
        <v>258</v>
      </c>
      <c r="B70" s="570" t="s">
        <v>658</v>
      </c>
      <c r="C70" s="571"/>
      <c r="D70" s="668" t="s">
        <v>659</v>
      </c>
      <c r="E70" s="669"/>
      <c r="F70" s="660"/>
      <c r="G70" s="670"/>
      <c r="H70" s="660"/>
      <c r="I70" s="661"/>
    </row>
    <row r="71" spans="1:9" ht="80.25" customHeight="1" x14ac:dyDescent="0.25">
      <c r="A71" s="112" t="s">
        <v>259</v>
      </c>
      <c r="B71" s="698" t="s">
        <v>660</v>
      </c>
      <c r="C71" s="671"/>
      <c r="D71" s="698" t="s">
        <v>661</v>
      </c>
      <c r="E71" s="581"/>
      <c r="F71" s="568"/>
      <c r="G71" s="569"/>
      <c r="H71" s="568"/>
      <c r="I71" s="569"/>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4">
        <v>8.3000000000000004E-2</v>
      </c>
      <c r="C73" s="114">
        <v>8.3000000000000004E-2</v>
      </c>
      <c r="D73" s="114">
        <v>8.3000000000000004E-2</v>
      </c>
      <c r="E73" s="114">
        <v>8.3000000000000004E-2</v>
      </c>
      <c r="F73" s="119"/>
      <c r="G73" s="116"/>
      <c r="H73" s="119"/>
      <c r="I73" s="116"/>
    </row>
    <row r="74" spans="1:9" ht="377.25" customHeight="1" x14ac:dyDescent="0.25">
      <c r="A74" s="112" t="s">
        <v>258</v>
      </c>
      <c r="B74" s="570" t="s">
        <v>662</v>
      </c>
      <c r="C74" s="571"/>
      <c r="D74" s="570" t="s">
        <v>663</v>
      </c>
      <c r="E74" s="571"/>
      <c r="F74" s="660"/>
      <c r="G74" s="670"/>
      <c r="H74" s="583"/>
      <c r="I74" s="584"/>
    </row>
    <row r="75" spans="1:9" ht="80.25" customHeight="1" x14ac:dyDescent="0.25">
      <c r="A75" s="112" t="s">
        <v>259</v>
      </c>
      <c r="B75" s="699" t="s">
        <v>664</v>
      </c>
      <c r="C75" s="700"/>
      <c r="D75" s="701" t="s">
        <v>665</v>
      </c>
      <c r="E75" s="700"/>
      <c r="F75" s="568"/>
      <c r="G75" s="569"/>
      <c r="H75" s="568"/>
      <c r="I75" s="569"/>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8.3000000000000004E-2</v>
      </c>
      <c r="C77" s="114">
        <v>8.3000000000000004E-2</v>
      </c>
      <c r="D77" s="114">
        <v>8.3000000000000004E-2</v>
      </c>
      <c r="E77" s="114">
        <v>8.3000000000000004E-2</v>
      </c>
      <c r="F77" s="119"/>
      <c r="G77" s="116"/>
      <c r="H77" s="119"/>
      <c r="I77" s="116"/>
    </row>
    <row r="78" spans="1:9" ht="316.14999999999998" customHeight="1" x14ac:dyDescent="0.25">
      <c r="A78" s="112" t="s">
        <v>258</v>
      </c>
      <c r="B78" s="570" t="s">
        <v>771</v>
      </c>
      <c r="C78" s="571"/>
      <c r="D78" s="570" t="s">
        <v>772</v>
      </c>
      <c r="E78" s="571"/>
      <c r="F78" s="660"/>
      <c r="G78" s="670"/>
      <c r="H78" s="568"/>
      <c r="I78" s="569"/>
    </row>
    <row r="79" spans="1:9" ht="80.25" customHeight="1" x14ac:dyDescent="0.25">
      <c r="A79" s="112" t="s">
        <v>259</v>
      </c>
      <c r="B79" s="692" t="s">
        <v>773</v>
      </c>
      <c r="C79" s="694"/>
      <c r="D79" s="692" t="s">
        <v>774</v>
      </c>
      <c r="E79" s="694"/>
      <c r="F79" s="568"/>
      <c r="G79" s="569"/>
      <c r="H79" s="568"/>
      <c r="I79" s="569"/>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8.3000000000000004E-2</v>
      </c>
      <c r="C81" s="114">
        <v>8.3000000000000004E-2</v>
      </c>
      <c r="D81" s="114">
        <v>8.3000000000000004E-2</v>
      </c>
      <c r="E81" s="114">
        <v>8.3000000000000004E-2</v>
      </c>
      <c r="F81" s="119"/>
      <c r="G81" s="116"/>
      <c r="H81" s="119"/>
      <c r="I81" s="116"/>
    </row>
    <row r="82" spans="1:9" ht="408.75" customHeight="1" x14ac:dyDescent="0.25">
      <c r="A82" s="112" t="s">
        <v>258</v>
      </c>
      <c r="B82" s="570" t="s">
        <v>846</v>
      </c>
      <c r="C82" s="571"/>
      <c r="D82" s="570" t="s">
        <v>847</v>
      </c>
      <c r="E82" s="571"/>
      <c r="F82" s="660"/>
      <c r="G82" s="670"/>
      <c r="H82" s="568"/>
      <c r="I82" s="569"/>
    </row>
    <row r="83" spans="1:9" ht="80.25" customHeight="1" x14ac:dyDescent="0.25">
      <c r="A83" s="112" t="s">
        <v>259</v>
      </c>
      <c r="B83" s="692" t="s">
        <v>845</v>
      </c>
      <c r="C83" s="694"/>
      <c r="D83" s="692" t="s">
        <v>848</v>
      </c>
      <c r="E83" s="694"/>
      <c r="F83" s="568"/>
      <c r="G83" s="569"/>
      <c r="H83" s="568"/>
      <c r="I83" s="569"/>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8.3000000000000004E-2</v>
      </c>
      <c r="C85" s="114">
        <v>8.3000000000000004E-2</v>
      </c>
      <c r="D85" s="114">
        <v>8.3000000000000004E-2</v>
      </c>
      <c r="E85" s="114">
        <v>8.3000000000000004E-2</v>
      </c>
      <c r="F85" s="119"/>
      <c r="G85" s="116"/>
      <c r="H85" s="119"/>
      <c r="I85" s="116"/>
    </row>
    <row r="86" spans="1:9" ht="335.25" customHeight="1" x14ac:dyDescent="0.25">
      <c r="A86" s="112" t="s">
        <v>258</v>
      </c>
      <c r="B86" s="570" t="s">
        <v>1009</v>
      </c>
      <c r="C86" s="571"/>
      <c r="D86" s="570" t="s">
        <v>1010</v>
      </c>
      <c r="E86" s="571"/>
      <c r="F86" s="572"/>
      <c r="G86" s="572"/>
      <c r="H86" s="572"/>
      <c r="I86" s="572"/>
    </row>
    <row r="87" spans="1:9" ht="80.25" customHeight="1" x14ac:dyDescent="0.25">
      <c r="A87" s="112" t="s">
        <v>259</v>
      </c>
      <c r="B87" s="692" t="s">
        <v>1011</v>
      </c>
      <c r="C87" s="694"/>
      <c r="D87" s="692" t="s">
        <v>1012</v>
      </c>
      <c r="E87" s="694"/>
      <c r="F87" s="564"/>
      <c r="G87" s="56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8.3000000000000004E-2</v>
      </c>
      <c r="C89" s="117"/>
      <c r="D89" s="114">
        <v>8.3000000000000004E-2</v>
      </c>
      <c r="E89" s="117"/>
      <c r="F89" s="119"/>
      <c r="G89" s="116"/>
      <c r="H89" s="119"/>
      <c r="I89" s="116"/>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8.3000000000000004E-2</v>
      </c>
      <c r="C93" s="117"/>
      <c r="D93" s="114">
        <v>8.3000000000000004E-2</v>
      </c>
      <c r="E93" s="117"/>
      <c r="F93" s="119"/>
      <c r="G93" s="116"/>
      <c r="H93" s="119"/>
      <c r="I93" s="116"/>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8.3000000000000004E-2</v>
      </c>
      <c r="C97" s="117"/>
      <c r="D97" s="114">
        <v>8.3000000000000004E-2</v>
      </c>
      <c r="E97" s="117"/>
      <c r="F97" s="119"/>
      <c r="G97" s="116"/>
      <c r="H97" s="119"/>
      <c r="I97" s="116"/>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8.4000000000000005E-2</v>
      </c>
      <c r="C101" s="117"/>
      <c r="D101" s="114">
        <v>8.4000000000000005E-2</v>
      </c>
      <c r="E101" s="117"/>
      <c r="F101" s="119"/>
      <c r="G101" s="116"/>
      <c r="H101" s="119"/>
      <c r="I101" s="116"/>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8.4000000000000005E-2</v>
      </c>
      <c r="C105" s="117"/>
      <c r="D105" s="114">
        <v>8.4000000000000005E-2</v>
      </c>
      <c r="E105" s="117"/>
      <c r="F105" s="119"/>
      <c r="G105" s="116"/>
      <c r="H105" s="119"/>
      <c r="I105" s="116"/>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8.4000000000000005E-2</v>
      </c>
      <c r="C109" s="117"/>
      <c r="D109" s="114">
        <v>8.4000000000000005E-2</v>
      </c>
      <c r="E109" s="117"/>
      <c r="F109" s="119"/>
      <c r="G109" s="116"/>
      <c r="H109" s="119"/>
      <c r="I109" s="116"/>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8.4000000000000005E-2</v>
      </c>
      <c r="C113" s="256"/>
      <c r="D113" s="114">
        <v>8.4000000000000005E-2</v>
      </c>
      <c r="E113" s="256"/>
      <c r="F113" s="256"/>
      <c r="G113" s="257"/>
      <c r="H113" s="256"/>
      <c r="I113" s="257"/>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118">
        <f t="shared" ref="B116:I116" si="0">(B69+B73+B77+B81+B85+B89+B93+B97+B101+B105+B109+B113)</f>
        <v>0.99999999999999989</v>
      </c>
      <c r="C116" s="118">
        <f t="shared" si="0"/>
        <v>0.41500000000000004</v>
      </c>
      <c r="D116" s="118">
        <f t="shared" si="0"/>
        <v>0.99999999999999989</v>
      </c>
      <c r="E116" s="118">
        <f t="shared" si="0"/>
        <v>0.41500000000000004</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1" r:id="rId1" xr:uid="{51574F64-1EDE-461F-8305-8CE5C9A3621D}"/>
    <hyperlink ref="D71" r:id="rId2" xr:uid="{10675D3E-95A3-443A-AE0C-6814B237CDA8}"/>
    <hyperlink ref="B75" r:id="rId3" xr:uid="{8D0626A2-D4ED-4E69-815B-C05C6582DFD9}"/>
    <hyperlink ref="D75" r:id="rId4" xr:uid="{24A6B51F-1D23-4DB4-BC99-6CA9E5258666}"/>
    <hyperlink ref="B79" r:id="rId5" xr:uid="{E250D296-1DFD-490C-AB17-6F77C5A20CD8}"/>
    <hyperlink ref="D79" r:id="rId6" xr:uid="{0E29E93D-88AA-44EB-977F-923F7D5012BB}"/>
    <hyperlink ref="B83" r:id="rId7" xr:uid="{B395877A-8A06-4106-BBBB-97DF18AA5522}"/>
    <hyperlink ref="D83" r:id="rId8" xr:uid="{89BE0BBB-E25F-4213-8EBD-30E251224CDF}"/>
    <hyperlink ref="B87" r:id="rId9" xr:uid="{21D765FA-44AF-4D94-8FE0-E27CE902462E}"/>
    <hyperlink ref="D87" r:id="rId10" xr:uid="{9A7FAC49-B842-4A91-BFD2-11D552111B16}"/>
  </hyperlinks>
  <pageMargins left="0.25" right="0.25" top="0.75" bottom="0.75" header="0.3" footer="0.3"/>
  <pageSetup scale="22" fitToHeight="0" orientation="landscape" r:id="rId11"/>
  <rowBreaks count="2" manualBreakCount="2">
    <brk id="49" max="15" man="1"/>
    <brk id="79" max="15" man="1"/>
  </rowBreaks>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rgb="FF00B050"/>
    <pageSetUpPr fitToPage="1"/>
  </sheetPr>
  <dimension ref="A1:O126"/>
  <sheetViews>
    <sheetView showGridLines="0" topLeftCell="A107" zoomScale="80" zoomScaleNormal="80" zoomScaleSheetLayoutView="30" workbookViewId="0">
      <selection activeCell="F47" sqref="F47:G47"/>
    </sheetView>
  </sheetViews>
  <sheetFormatPr baseColWidth="10" defaultColWidth="10.7109375" defaultRowHeight="14.25" x14ac:dyDescent="0.25"/>
  <cols>
    <col min="1" max="1" width="49.7109375" style="68" customWidth="1"/>
    <col min="2" max="7" width="35.7109375" style="68" customWidth="1"/>
    <col min="8" max="8" width="42.7109375" style="68" customWidth="1"/>
    <col min="9" max="9" width="58.7109375" style="68" customWidth="1"/>
    <col min="10" max="13" width="35.7109375" style="68" customWidth="1"/>
    <col min="14" max="14" width="22.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38" t="s">
        <v>279</v>
      </c>
      <c r="C11" s="639"/>
      <c r="D11" s="639"/>
      <c r="E11" s="639"/>
      <c r="F11" s="639"/>
      <c r="G11" s="639"/>
      <c r="H11" s="639"/>
      <c r="I11" s="639"/>
      <c r="J11" s="639"/>
      <c r="K11" s="640"/>
      <c r="L11" s="635" t="s">
        <v>856</v>
      </c>
      <c r="M11" s="646">
        <v>2024110010298</v>
      </c>
      <c r="N11" s="647"/>
      <c r="O11" s="648"/>
    </row>
    <row r="12" spans="1:15" ht="15" customHeight="1" x14ac:dyDescent="0.25">
      <c r="A12" s="633"/>
      <c r="B12" s="641"/>
      <c r="C12" s="631"/>
      <c r="D12" s="631"/>
      <c r="E12" s="631"/>
      <c r="F12" s="631"/>
      <c r="G12" s="631"/>
      <c r="H12" s="631"/>
      <c r="I12" s="631"/>
      <c r="J12" s="631"/>
      <c r="K12" s="642"/>
      <c r="L12" s="636"/>
      <c r="M12" s="649"/>
      <c r="N12" s="650"/>
      <c r="O12" s="651"/>
    </row>
    <row r="13" spans="1:15" ht="15" customHeight="1" thickBot="1" x14ac:dyDescent="0.3">
      <c r="A13" s="634"/>
      <c r="B13" s="643"/>
      <c r="C13" s="644"/>
      <c r="D13" s="644"/>
      <c r="E13" s="644"/>
      <c r="F13" s="644"/>
      <c r="G13" s="644"/>
      <c r="H13" s="644"/>
      <c r="I13" s="644"/>
      <c r="J13" s="644"/>
      <c r="K13" s="645"/>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267</v>
      </c>
      <c r="C15" s="620"/>
      <c r="D15" s="620"/>
      <c r="E15" s="620"/>
      <c r="F15" s="620"/>
      <c r="G15" s="626" t="s">
        <v>209</v>
      </c>
      <c r="H15" s="626"/>
      <c r="I15" s="621" t="s">
        <v>280</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269</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607651000</v>
      </c>
      <c r="C24" s="91"/>
      <c r="D24" s="91"/>
      <c r="E24" s="91"/>
      <c r="F24" s="91"/>
      <c r="G24" s="91"/>
      <c r="H24" s="88"/>
      <c r="I24" s="88"/>
      <c r="J24" s="88"/>
      <c r="K24" s="88"/>
      <c r="L24" s="88"/>
      <c r="M24" s="88"/>
      <c r="N24" s="402">
        <f t="shared" ref="N24:N29" si="0">SUM(B24:M24)</f>
        <v>607651000</v>
      </c>
      <c r="O24" s="89"/>
    </row>
    <row r="25" spans="1:15" ht="32.1" customHeight="1" x14ac:dyDescent="0.25">
      <c r="A25" s="90" t="s">
        <v>222</v>
      </c>
      <c r="B25" s="91">
        <v>72740000</v>
      </c>
      <c r="C25" s="91">
        <v>534911000</v>
      </c>
      <c r="D25" s="91"/>
      <c r="E25" s="91"/>
      <c r="F25" s="91"/>
      <c r="G25" s="91"/>
      <c r="H25" s="91"/>
      <c r="I25" s="91"/>
      <c r="J25" s="91"/>
      <c r="K25" s="91"/>
      <c r="L25" s="91"/>
      <c r="M25" s="91"/>
      <c r="N25" s="185">
        <f t="shared" si="0"/>
        <v>607651000</v>
      </c>
      <c r="O25" s="120">
        <f>+(B25+C25+D25+E25+F25+G25+H25+I25+J25+K25+L25+M25)/N24</f>
        <v>1</v>
      </c>
    </row>
    <row r="26" spans="1:15" ht="32.1" customHeight="1" x14ac:dyDescent="0.25">
      <c r="A26" s="90" t="s">
        <v>223</v>
      </c>
      <c r="B26" s="91"/>
      <c r="C26" s="91"/>
      <c r="D26" s="91">
        <v>18566867</v>
      </c>
      <c r="E26" s="471">
        <v>59612000</v>
      </c>
      <c r="F26" s="91">
        <v>70921667</v>
      </c>
      <c r="G26" s="91"/>
      <c r="H26" s="91"/>
      <c r="I26" s="91"/>
      <c r="J26" s="91"/>
      <c r="K26" s="91"/>
      <c r="L26" s="91"/>
      <c r="M26" s="91"/>
      <c r="N26" s="185">
        <f t="shared" si="0"/>
        <v>149100534</v>
      </c>
      <c r="O26" s="120"/>
    </row>
    <row r="27" spans="1:15" ht="32.1" customHeight="1" x14ac:dyDescent="0.25">
      <c r="A27" s="90" t="s">
        <v>224</v>
      </c>
      <c r="B27" s="91">
        <v>7062000</v>
      </c>
      <c r="C27" s="91"/>
      <c r="D27" s="91"/>
      <c r="E27" s="91"/>
      <c r="F27" s="91"/>
      <c r="G27" s="91"/>
      <c r="H27" s="91"/>
      <c r="I27" s="91"/>
      <c r="J27" s="91"/>
      <c r="K27" s="91"/>
      <c r="L27" s="91"/>
      <c r="M27" s="335"/>
      <c r="N27" s="185">
        <f t="shared" si="0"/>
        <v>7062000</v>
      </c>
      <c r="O27" s="336"/>
    </row>
    <row r="28" spans="1:15" ht="32.1" customHeight="1" x14ac:dyDescent="0.25">
      <c r="A28" s="90" t="s">
        <v>225</v>
      </c>
      <c r="B28" s="91">
        <v>0</v>
      </c>
      <c r="C28" s="91"/>
      <c r="D28" s="91"/>
      <c r="E28" s="91"/>
      <c r="F28" s="91"/>
      <c r="G28" s="91"/>
      <c r="H28" s="91"/>
      <c r="I28" s="91"/>
      <c r="J28" s="91"/>
      <c r="K28" s="91"/>
      <c r="L28" s="91"/>
      <c r="M28" s="91"/>
      <c r="N28" s="185">
        <f t="shared" si="0"/>
        <v>0</v>
      </c>
      <c r="O28" s="92"/>
    </row>
    <row r="29" spans="1:15" ht="32.1" customHeight="1" thickBot="1" x14ac:dyDescent="0.3">
      <c r="A29" s="93" t="s">
        <v>226</v>
      </c>
      <c r="B29" s="94">
        <v>0</v>
      </c>
      <c r="C29" s="94">
        <v>7062000</v>
      </c>
      <c r="D29" s="94"/>
      <c r="E29" s="94"/>
      <c r="F29" s="94"/>
      <c r="G29" s="94"/>
      <c r="H29" s="94"/>
      <c r="I29" s="94"/>
      <c r="J29" s="94"/>
      <c r="K29" s="94"/>
      <c r="L29" s="94"/>
      <c r="M29" s="94"/>
      <c r="N29" s="94">
        <f t="shared" si="0"/>
        <v>7062000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Realizar 10.300 acciones de atención, acceso a la justicia y articulación interinstitucional a casos de mujeres valoradas  para prevenir el riesgo de feminicidio en la ciudad</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21</v>
      </c>
      <c r="I35" s="604"/>
      <c r="J35" s="98"/>
    </row>
    <row r="36" spans="1:10" ht="50.25" customHeight="1" thickBot="1" x14ac:dyDescent="0.3">
      <c r="A36" s="588"/>
      <c r="B36" s="270">
        <v>1172</v>
      </c>
      <c r="C36" s="270">
        <v>3000</v>
      </c>
      <c r="D36" s="270">
        <v>3128</v>
      </c>
      <c r="E36" s="270">
        <v>3000</v>
      </c>
      <c r="F36" s="282">
        <v>10300</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120.75" customHeight="1" thickBot="1" x14ac:dyDescent="0.3">
      <c r="A39" s="588"/>
      <c r="B39" s="103">
        <v>0</v>
      </c>
      <c r="C39" s="104">
        <v>0</v>
      </c>
      <c r="D39" s="702" t="s">
        <v>618</v>
      </c>
      <c r="E39" s="703"/>
      <c r="F39" s="702" t="s">
        <v>618</v>
      </c>
      <c r="G39" s="703"/>
      <c r="H39" s="156" t="s">
        <v>618</v>
      </c>
      <c r="I39" s="235" t="s">
        <v>618</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158.25" customHeight="1" thickBot="1" x14ac:dyDescent="0.3">
      <c r="A41" s="588"/>
      <c r="B41" s="103">
        <v>0</v>
      </c>
      <c r="C41" s="403">
        <v>0</v>
      </c>
      <c r="D41" s="696" t="s">
        <v>666</v>
      </c>
      <c r="E41" s="697"/>
      <c r="F41" s="696" t="s">
        <v>666</v>
      </c>
      <c r="G41" s="697"/>
      <c r="H41" s="404" t="s">
        <v>627</v>
      </c>
      <c r="I41" s="405" t="s">
        <v>667</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120.75" customHeight="1" thickBot="1" x14ac:dyDescent="0.3">
      <c r="A43" s="588"/>
      <c r="B43" s="103">
        <v>450</v>
      </c>
      <c r="C43" s="104">
        <v>560</v>
      </c>
      <c r="D43" s="696" t="s">
        <v>831</v>
      </c>
      <c r="E43" s="697"/>
      <c r="F43" s="696" t="s">
        <v>832</v>
      </c>
      <c r="G43" s="697"/>
      <c r="H43" s="404" t="s">
        <v>627</v>
      </c>
      <c r="I43" s="405" t="s">
        <v>833</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120.75" customHeight="1" thickBot="1" x14ac:dyDescent="0.3">
      <c r="A45" s="588"/>
      <c r="B45" s="103">
        <v>350</v>
      </c>
      <c r="C45" s="104">
        <v>260</v>
      </c>
      <c r="D45" s="702" t="s">
        <v>886</v>
      </c>
      <c r="E45" s="703"/>
      <c r="F45" s="702" t="s">
        <v>887</v>
      </c>
      <c r="G45" s="703"/>
      <c r="H45" s="404" t="s">
        <v>627</v>
      </c>
      <c r="I45" s="405" t="s">
        <v>833</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120.75" customHeight="1" thickBot="1" x14ac:dyDescent="0.3">
      <c r="A47" s="588"/>
      <c r="B47" s="103">
        <v>300</v>
      </c>
      <c r="C47" s="104">
        <v>320</v>
      </c>
      <c r="D47" s="702" t="s">
        <v>1015</v>
      </c>
      <c r="E47" s="703"/>
      <c r="F47" s="702" t="s">
        <v>1019</v>
      </c>
      <c r="G47" s="703"/>
      <c r="H47" s="404" t="s">
        <v>627</v>
      </c>
      <c r="I47" s="405" t="s">
        <v>833</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5">
        <v>300</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5">
        <v>300</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5">
        <v>300</v>
      </c>
      <c r="C53" s="106"/>
      <c r="D53" s="575"/>
      <c r="E53" s="576"/>
      <c r="F53" s="575"/>
      <c r="G53" s="577"/>
      <c r="H53" s="101"/>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5">
        <v>300</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5">
        <v>300</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5">
        <v>300</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5">
        <v>100</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146.25" customHeight="1" x14ac:dyDescent="0.25">
      <c r="A66" s="112" t="s">
        <v>253</v>
      </c>
      <c r="B66" s="578" t="s">
        <v>281</v>
      </c>
      <c r="C66" s="579"/>
      <c r="D66" s="578" t="s">
        <v>282</v>
      </c>
      <c r="E66" s="579"/>
      <c r="F66" s="578" t="s">
        <v>283</v>
      </c>
      <c r="G66" s="579"/>
      <c r="H66" s="664"/>
      <c r="I66" s="665"/>
    </row>
    <row r="67" spans="1:9" ht="40.5" customHeight="1" x14ac:dyDescent="0.25">
      <c r="A67" s="112" t="s">
        <v>257</v>
      </c>
      <c r="B67" s="662">
        <v>0.04</v>
      </c>
      <c r="C67" s="663"/>
      <c r="D67" s="662">
        <v>0.04</v>
      </c>
      <c r="E67" s="663"/>
      <c r="F67" s="662">
        <v>0.02</v>
      </c>
      <c r="G67" s="663"/>
      <c r="H67" s="666"/>
      <c r="I67" s="667"/>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4">
        <v>0</v>
      </c>
      <c r="C69" s="114">
        <v>0</v>
      </c>
      <c r="D69" s="114">
        <v>0</v>
      </c>
      <c r="E69" s="114">
        <v>0</v>
      </c>
      <c r="F69" s="114">
        <v>0</v>
      </c>
      <c r="G69" s="114">
        <v>0</v>
      </c>
      <c r="H69" s="119"/>
      <c r="I69" s="115"/>
    </row>
    <row r="70" spans="1:9" ht="80.25" customHeight="1" x14ac:dyDescent="0.25">
      <c r="A70" s="112" t="s">
        <v>258</v>
      </c>
      <c r="B70" s="704" t="s">
        <v>618</v>
      </c>
      <c r="C70" s="705"/>
      <c r="D70" s="704" t="s">
        <v>618</v>
      </c>
      <c r="E70" s="705"/>
      <c r="F70" s="704" t="s">
        <v>618</v>
      </c>
      <c r="G70" s="705"/>
      <c r="H70" s="660"/>
      <c r="I70" s="661"/>
    </row>
    <row r="71" spans="1:9" ht="80.25" customHeight="1" x14ac:dyDescent="0.25">
      <c r="A71" s="112" t="s">
        <v>259</v>
      </c>
      <c r="B71" s="704" t="s">
        <v>618</v>
      </c>
      <c r="C71" s="705"/>
      <c r="D71" s="704" t="s">
        <v>618</v>
      </c>
      <c r="E71" s="705"/>
      <c r="F71" s="704" t="s">
        <v>618</v>
      </c>
      <c r="G71" s="705"/>
      <c r="H71" s="568"/>
      <c r="I71" s="569"/>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4">
        <v>0.03</v>
      </c>
      <c r="C73" s="114">
        <v>0.03</v>
      </c>
      <c r="D73" s="114">
        <v>0.02</v>
      </c>
      <c r="E73" s="114">
        <v>0.02</v>
      </c>
      <c r="F73" s="114">
        <v>0.02</v>
      </c>
      <c r="G73" s="114">
        <v>0.02</v>
      </c>
      <c r="H73" s="119"/>
      <c r="I73" s="116"/>
    </row>
    <row r="74" spans="1:9" ht="193.5" customHeight="1" x14ac:dyDescent="0.25">
      <c r="A74" s="112" t="s">
        <v>258</v>
      </c>
      <c r="B74" s="706" t="s">
        <v>668</v>
      </c>
      <c r="C74" s="707"/>
      <c r="D74" s="706" t="s">
        <v>669</v>
      </c>
      <c r="E74" s="707"/>
      <c r="F74" s="706" t="s">
        <v>670</v>
      </c>
      <c r="G74" s="707"/>
      <c r="H74" s="583"/>
      <c r="I74" s="584"/>
    </row>
    <row r="75" spans="1:9" ht="80.25" customHeight="1" x14ac:dyDescent="0.25">
      <c r="A75" s="112" t="s">
        <v>259</v>
      </c>
      <c r="B75" s="704" t="s">
        <v>618</v>
      </c>
      <c r="C75" s="705"/>
      <c r="D75" s="708" t="s">
        <v>671</v>
      </c>
      <c r="E75" s="705"/>
      <c r="F75" s="704" t="s">
        <v>618</v>
      </c>
      <c r="G75" s="705"/>
      <c r="H75" s="568"/>
      <c r="I75" s="569"/>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4">
        <v>0.12</v>
      </c>
      <c r="C77" s="115">
        <v>0.12</v>
      </c>
      <c r="D77" s="114">
        <v>0.12</v>
      </c>
      <c r="E77" s="115">
        <v>0.12</v>
      </c>
      <c r="F77" s="114">
        <v>0.12</v>
      </c>
      <c r="G77" s="115">
        <v>0.12</v>
      </c>
      <c r="H77" s="119"/>
      <c r="I77" s="116"/>
    </row>
    <row r="78" spans="1:9" ht="216" customHeight="1" x14ac:dyDescent="0.25">
      <c r="A78" s="112" t="s">
        <v>258</v>
      </c>
      <c r="B78" s="706" t="s">
        <v>834</v>
      </c>
      <c r="C78" s="707"/>
      <c r="D78" s="706" t="s">
        <v>835</v>
      </c>
      <c r="E78" s="707"/>
      <c r="F78" s="706" t="s">
        <v>836</v>
      </c>
      <c r="G78" s="707"/>
      <c r="H78" s="568"/>
      <c r="I78" s="569"/>
    </row>
    <row r="79" spans="1:9" ht="80.25" customHeight="1" x14ac:dyDescent="0.25">
      <c r="A79" s="112" t="s">
        <v>259</v>
      </c>
      <c r="B79" s="692" t="s">
        <v>837</v>
      </c>
      <c r="C79" s="694"/>
      <c r="D79" s="692" t="s">
        <v>838</v>
      </c>
      <c r="E79" s="694"/>
      <c r="F79" s="692" t="s">
        <v>839</v>
      </c>
      <c r="G79" s="694"/>
      <c r="H79" s="568"/>
      <c r="I79" s="569"/>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4">
        <v>0.12</v>
      </c>
      <c r="C81" s="115">
        <v>0.12</v>
      </c>
      <c r="D81" s="114">
        <v>0.12</v>
      </c>
      <c r="E81" s="115">
        <v>0.12</v>
      </c>
      <c r="F81" s="114">
        <v>0.12</v>
      </c>
      <c r="G81" s="115">
        <v>0.12</v>
      </c>
      <c r="H81" s="119"/>
      <c r="I81" s="116"/>
    </row>
    <row r="82" spans="1:9" ht="237" customHeight="1" x14ac:dyDescent="0.25">
      <c r="A82" s="112" t="s">
        <v>258</v>
      </c>
      <c r="B82" s="706" t="s">
        <v>888</v>
      </c>
      <c r="C82" s="707"/>
      <c r="D82" s="706" t="s">
        <v>889</v>
      </c>
      <c r="E82" s="707"/>
      <c r="F82" s="706" t="s">
        <v>890</v>
      </c>
      <c r="G82" s="707"/>
      <c r="H82" s="568"/>
      <c r="I82" s="569"/>
    </row>
    <row r="83" spans="1:9" ht="80.25" customHeight="1" x14ac:dyDescent="0.25">
      <c r="A83" s="112" t="s">
        <v>259</v>
      </c>
      <c r="B83" s="692" t="s">
        <v>891</v>
      </c>
      <c r="C83" s="695"/>
      <c r="D83" s="692" t="s">
        <v>892</v>
      </c>
      <c r="E83" s="695"/>
      <c r="F83" s="692" t="s">
        <v>893</v>
      </c>
      <c r="G83" s="695"/>
      <c r="H83" s="568"/>
      <c r="I83" s="569"/>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0.1</v>
      </c>
      <c r="C85" s="115">
        <v>0.1</v>
      </c>
      <c r="D85" s="114">
        <v>0.1</v>
      </c>
      <c r="E85" s="115">
        <v>0.1</v>
      </c>
      <c r="F85" s="114">
        <v>0.1</v>
      </c>
      <c r="G85" s="115">
        <v>0.1</v>
      </c>
      <c r="H85" s="119"/>
      <c r="I85" s="116"/>
    </row>
    <row r="86" spans="1:9" ht="279.75" customHeight="1" x14ac:dyDescent="0.25">
      <c r="A86" s="112" t="s">
        <v>258</v>
      </c>
      <c r="B86" s="706" t="s">
        <v>1020</v>
      </c>
      <c r="C86" s="707"/>
      <c r="D86" s="706" t="s">
        <v>1021</v>
      </c>
      <c r="E86" s="707"/>
      <c r="F86" s="706" t="s">
        <v>1022</v>
      </c>
      <c r="G86" s="707"/>
      <c r="H86" s="572"/>
      <c r="I86" s="572"/>
    </row>
    <row r="87" spans="1:9" ht="80.25" customHeight="1" x14ac:dyDescent="0.25">
      <c r="A87" s="112" t="s">
        <v>259</v>
      </c>
      <c r="B87" s="692" t="s">
        <v>1023</v>
      </c>
      <c r="C87" s="694"/>
      <c r="D87" s="692" t="s">
        <v>1024</v>
      </c>
      <c r="E87" s="694"/>
      <c r="F87" s="692" t="s">
        <v>1025</v>
      </c>
      <c r="G87" s="694"/>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0.1</v>
      </c>
      <c r="C89" s="117"/>
      <c r="D89" s="114">
        <v>0.1</v>
      </c>
      <c r="E89" s="117"/>
      <c r="F89" s="114">
        <v>0.1</v>
      </c>
      <c r="G89" s="117"/>
      <c r="H89" s="119"/>
      <c r="I89" s="116"/>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0.1</v>
      </c>
      <c r="C93" s="117"/>
      <c r="D93" s="114">
        <v>0.1</v>
      </c>
      <c r="E93" s="117"/>
      <c r="F93" s="114">
        <v>0.1</v>
      </c>
      <c r="G93" s="117"/>
      <c r="H93" s="119"/>
      <c r="I93" s="116"/>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0.1</v>
      </c>
      <c r="C97" s="117"/>
      <c r="D97" s="114">
        <v>0.1</v>
      </c>
      <c r="E97" s="117"/>
      <c r="F97" s="114">
        <v>0.1</v>
      </c>
      <c r="G97" s="117"/>
      <c r="H97" s="119"/>
      <c r="I97" s="116"/>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0.1</v>
      </c>
      <c r="C101" s="117"/>
      <c r="D101" s="114">
        <v>0.1</v>
      </c>
      <c r="E101" s="117"/>
      <c r="F101" s="114">
        <v>0.1</v>
      </c>
      <c r="G101" s="117"/>
      <c r="H101" s="119"/>
      <c r="I101" s="116"/>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0.1</v>
      </c>
      <c r="C105" s="117"/>
      <c r="D105" s="114">
        <v>0.1</v>
      </c>
      <c r="E105" s="117"/>
      <c r="F105" s="114">
        <v>0.1</v>
      </c>
      <c r="G105" s="117"/>
      <c r="H105" s="119"/>
      <c r="I105" s="116"/>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0.1</v>
      </c>
      <c r="C109" s="117"/>
      <c r="D109" s="114">
        <v>0.1</v>
      </c>
      <c r="E109" s="117"/>
      <c r="F109" s="114">
        <v>0.1</v>
      </c>
      <c r="G109" s="117"/>
      <c r="H109" s="119"/>
      <c r="I109" s="116"/>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0.03</v>
      </c>
      <c r="C113" s="256"/>
      <c r="D113" s="114">
        <v>0.03</v>
      </c>
      <c r="E113" s="256"/>
      <c r="F113" s="114">
        <v>0.03</v>
      </c>
      <c r="G113" s="256"/>
      <c r="H113" s="256"/>
      <c r="I113" s="257"/>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118">
        <f t="shared" ref="B116:I116" si="1">(B69+B73+B77+B81+B85+B89+B93+B97+B101+B105+B109+B113)</f>
        <v>0.99999999999999989</v>
      </c>
      <c r="C116" s="118">
        <f t="shared" si="1"/>
        <v>0.37</v>
      </c>
      <c r="D116" s="118">
        <f t="shared" si="1"/>
        <v>0.98999999999999988</v>
      </c>
      <c r="E116" s="118">
        <f t="shared" si="1"/>
        <v>0.36</v>
      </c>
      <c r="F116" s="118">
        <f t="shared" si="1"/>
        <v>0.98999999999999988</v>
      </c>
      <c r="G116" s="118">
        <f t="shared" si="1"/>
        <v>0.36</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D75" r:id="rId1" xr:uid="{D09AABE2-46E7-4BEF-8E3F-68C675089E79}"/>
    <hyperlink ref="B79" r:id="rId2" xr:uid="{375C0A12-72B2-4E2A-B5C3-58608D671B82}"/>
    <hyperlink ref="D79" r:id="rId3" xr:uid="{623DA400-C997-4265-AB48-3BACF52F1196}"/>
    <hyperlink ref="F79" r:id="rId4" xr:uid="{126A5E44-3CE1-4B39-9A36-8CB3610EFF4E}"/>
    <hyperlink ref="B83" r:id="rId5" xr:uid="{A461D714-9E79-4C9C-A0CC-3556EBE8BB1E}"/>
    <hyperlink ref="D83" r:id="rId6" xr:uid="{CE906ADE-2C2C-4352-A4FC-E5D93602073F}"/>
    <hyperlink ref="F83" r:id="rId7" xr:uid="{0B180C4A-3580-47A0-98D3-9ECFF380B637}"/>
    <hyperlink ref="B87" r:id="rId8" xr:uid="{1018D20A-CC0B-4B08-850F-0AD4522EFFC2}"/>
    <hyperlink ref="D87" r:id="rId9" xr:uid="{D40C1EED-872C-4660-BFD1-9A1D48FC6F36}"/>
    <hyperlink ref="F87" r:id="rId10" xr:uid="{8B76AD70-5CA8-4609-B3CF-CDAA6A04034C}"/>
  </hyperlinks>
  <pageMargins left="0.25" right="0.25" top="0.75" bottom="0.75" header="0.3" footer="0.3"/>
  <pageSetup scale="24" fitToHeight="0" orientation="landscape" r:id="rId11"/>
  <rowBreaks count="2" manualBreakCount="2">
    <brk id="49" max="15" man="1"/>
    <brk id="79" max="15" man="1"/>
  </rowBreaks>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rgb="FF00B050"/>
    <pageSetUpPr fitToPage="1"/>
  </sheetPr>
  <dimension ref="A1:O279"/>
  <sheetViews>
    <sheetView showGridLines="0" topLeftCell="A85" zoomScale="80" zoomScaleNormal="80" zoomScaleSheetLayoutView="80" workbookViewId="0">
      <selection activeCell="D86" sqref="D86:E86"/>
    </sheetView>
  </sheetViews>
  <sheetFormatPr baseColWidth="10" defaultColWidth="10.7109375" defaultRowHeight="14.25" x14ac:dyDescent="0.25"/>
  <cols>
    <col min="1" max="1" width="72.5703125" style="68" customWidth="1"/>
    <col min="2" max="4" width="35.7109375" style="68" customWidth="1"/>
    <col min="5" max="5" width="48.7109375" style="68" customWidth="1"/>
    <col min="6" max="7" width="35.7109375" style="68" customWidth="1"/>
    <col min="8" max="8" width="54.28515625" style="68" customWidth="1"/>
    <col min="9" max="9" width="55.28515625" style="68" customWidth="1"/>
    <col min="10" max="13" width="35.7109375" style="68" customWidth="1"/>
    <col min="14" max="14" width="20.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22"/>
      <c r="B1" s="608" t="s">
        <v>182</v>
      </c>
      <c r="C1" s="609"/>
      <c r="D1" s="609"/>
      <c r="E1" s="609"/>
      <c r="F1" s="609"/>
      <c r="G1" s="609"/>
      <c r="H1" s="609"/>
      <c r="I1" s="609"/>
      <c r="J1" s="609"/>
      <c r="K1" s="609"/>
      <c r="L1" s="610"/>
      <c r="M1" s="605" t="s">
        <v>850</v>
      </c>
      <c r="N1" s="606"/>
      <c r="O1" s="607"/>
    </row>
    <row r="2" spans="1:15" s="147" customFormat="1" ht="30.75" customHeight="1" thickBot="1" x14ac:dyDescent="0.3">
      <c r="A2" s="623"/>
      <c r="B2" s="611" t="s">
        <v>184</v>
      </c>
      <c r="C2" s="612"/>
      <c r="D2" s="612"/>
      <c r="E2" s="612"/>
      <c r="F2" s="612"/>
      <c r="G2" s="612"/>
      <c r="H2" s="612"/>
      <c r="I2" s="612"/>
      <c r="J2" s="612"/>
      <c r="K2" s="612"/>
      <c r="L2" s="613"/>
      <c r="M2" s="605" t="s">
        <v>851</v>
      </c>
      <c r="N2" s="606"/>
      <c r="O2" s="607"/>
    </row>
    <row r="3" spans="1:15" s="147" customFormat="1" ht="24" customHeight="1" thickBot="1" x14ac:dyDescent="0.3">
      <c r="A3" s="623"/>
      <c r="B3" s="611" t="s">
        <v>859</v>
      </c>
      <c r="C3" s="612"/>
      <c r="D3" s="612"/>
      <c r="E3" s="612"/>
      <c r="F3" s="612"/>
      <c r="G3" s="612"/>
      <c r="H3" s="612"/>
      <c r="I3" s="612"/>
      <c r="J3" s="612"/>
      <c r="K3" s="612"/>
      <c r="L3" s="613"/>
      <c r="M3" s="605" t="s">
        <v>852</v>
      </c>
      <c r="N3" s="606"/>
      <c r="O3" s="607"/>
    </row>
    <row r="4" spans="1:15" s="147" customFormat="1" ht="21.75" customHeight="1" thickBot="1" x14ac:dyDescent="0.3">
      <c r="A4" s="624"/>
      <c r="B4" s="614" t="s">
        <v>185</v>
      </c>
      <c r="C4" s="615"/>
      <c r="D4" s="615"/>
      <c r="E4" s="615"/>
      <c r="F4" s="615"/>
      <c r="G4" s="615"/>
      <c r="H4" s="615"/>
      <c r="I4" s="615"/>
      <c r="J4" s="615"/>
      <c r="K4" s="615"/>
      <c r="L4" s="616"/>
      <c r="M4" s="605" t="s">
        <v>853</v>
      </c>
      <c r="N4" s="606"/>
      <c r="O4" s="607"/>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6" t="s">
        <v>187</v>
      </c>
      <c r="B6" s="239" t="s">
        <v>188</v>
      </c>
      <c r="C6" s="202"/>
      <c r="D6" s="239" t="s">
        <v>189</v>
      </c>
      <c r="E6" s="202"/>
      <c r="F6" s="239" t="s">
        <v>190</v>
      </c>
      <c r="G6" s="202"/>
      <c r="H6" s="239" t="s">
        <v>191</v>
      </c>
      <c r="I6" s="204"/>
      <c r="J6" s="619" t="s">
        <v>192</v>
      </c>
      <c r="K6" s="625"/>
      <c r="L6" s="238" t="s">
        <v>193</v>
      </c>
      <c r="M6" s="657"/>
      <c r="N6" s="657"/>
      <c r="O6" s="657"/>
    </row>
    <row r="7" spans="1:15" s="147" customFormat="1" ht="21.75" customHeight="1" thickBot="1" x14ac:dyDescent="0.3">
      <c r="A7" s="626"/>
      <c r="B7" s="240" t="s">
        <v>195</v>
      </c>
      <c r="C7" s="205" t="s">
        <v>194</v>
      </c>
      <c r="D7" s="239" t="s">
        <v>196</v>
      </c>
      <c r="E7" s="206"/>
      <c r="F7" s="239" t="s">
        <v>197</v>
      </c>
      <c r="G7" s="206"/>
      <c r="H7" s="239" t="s">
        <v>198</v>
      </c>
      <c r="I7" s="204"/>
      <c r="J7" s="619"/>
      <c r="K7" s="625"/>
      <c r="L7" s="238" t="s">
        <v>199</v>
      </c>
      <c r="M7" s="657"/>
      <c r="N7" s="657"/>
      <c r="O7" s="657"/>
    </row>
    <row r="8" spans="1:15" s="147" customFormat="1" ht="21.75" customHeight="1" thickBot="1" x14ac:dyDescent="0.3">
      <c r="A8" s="626"/>
      <c r="B8" s="239" t="s">
        <v>200</v>
      </c>
      <c r="C8" s="202"/>
      <c r="D8" s="239" t="s">
        <v>201</v>
      </c>
      <c r="E8" s="206"/>
      <c r="F8" s="239" t="s">
        <v>202</v>
      </c>
      <c r="G8" s="206"/>
      <c r="H8" s="239" t="s">
        <v>203</v>
      </c>
      <c r="I8" s="204"/>
      <c r="J8" s="619"/>
      <c r="K8" s="625"/>
      <c r="L8" s="238" t="s">
        <v>204</v>
      </c>
      <c r="M8" s="657" t="s">
        <v>194</v>
      </c>
      <c r="N8" s="657"/>
      <c r="O8" s="657"/>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32" t="s">
        <v>205</v>
      </c>
      <c r="B11" s="638" t="s">
        <v>284</v>
      </c>
      <c r="C11" s="639"/>
      <c r="D11" s="639"/>
      <c r="E11" s="639"/>
      <c r="F11" s="639"/>
      <c r="G11" s="639"/>
      <c r="H11" s="639"/>
      <c r="I11" s="639"/>
      <c r="J11" s="639"/>
      <c r="K11" s="640"/>
      <c r="L11" s="635" t="s">
        <v>856</v>
      </c>
      <c r="M11" s="646">
        <v>2024110010298</v>
      </c>
      <c r="N11" s="647"/>
      <c r="O11" s="648"/>
    </row>
    <row r="12" spans="1:15" ht="15" customHeight="1" x14ac:dyDescent="0.25">
      <c r="A12" s="633"/>
      <c r="B12" s="641"/>
      <c r="C12" s="631"/>
      <c r="D12" s="631"/>
      <c r="E12" s="631"/>
      <c r="F12" s="631"/>
      <c r="G12" s="631"/>
      <c r="H12" s="631"/>
      <c r="I12" s="631"/>
      <c r="J12" s="631"/>
      <c r="K12" s="642"/>
      <c r="L12" s="636"/>
      <c r="M12" s="649"/>
      <c r="N12" s="650"/>
      <c r="O12" s="651"/>
    </row>
    <row r="13" spans="1:15" ht="15" customHeight="1" thickBot="1" x14ac:dyDescent="0.3">
      <c r="A13" s="634"/>
      <c r="B13" s="643"/>
      <c r="C13" s="644"/>
      <c r="D13" s="644"/>
      <c r="E13" s="644"/>
      <c r="F13" s="644"/>
      <c r="G13" s="644"/>
      <c r="H13" s="644"/>
      <c r="I13" s="644"/>
      <c r="J13" s="644"/>
      <c r="K13" s="645"/>
      <c r="L13" s="637"/>
      <c r="M13" s="652"/>
      <c r="N13" s="653"/>
      <c r="O13" s="654"/>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20" t="s">
        <v>267</v>
      </c>
      <c r="C15" s="620"/>
      <c r="D15" s="620"/>
      <c r="E15" s="620"/>
      <c r="F15" s="620"/>
      <c r="G15" s="626" t="s">
        <v>209</v>
      </c>
      <c r="H15" s="626"/>
      <c r="I15" s="621" t="s">
        <v>285</v>
      </c>
      <c r="J15" s="621"/>
      <c r="K15" s="621"/>
      <c r="L15" s="621"/>
      <c r="M15" s="621"/>
      <c r="N15" s="621"/>
      <c r="O15" s="62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20" t="s">
        <v>212</v>
      </c>
      <c r="C17" s="620"/>
      <c r="D17" s="620"/>
      <c r="E17" s="620"/>
      <c r="F17" s="121" t="s">
        <v>213</v>
      </c>
      <c r="G17" s="627" t="s">
        <v>214</v>
      </c>
      <c r="H17" s="627"/>
      <c r="I17" s="627"/>
      <c r="J17" s="121" t="s">
        <v>215</v>
      </c>
      <c r="K17" s="620" t="s">
        <v>269</v>
      </c>
      <c r="L17" s="620"/>
      <c r="M17" s="620"/>
      <c r="N17" s="620"/>
      <c r="O17" s="620"/>
    </row>
    <row r="18" spans="1:15" ht="9" customHeight="1" x14ac:dyDescent="0.25">
      <c r="A18" s="72"/>
      <c r="B18" s="69"/>
      <c r="C18" s="631"/>
      <c r="D18" s="631"/>
      <c r="E18" s="631"/>
      <c r="F18" s="631"/>
      <c r="G18" s="631"/>
      <c r="H18" s="631"/>
      <c r="I18" s="631"/>
      <c r="J18" s="631"/>
      <c r="K18" s="631"/>
      <c r="L18" s="631"/>
      <c r="M18" s="631"/>
      <c r="N18" s="631"/>
      <c r="O18" s="631"/>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7" t="s">
        <v>217</v>
      </c>
      <c r="B21" s="618"/>
      <c r="C21" s="618"/>
      <c r="D21" s="618"/>
      <c r="E21" s="618"/>
      <c r="F21" s="618"/>
      <c r="G21" s="618"/>
      <c r="H21" s="618"/>
      <c r="I21" s="618"/>
      <c r="J21" s="618"/>
      <c r="K21" s="618"/>
      <c r="L21" s="618"/>
      <c r="M21" s="618"/>
      <c r="N21" s="618"/>
      <c r="O21" s="619"/>
    </row>
    <row r="22" spans="1:15" ht="32.1" customHeight="1" thickBot="1" x14ac:dyDescent="0.3">
      <c r="A22" s="617" t="s">
        <v>218</v>
      </c>
      <c r="B22" s="618"/>
      <c r="C22" s="618"/>
      <c r="D22" s="618"/>
      <c r="E22" s="618"/>
      <c r="F22" s="618"/>
      <c r="G22" s="618"/>
      <c r="H22" s="618"/>
      <c r="I22" s="618"/>
      <c r="J22" s="618"/>
      <c r="K22" s="618"/>
      <c r="L22" s="618"/>
      <c r="M22" s="618"/>
      <c r="N22" s="618"/>
      <c r="O22" s="619"/>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650150000</v>
      </c>
      <c r="C24" s="91"/>
      <c r="D24" s="91"/>
      <c r="E24" s="91"/>
      <c r="F24" s="91"/>
      <c r="G24" s="91"/>
      <c r="H24" s="88"/>
      <c r="I24" s="88"/>
      <c r="J24" s="88"/>
      <c r="K24" s="88"/>
      <c r="L24" s="88"/>
      <c r="M24" s="88"/>
      <c r="N24" s="402">
        <f>SUM(B24:M24)</f>
        <v>650150000</v>
      </c>
      <c r="O24" s="89"/>
    </row>
    <row r="25" spans="1:15" ht="32.1" customHeight="1" x14ac:dyDescent="0.25">
      <c r="A25" s="90" t="s">
        <v>222</v>
      </c>
      <c r="B25" s="91">
        <v>72740000</v>
      </c>
      <c r="C25" s="91">
        <v>522708000</v>
      </c>
      <c r="D25" s="91">
        <v>-6078000</v>
      </c>
      <c r="E25" s="91">
        <v>54702000</v>
      </c>
      <c r="F25" s="91"/>
      <c r="G25" s="91"/>
      <c r="H25" s="91"/>
      <c r="I25" s="91"/>
      <c r="J25" s="91"/>
      <c r="K25" s="91"/>
      <c r="L25" s="91"/>
      <c r="M25" s="91"/>
      <c r="N25" s="185">
        <f>SUM(B25:M25)</f>
        <v>644072000</v>
      </c>
      <c r="O25" s="120">
        <f>+(B25+C25+D25+E25+F25+G25+H25+I25+J25+K25+L25+M25)/N24</f>
        <v>0.99065138814119813</v>
      </c>
    </row>
    <row r="26" spans="1:15" ht="32.1" customHeight="1" x14ac:dyDescent="0.25">
      <c r="A26" s="90" t="s">
        <v>223</v>
      </c>
      <c r="B26" s="91"/>
      <c r="C26" s="91"/>
      <c r="D26" s="91">
        <v>23890467</v>
      </c>
      <c r="E26" s="472">
        <v>58734400</v>
      </c>
      <c r="F26" s="91">
        <v>66028000</v>
      </c>
      <c r="G26" s="91"/>
      <c r="H26" s="91"/>
      <c r="I26" s="91"/>
      <c r="J26" s="91"/>
      <c r="K26" s="91"/>
      <c r="L26" s="91"/>
      <c r="M26" s="91"/>
      <c r="N26" s="185">
        <f>SUM(B26:M26)</f>
        <v>148652867</v>
      </c>
      <c r="O26" s="120"/>
    </row>
    <row r="27" spans="1:15" ht="32.1" customHeight="1" x14ac:dyDescent="0.25">
      <c r="A27" s="90" t="s">
        <v>224</v>
      </c>
      <c r="B27" s="91"/>
      <c r="C27" s="91">
        <v>13375600</v>
      </c>
      <c r="D27" s="91"/>
      <c r="E27" s="91"/>
      <c r="F27" s="91"/>
      <c r="G27" s="91"/>
      <c r="H27" s="91"/>
      <c r="I27" s="91"/>
      <c r="J27" s="91"/>
      <c r="K27" s="91"/>
      <c r="L27" s="91"/>
      <c r="M27" s="335"/>
      <c r="N27" s="334">
        <f>SUM(B27:M27)</f>
        <v>13375600</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0</v>
      </c>
      <c r="C29" s="94">
        <v>11802000</v>
      </c>
      <c r="D29" s="94"/>
      <c r="E29" s="94"/>
      <c r="F29" s="94"/>
      <c r="G29" s="94"/>
      <c r="H29" s="94"/>
      <c r="I29" s="94"/>
      <c r="J29" s="94"/>
      <c r="K29" s="94"/>
      <c r="L29" s="94"/>
      <c r="M29" s="94"/>
      <c r="N29" s="94">
        <f>SUM(B29:M29)</f>
        <v>11802000</v>
      </c>
      <c r="O29" s="120">
        <f>+(B29+C29+D29+E29+F29+G29+H29+I29+J29+K29+L29+M29)/N27</f>
        <v>0.88235294117647056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93" t="s">
        <v>227</v>
      </c>
      <c r="B33" s="594"/>
      <c r="C33" s="594"/>
      <c r="D33" s="594"/>
      <c r="E33" s="594"/>
      <c r="F33" s="594"/>
      <c r="G33" s="594"/>
      <c r="H33" s="594"/>
      <c r="I33" s="595"/>
      <c r="J33" s="100"/>
    </row>
    <row r="34" spans="1:10" ht="50.25" customHeight="1" thickBot="1" x14ac:dyDescent="0.3">
      <c r="A34" s="107" t="s">
        <v>228</v>
      </c>
      <c r="B34" s="596" t="str">
        <f>+B11</f>
        <v>Brindar 7.400 atenciones y seguimientos psicosociales a los casos de mujeres víctimas de violencias en el contexto intrafamiliar y en el marco de relaciones de pareja y expareja remitidos</v>
      </c>
      <c r="C34" s="597"/>
      <c r="D34" s="597"/>
      <c r="E34" s="597"/>
      <c r="F34" s="597"/>
      <c r="G34" s="597"/>
      <c r="H34" s="597"/>
      <c r="I34" s="598"/>
      <c r="J34" s="98"/>
    </row>
    <row r="35" spans="1:10" ht="18.75" customHeight="1" thickBot="1" x14ac:dyDescent="0.3">
      <c r="A35" s="587" t="s">
        <v>229</v>
      </c>
      <c r="B35" s="153">
        <v>2024</v>
      </c>
      <c r="C35" s="153">
        <v>2025</v>
      </c>
      <c r="D35" s="153">
        <v>2026</v>
      </c>
      <c r="E35" s="153">
        <v>2027</v>
      </c>
      <c r="F35" s="153" t="s">
        <v>230</v>
      </c>
      <c r="G35" s="604" t="s">
        <v>231</v>
      </c>
      <c r="H35" s="604" t="s">
        <v>21</v>
      </c>
      <c r="I35" s="604"/>
      <c r="J35" s="98"/>
    </row>
    <row r="36" spans="1:10" ht="50.25" customHeight="1" thickBot="1" x14ac:dyDescent="0.3">
      <c r="A36" s="588"/>
      <c r="B36" s="270">
        <v>1168</v>
      </c>
      <c r="C36" s="270">
        <v>2100</v>
      </c>
      <c r="D36" s="270">
        <v>2032</v>
      </c>
      <c r="E36" s="270">
        <v>2100</v>
      </c>
      <c r="F36" s="282">
        <v>7400</v>
      </c>
      <c r="G36" s="604"/>
      <c r="H36" s="604"/>
      <c r="I36" s="604"/>
      <c r="J36" s="98"/>
    </row>
    <row r="37" spans="1:10" ht="52.5" customHeight="1" thickBot="1" x14ac:dyDescent="0.3">
      <c r="A37" s="108" t="s">
        <v>232</v>
      </c>
      <c r="B37" s="599">
        <v>0.1</v>
      </c>
      <c r="C37" s="600"/>
      <c r="D37" s="601" t="s">
        <v>233</v>
      </c>
      <c r="E37" s="602"/>
      <c r="F37" s="602"/>
      <c r="G37" s="602"/>
      <c r="H37" s="602"/>
      <c r="I37" s="603"/>
    </row>
    <row r="38" spans="1:10" s="99" customFormat="1" ht="48" customHeight="1" thickBot="1" x14ac:dyDescent="0.3">
      <c r="A38" s="587" t="s">
        <v>234</v>
      </c>
      <c r="B38" s="108" t="s">
        <v>235</v>
      </c>
      <c r="C38" s="107" t="s">
        <v>236</v>
      </c>
      <c r="D38" s="573" t="s">
        <v>237</v>
      </c>
      <c r="E38" s="574"/>
      <c r="F38" s="573" t="s">
        <v>238</v>
      </c>
      <c r="G38" s="574"/>
      <c r="H38" s="109" t="s">
        <v>239</v>
      </c>
      <c r="I38" s="111" t="s">
        <v>240</v>
      </c>
    </row>
    <row r="39" spans="1:10" ht="164.65" customHeight="1" thickBot="1" x14ac:dyDescent="0.3">
      <c r="A39" s="588"/>
      <c r="B39" s="406">
        <v>70</v>
      </c>
      <c r="C39" s="104">
        <v>63</v>
      </c>
      <c r="D39" s="589" t="s">
        <v>672</v>
      </c>
      <c r="E39" s="590"/>
      <c r="F39" s="589" t="s">
        <v>672</v>
      </c>
      <c r="G39" s="590"/>
      <c r="H39" s="401" t="s">
        <v>627</v>
      </c>
      <c r="I39" s="396" t="s">
        <v>673</v>
      </c>
    </row>
    <row r="40" spans="1:10" s="99" customFormat="1" ht="54" customHeight="1" thickBot="1" x14ac:dyDescent="0.3">
      <c r="A40" s="587" t="s">
        <v>241</v>
      </c>
      <c r="B40" s="110" t="s">
        <v>235</v>
      </c>
      <c r="C40" s="109" t="s">
        <v>236</v>
      </c>
      <c r="D40" s="573" t="s">
        <v>237</v>
      </c>
      <c r="E40" s="574"/>
      <c r="F40" s="573" t="s">
        <v>238</v>
      </c>
      <c r="G40" s="574"/>
      <c r="H40" s="109" t="s">
        <v>239</v>
      </c>
      <c r="I40" s="111" t="s">
        <v>240</v>
      </c>
    </row>
    <row r="41" spans="1:10" ht="129" thickBot="1" x14ac:dyDescent="0.3">
      <c r="A41" s="588"/>
      <c r="B41" s="406">
        <v>80</v>
      </c>
      <c r="C41" s="104">
        <v>75</v>
      </c>
      <c r="D41" s="589" t="s">
        <v>674</v>
      </c>
      <c r="E41" s="590"/>
      <c r="F41" s="589" t="s">
        <v>675</v>
      </c>
      <c r="G41" s="590"/>
      <c r="H41" s="401" t="s">
        <v>676</v>
      </c>
      <c r="I41" s="396" t="s">
        <v>677</v>
      </c>
    </row>
    <row r="42" spans="1:10" s="99" customFormat="1" ht="35.1" customHeight="1" thickBot="1" x14ac:dyDescent="0.3">
      <c r="A42" s="587" t="s">
        <v>242</v>
      </c>
      <c r="B42" s="110" t="s">
        <v>235</v>
      </c>
      <c r="C42" s="109" t="s">
        <v>236</v>
      </c>
      <c r="D42" s="573" t="s">
        <v>237</v>
      </c>
      <c r="E42" s="574"/>
      <c r="F42" s="573" t="s">
        <v>238</v>
      </c>
      <c r="G42" s="574"/>
      <c r="H42" s="109" t="s">
        <v>239</v>
      </c>
      <c r="I42" s="111" t="s">
        <v>240</v>
      </c>
    </row>
    <row r="43" spans="1:10" ht="201" customHeight="1" thickBot="1" x14ac:dyDescent="0.3">
      <c r="A43" s="588"/>
      <c r="B43" s="103">
        <v>225</v>
      </c>
      <c r="C43" s="104">
        <v>185</v>
      </c>
      <c r="D43" s="696" t="s">
        <v>787</v>
      </c>
      <c r="E43" s="697"/>
      <c r="F43" s="696" t="s">
        <v>788</v>
      </c>
      <c r="G43" s="697"/>
      <c r="H43" s="404" t="s">
        <v>789</v>
      </c>
      <c r="I43" s="405" t="s">
        <v>790</v>
      </c>
    </row>
    <row r="44" spans="1:10" s="99" customFormat="1" ht="35.1" customHeight="1" thickBot="1" x14ac:dyDescent="0.3">
      <c r="A44" s="587" t="s">
        <v>243</v>
      </c>
      <c r="B44" s="110" t="s">
        <v>235</v>
      </c>
      <c r="C44" s="110" t="s">
        <v>236</v>
      </c>
      <c r="D44" s="573" t="s">
        <v>237</v>
      </c>
      <c r="E44" s="574"/>
      <c r="F44" s="573" t="s">
        <v>238</v>
      </c>
      <c r="G44" s="574"/>
      <c r="H44" s="109" t="s">
        <v>239</v>
      </c>
      <c r="I44" s="109" t="s">
        <v>240</v>
      </c>
    </row>
    <row r="45" spans="1:10" ht="225.75" customHeight="1" thickBot="1" x14ac:dyDescent="0.3">
      <c r="A45" s="588"/>
      <c r="B45" s="103">
        <v>225</v>
      </c>
      <c r="C45" s="104">
        <v>283</v>
      </c>
      <c r="D45" s="696" t="s">
        <v>879</v>
      </c>
      <c r="E45" s="697"/>
      <c r="F45" s="696" t="s">
        <v>880</v>
      </c>
      <c r="G45" s="697"/>
      <c r="H45" s="404" t="s">
        <v>627</v>
      </c>
      <c r="I45" s="405" t="s">
        <v>881</v>
      </c>
    </row>
    <row r="46" spans="1:10" s="99" customFormat="1" ht="35.1" customHeight="1" thickBot="1" x14ac:dyDescent="0.3">
      <c r="A46" s="587" t="s">
        <v>244</v>
      </c>
      <c r="B46" s="110" t="s">
        <v>235</v>
      </c>
      <c r="C46" s="109" t="s">
        <v>236</v>
      </c>
      <c r="D46" s="573" t="s">
        <v>237</v>
      </c>
      <c r="E46" s="574"/>
      <c r="F46" s="573" t="s">
        <v>238</v>
      </c>
      <c r="G46" s="574"/>
      <c r="H46" s="109" t="s">
        <v>239</v>
      </c>
      <c r="I46" s="111" t="s">
        <v>240</v>
      </c>
    </row>
    <row r="47" spans="1:10" ht="201.75" customHeight="1" thickBot="1" x14ac:dyDescent="0.3">
      <c r="A47" s="588"/>
      <c r="B47" s="103">
        <v>200</v>
      </c>
      <c r="C47" s="104">
        <v>409</v>
      </c>
      <c r="D47" s="696" t="s">
        <v>974</v>
      </c>
      <c r="E47" s="697"/>
      <c r="F47" s="696" t="s">
        <v>975</v>
      </c>
      <c r="G47" s="697"/>
      <c r="H47" s="404" t="s">
        <v>627</v>
      </c>
      <c r="I47" s="405" t="s">
        <v>881</v>
      </c>
    </row>
    <row r="48" spans="1:10" s="99" customFormat="1" ht="35.1" customHeight="1" thickBot="1" x14ac:dyDescent="0.3">
      <c r="A48" s="587" t="s">
        <v>245</v>
      </c>
      <c r="B48" s="110" t="s">
        <v>235</v>
      </c>
      <c r="C48" s="109" t="s">
        <v>236</v>
      </c>
      <c r="D48" s="573" t="s">
        <v>237</v>
      </c>
      <c r="E48" s="574"/>
      <c r="F48" s="573" t="s">
        <v>238</v>
      </c>
      <c r="G48" s="574"/>
      <c r="H48" s="109" t="s">
        <v>239</v>
      </c>
      <c r="I48" s="111" t="s">
        <v>240</v>
      </c>
    </row>
    <row r="49" spans="1:9" ht="120.75" customHeight="1" thickBot="1" x14ac:dyDescent="0.3">
      <c r="A49" s="588"/>
      <c r="B49" s="105">
        <v>200</v>
      </c>
      <c r="C49" s="106"/>
      <c r="D49" s="575"/>
      <c r="E49" s="577"/>
      <c r="F49" s="575"/>
      <c r="G49" s="577"/>
      <c r="H49" s="101"/>
      <c r="I49" s="102"/>
    </row>
    <row r="50" spans="1:9" ht="35.1" customHeight="1" thickBot="1" x14ac:dyDescent="0.3">
      <c r="A50" s="587" t="s">
        <v>246</v>
      </c>
      <c r="B50" s="108" t="s">
        <v>235</v>
      </c>
      <c r="C50" s="107" t="s">
        <v>236</v>
      </c>
      <c r="D50" s="573" t="s">
        <v>237</v>
      </c>
      <c r="E50" s="574"/>
      <c r="F50" s="573" t="s">
        <v>238</v>
      </c>
      <c r="G50" s="574"/>
      <c r="H50" s="109" t="s">
        <v>239</v>
      </c>
      <c r="I50" s="111" t="s">
        <v>240</v>
      </c>
    </row>
    <row r="51" spans="1:9" ht="120.75" customHeight="1" thickBot="1" x14ac:dyDescent="0.3">
      <c r="A51" s="588"/>
      <c r="B51" s="105">
        <v>200</v>
      </c>
      <c r="C51" s="106"/>
      <c r="D51" s="575"/>
      <c r="E51" s="576"/>
      <c r="F51" s="575"/>
      <c r="G51" s="577"/>
      <c r="H51" s="101"/>
      <c r="I51" s="102"/>
    </row>
    <row r="52" spans="1:9" ht="35.1" customHeight="1" thickBot="1" x14ac:dyDescent="0.3">
      <c r="A52" s="587" t="s">
        <v>247</v>
      </c>
      <c r="B52" s="108" t="s">
        <v>235</v>
      </c>
      <c r="C52" s="107" t="s">
        <v>236</v>
      </c>
      <c r="D52" s="573" t="s">
        <v>237</v>
      </c>
      <c r="E52" s="574"/>
      <c r="F52" s="573" t="s">
        <v>238</v>
      </c>
      <c r="G52" s="574"/>
      <c r="H52" s="109" t="s">
        <v>239</v>
      </c>
      <c r="I52" s="111" t="s">
        <v>240</v>
      </c>
    </row>
    <row r="53" spans="1:9" ht="120.75" customHeight="1" thickBot="1" x14ac:dyDescent="0.3">
      <c r="A53" s="588"/>
      <c r="B53" s="105">
        <v>200</v>
      </c>
      <c r="C53" s="106"/>
      <c r="D53" s="575"/>
      <c r="E53" s="576"/>
      <c r="F53" s="575"/>
      <c r="G53" s="577"/>
      <c r="H53" s="101"/>
      <c r="I53" s="102"/>
    </row>
    <row r="54" spans="1:9" ht="35.1" customHeight="1" thickBot="1" x14ac:dyDescent="0.3">
      <c r="A54" s="587" t="s">
        <v>248</v>
      </c>
      <c r="B54" s="108" t="s">
        <v>235</v>
      </c>
      <c r="C54" s="107" t="s">
        <v>236</v>
      </c>
      <c r="D54" s="573" t="s">
        <v>237</v>
      </c>
      <c r="E54" s="574"/>
      <c r="F54" s="573" t="s">
        <v>238</v>
      </c>
      <c r="G54" s="574"/>
      <c r="H54" s="109" t="s">
        <v>239</v>
      </c>
      <c r="I54" s="111" t="s">
        <v>240</v>
      </c>
    </row>
    <row r="55" spans="1:9" ht="120.75" customHeight="1" thickBot="1" x14ac:dyDescent="0.3">
      <c r="A55" s="588"/>
      <c r="B55" s="105">
        <v>200</v>
      </c>
      <c r="C55" s="106"/>
      <c r="D55" s="575"/>
      <c r="E55" s="577"/>
      <c r="F55" s="575"/>
      <c r="G55" s="577"/>
      <c r="H55" s="101"/>
      <c r="I55" s="101"/>
    </row>
    <row r="56" spans="1:9" ht="35.1" customHeight="1" thickBot="1" x14ac:dyDescent="0.3">
      <c r="A56" s="587" t="s">
        <v>249</v>
      </c>
      <c r="B56" s="108" t="s">
        <v>235</v>
      </c>
      <c r="C56" s="107" t="s">
        <v>236</v>
      </c>
      <c r="D56" s="573" t="s">
        <v>237</v>
      </c>
      <c r="E56" s="574"/>
      <c r="F56" s="573" t="s">
        <v>238</v>
      </c>
      <c r="G56" s="574"/>
      <c r="H56" s="109" t="s">
        <v>239</v>
      </c>
      <c r="I56" s="111" t="s">
        <v>240</v>
      </c>
    </row>
    <row r="57" spans="1:9" ht="120.75" customHeight="1" thickBot="1" x14ac:dyDescent="0.3">
      <c r="A57" s="588"/>
      <c r="B57" s="105">
        <v>200</v>
      </c>
      <c r="C57" s="106"/>
      <c r="D57" s="575"/>
      <c r="E57" s="577"/>
      <c r="F57" s="575"/>
      <c r="G57" s="577"/>
      <c r="H57" s="101"/>
      <c r="I57" s="102"/>
    </row>
    <row r="58" spans="1:9" ht="35.1" customHeight="1" thickBot="1" x14ac:dyDescent="0.3">
      <c r="A58" s="587" t="s">
        <v>250</v>
      </c>
      <c r="B58" s="108" t="s">
        <v>235</v>
      </c>
      <c r="C58" s="107" t="s">
        <v>236</v>
      </c>
      <c r="D58" s="573" t="s">
        <v>237</v>
      </c>
      <c r="E58" s="574"/>
      <c r="F58" s="573" t="s">
        <v>238</v>
      </c>
      <c r="G58" s="574"/>
      <c r="H58" s="109" t="s">
        <v>239</v>
      </c>
      <c r="I58" s="111" t="s">
        <v>240</v>
      </c>
    </row>
    <row r="59" spans="1:9" ht="120.75" customHeight="1" thickBot="1" x14ac:dyDescent="0.3">
      <c r="A59" s="588"/>
      <c r="B59" s="105">
        <v>200</v>
      </c>
      <c r="C59" s="106"/>
      <c r="D59" s="575"/>
      <c r="E59" s="577"/>
      <c r="F59" s="576"/>
      <c r="G59" s="576"/>
      <c r="H59" s="101"/>
      <c r="I59" s="101"/>
    </row>
    <row r="60" spans="1:9" ht="35.1" customHeight="1" thickBot="1" x14ac:dyDescent="0.3">
      <c r="A60" s="587" t="s">
        <v>251</v>
      </c>
      <c r="B60" s="108" t="s">
        <v>235</v>
      </c>
      <c r="C60" s="107" t="s">
        <v>236</v>
      </c>
      <c r="D60" s="573" t="s">
        <v>237</v>
      </c>
      <c r="E60" s="574"/>
      <c r="F60" s="573" t="s">
        <v>238</v>
      </c>
      <c r="G60" s="574"/>
      <c r="H60" s="109" t="s">
        <v>239</v>
      </c>
      <c r="I60" s="111" t="s">
        <v>240</v>
      </c>
    </row>
    <row r="61" spans="1:9" ht="120.75" customHeight="1" thickBot="1" x14ac:dyDescent="0.3">
      <c r="A61" s="588"/>
      <c r="B61" s="105">
        <v>100</v>
      </c>
      <c r="C61" s="106"/>
      <c r="D61" s="575"/>
      <c r="E61" s="577"/>
      <c r="F61" s="575"/>
      <c r="G61" s="577"/>
      <c r="H61" s="101"/>
      <c r="I61" s="101"/>
    </row>
    <row r="64" spans="1:9" s="98" customFormat="1" ht="30" customHeight="1" x14ac:dyDescent="0.25">
      <c r="A64" s="68"/>
      <c r="B64" s="68"/>
      <c r="C64" s="68"/>
      <c r="D64" s="68"/>
      <c r="E64" s="68"/>
      <c r="F64" s="68"/>
      <c r="G64" s="68"/>
      <c r="H64" s="68"/>
      <c r="I64" s="68"/>
    </row>
    <row r="65" spans="1:9" ht="34.5" customHeight="1" x14ac:dyDescent="0.25">
      <c r="A65" s="659" t="s">
        <v>252</v>
      </c>
      <c r="B65" s="659"/>
      <c r="C65" s="659"/>
      <c r="D65" s="659"/>
      <c r="E65" s="659"/>
      <c r="F65" s="659"/>
      <c r="G65" s="659"/>
      <c r="H65" s="659"/>
      <c r="I65" s="659"/>
    </row>
    <row r="66" spans="1:9" ht="160.5" customHeight="1" x14ac:dyDescent="0.25">
      <c r="A66" s="112" t="s">
        <v>253</v>
      </c>
      <c r="B66" s="709" t="s">
        <v>286</v>
      </c>
      <c r="C66" s="710"/>
      <c r="D66" s="711" t="s">
        <v>287</v>
      </c>
      <c r="E66" s="712"/>
      <c r="F66" s="664"/>
      <c r="G66" s="665"/>
      <c r="H66" s="664"/>
      <c r="I66" s="665"/>
    </row>
    <row r="67" spans="1:9" ht="40.5" customHeight="1" x14ac:dyDescent="0.25">
      <c r="A67" s="112" t="s">
        <v>257</v>
      </c>
      <c r="B67" s="662">
        <v>0.05</v>
      </c>
      <c r="C67" s="663"/>
      <c r="D67" s="662">
        <v>0.05</v>
      </c>
      <c r="E67" s="663"/>
      <c r="F67" s="666"/>
      <c r="G67" s="667"/>
      <c r="H67" s="666"/>
      <c r="I67" s="667"/>
    </row>
    <row r="68" spans="1:9" ht="30" customHeight="1" x14ac:dyDescent="0.25">
      <c r="A68" s="655" t="s">
        <v>188</v>
      </c>
      <c r="B68" s="160" t="s">
        <v>99</v>
      </c>
      <c r="C68" s="160" t="s">
        <v>236</v>
      </c>
      <c r="D68" s="160" t="s">
        <v>99</v>
      </c>
      <c r="E68" s="160" t="s">
        <v>236</v>
      </c>
      <c r="F68" s="160" t="s">
        <v>99</v>
      </c>
      <c r="G68" s="160" t="s">
        <v>236</v>
      </c>
      <c r="H68" s="160" t="s">
        <v>99</v>
      </c>
      <c r="I68" s="160" t="s">
        <v>236</v>
      </c>
    </row>
    <row r="69" spans="1:9" ht="30" customHeight="1" x14ac:dyDescent="0.25">
      <c r="A69" s="656"/>
      <c r="B69" s="115">
        <v>0.02</v>
      </c>
      <c r="C69" s="115">
        <v>0.02</v>
      </c>
      <c r="D69" s="115">
        <v>0.02</v>
      </c>
      <c r="E69" s="115">
        <v>0.02</v>
      </c>
      <c r="F69" s="119"/>
      <c r="G69" s="115"/>
      <c r="H69" s="119"/>
      <c r="I69" s="115"/>
    </row>
    <row r="70" spans="1:9" ht="393" customHeight="1" x14ac:dyDescent="0.25">
      <c r="A70" s="112" t="s">
        <v>258</v>
      </c>
      <c r="B70" s="668" t="s">
        <v>678</v>
      </c>
      <c r="C70" s="669"/>
      <c r="D70" s="668" t="s">
        <v>679</v>
      </c>
      <c r="E70" s="669"/>
      <c r="F70" s="713"/>
      <c r="G70" s="714"/>
      <c r="H70" s="660"/>
      <c r="I70" s="661"/>
    </row>
    <row r="71" spans="1:9" ht="80.25" customHeight="1" x14ac:dyDescent="0.25">
      <c r="A71" s="112" t="s">
        <v>259</v>
      </c>
      <c r="B71" s="708" t="s">
        <v>680</v>
      </c>
      <c r="C71" s="694"/>
      <c r="D71" s="708" t="s">
        <v>681</v>
      </c>
      <c r="E71" s="694"/>
      <c r="F71" s="568"/>
      <c r="G71" s="569"/>
      <c r="H71" s="568"/>
      <c r="I71" s="569"/>
    </row>
    <row r="72" spans="1:9" ht="30.75" customHeight="1" x14ac:dyDescent="0.25">
      <c r="A72" s="655" t="s">
        <v>189</v>
      </c>
      <c r="B72" s="160" t="s">
        <v>99</v>
      </c>
      <c r="C72" s="160" t="s">
        <v>236</v>
      </c>
      <c r="D72" s="160" t="s">
        <v>99</v>
      </c>
      <c r="E72" s="160" t="s">
        <v>236</v>
      </c>
      <c r="F72" s="160" t="s">
        <v>99</v>
      </c>
      <c r="G72" s="160" t="s">
        <v>236</v>
      </c>
      <c r="H72" s="160" t="s">
        <v>99</v>
      </c>
      <c r="I72" s="160" t="s">
        <v>236</v>
      </c>
    </row>
    <row r="73" spans="1:9" ht="30.75" customHeight="1" x14ac:dyDescent="0.25">
      <c r="A73" s="656"/>
      <c r="B73" s="115">
        <v>0.05</v>
      </c>
      <c r="C73" s="115">
        <v>0.05</v>
      </c>
      <c r="D73" s="115">
        <v>0.05</v>
      </c>
      <c r="E73" s="115">
        <v>0.05</v>
      </c>
      <c r="F73" s="119"/>
      <c r="G73" s="116"/>
      <c r="H73" s="119"/>
      <c r="I73" s="116"/>
    </row>
    <row r="74" spans="1:9" ht="409.5" customHeight="1" x14ac:dyDescent="0.25">
      <c r="A74" s="112" t="s">
        <v>258</v>
      </c>
      <c r="B74" s="715" t="s">
        <v>682</v>
      </c>
      <c r="C74" s="716"/>
      <c r="D74" s="717" t="s">
        <v>683</v>
      </c>
      <c r="E74" s="707"/>
      <c r="F74" s="660"/>
      <c r="G74" s="670"/>
      <c r="H74" s="583"/>
      <c r="I74" s="584"/>
    </row>
    <row r="75" spans="1:9" ht="80.25" customHeight="1" x14ac:dyDescent="0.25">
      <c r="A75" s="112" t="s">
        <v>259</v>
      </c>
      <c r="B75" s="708" t="s">
        <v>684</v>
      </c>
      <c r="C75" s="694"/>
      <c r="D75" s="708" t="s">
        <v>685</v>
      </c>
      <c r="E75" s="694"/>
      <c r="F75" s="568"/>
      <c r="G75" s="569"/>
      <c r="H75" s="568"/>
      <c r="I75" s="569"/>
    </row>
    <row r="76" spans="1:9" ht="30.75" customHeight="1" x14ac:dyDescent="0.25">
      <c r="A76" s="655" t="s">
        <v>190</v>
      </c>
      <c r="B76" s="160" t="s">
        <v>99</v>
      </c>
      <c r="C76" s="160" t="s">
        <v>236</v>
      </c>
      <c r="D76" s="160" t="s">
        <v>99</v>
      </c>
      <c r="E76" s="160" t="s">
        <v>236</v>
      </c>
      <c r="F76" s="160" t="s">
        <v>99</v>
      </c>
      <c r="G76" s="160" t="s">
        <v>236</v>
      </c>
      <c r="H76" s="160" t="s">
        <v>99</v>
      </c>
      <c r="I76" s="160" t="s">
        <v>236</v>
      </c>
    </row>
    <row r="77" spans="1:9" ht="30.75" customHeight="1" x14ac:dyDescent="0.25">
      <c r="A77" s="656"/>
      <c r="B77" s="115">
        <v>0.1</v>
      </c>
      <c r="C77" s="115">
        <v>0.1</v>
      </c>
      <c r="D77" s="115">
        <v>0.1</v>
      </c>
      <c r="E77" s="115">
        <v>0.1</v>
      </c>
      <c r="F77" s="119"/>
      <c r="G77" s="116"/>
      <c r="H77" s="119"/>
      <c r="I77" s="116"/>
    </row>
    <row r="78" spans="1:9" ht="310.14999999999998" customHeight="1" x14ac:dyDescent="0.25">
      <c r="A78" s="112" t="s">
        <v>258</v>
      </c>
      <c r="B78" s="706" t="s">
        <v>840</v>
      </c>
      <c r="C78" s="707"/>
      <c r="D78" s="668" t="s">
        <v>791</v>
      </c>
      <c r="E78" s="669"/>
      <c r="F78" s="660"/>
      <c r="G78" s="670"/>
      <c r="H78" s="568"/>
      <c r="I78" s="569"/>
    </row>
    <row r="79" spans="1:9" ht="80.25" customHeight="1" x14ac:dyDescent="0.25">
      <c r="A79" s="112" t="s">
        <v>259</v>
      </c>
      <c r="B79" s="692" t="s">
        <v>792</v>
      </c>
      <c r="C79" s="694"/>
      <c r="D79" s="692" t="s">
        <v>793</v>
      </c>
      <c r="E79" s="694"/>
      <c r="F79" s="568"/>
      <c r="G79" s="569"/>
      <c r="H79" s="568"/>
      <c r="I79" s="569"/>
    </row>
    <row r="80" spans="1:9" ht="30.75" customHeight="1" x14ac:dyDescent="0.25">
      <c r="A80" s="655" t="s">
        <v>191</v>
      </c>
      <c r="B80" s="160" t="s">
        <v>99</v>
      </c>
      <c r="C80" s="160" t="s">
        <v>236</v>
      </c>
      <c r="D80" s="160" t="s">
        <v>99</v>
      </c>
      <c r="E80" s="160" t="s">
        <v>236</v>
      </c>
      <c r="F80" s="160" t="s">
        <v>99</v>
      </c>
      <c r="G80" s="160" t="s">
        <v>236</v>
      </c>
      <c r="H80" s="160" t="s">
        <v>99</v>
      </c>
      <c r="I80" s="160" t="s">
        <v>236</v>
      </c>
    </row>
    <row r="81" spans="1:9" ht="30.75" customHeight="1" x14ac:dyDescent="0.25">
      <c r="A81" s="656"/>
      <c r="B81" s="115">
        <v>0.1</v>
      </c>
      <c r="C81" s="115">
        <v>0.1</v>
      </c>
      <c r="D81" s="115">
        <v>0.1</v>
      </c>
      <c r="E81" s="115">
        <v>0.1</v>
      </c>
      <c r="F81" s="119"/>
      <c r="G81" s="116"/>
      <c r="H81" s="119"/>
      <c r="I81" s="116"/>
    </row>
    <row r="82" spans="1:9" ht="313.5" customHeight="1" x14ac:dyDescent="0.25">
      <c r="A82" s="112" t="s">
        <v>258</v>
      </c>
      <c r="B82" s="706" t="s">
        <v>977</v>
      </c>
      <c r="C82" s="707"/>
      <c r="D82" s="668" t="s">
        <v>882</v>
      </c>
      <c r="E82" s="669"/>
      <c r="F82" s="660"/>
      <c r="G82" s="670"/>
      <c r="H82" s="568"/>
      <c r="I82" s="569"/>
    </row>
    <row r="83" spans="1:9" ht="80.25" customHeight="1" x14ac:dyDescent="0.25">
      <c r="A83" s="112" t="s">
        <v>259</v>
      </c>
      <c r="B83" s="692" t="s">
        <v>883</v>
      </c>
      <c r="C83" s="695"/>
      <c r="D83" s="692" t="s">
        <v>884</v>
      </c>
      <c r="E83" s="695"/>
      <c r="F83" s="568"/>
      <c r="G83" s="569"/>
      <c r="H83" s="568"/>
      <c r="I83" s="569"/>
    </row>
    <row r="84" spans="1:9" ht="30" customHeight="1" x14ac:dyDescent="0.25">
      <c r="A84" s="655" t="s">
        <v>195</v>
      </c>
      <c r="B84" s="160" t="s">
        <v>99</v>
      </c>
      <c r="C84" s="160" t="s">
        <v>236</v>
      </c>
      <c r="D84" s="160" t="s">
        <v>99</v>
      </c>
      <c r="E84" s="160" t="s">
        <v>236</v>
      </c>
      <c r="F84" s="160" t="s">
        <v>99</v>
      </c>
      <c r="G84" s="160" t="s">
        <v>236</v>
      </c>
      <c r="H84" s="160" t="s">
        <v>99</v>
      </c>
      <c r="I84" s="160" t="s">
        <v>236</v>
      </c>
    </row>
    <row r="85" spans="1:9" ht="30" customHeight="1" x14ac:dyDescent="0.25">
      <c r="A85" s="656"/>
      <c r="B85" s="114">
        <v>0.1</v>
      </c>
      <c r="C85" s="115">
        <v>0.1</v>
      </c>
      <c r="D85" s="114">
        <v>0.1</v>
      </c>
      <c r="E85" s="115">
        <v>0.1</v>
      </c>
      <c r="F85" s="119"/>
      <c r="G85" s="116"/>
      <c r="H85" s="119"/>
      <c r="I85" s="116"/>
    </row>
    <row r="86" spans="1:9" ht="328.5" customHeight="1" x14ac:dyDescent="0.25">
      <c r="A86" s="112" t="s">
        <v>258</v>
      </c>
      <c r="B86" s="706" t="s">
        <v>978</v>
      </c>
      <c r="C86" s="707"/>
      <c r="D86" s="706" t="s">
        <v>976</v>
      </c>
      <c r="E86" s="707"/>
      <c r="F86" s="572"/>
      <c r="G86" s="572"/>
      <c r="H86" s="572"/>
      <c r="I86" s="572"/>
    </row>
    <row r="87" spans="1:9" ht="80.25" customHeight="1" x14ac:dyDescent="0.25">
      <c r="A87" s="112" t="s">
        <v>259</v>
      </c>
      <c r="B87" s="692" t="s">
        <v>979</v>
      </c>
      <c r="C87" s="694"/>
      <c r="D87" s="692" t="s">
        <v>980</v>
      </c>
      <c r="E87" s="694"/>
      <c r="F87" s="564"/>
      <c r="G87" s="565"/>
      <c r="H87" s="564"/>
      <c r="I87" s="565"/>
    </row>
    <row r="88" spans="1:9" ht="29.25" customHeight="1" x14ac:dyDescent="0.25">
      <c r="A88" s="655" t="s">
        <v>196</v>
      </c>
      <c r="B88" s="160" t="s">
        <v>99</v>
      </c>
      <c r="C88" s="160" t="s">
        <v>236</v>
      </c>
      <c r="D88" s="160" t="s">
        <v>99</v>
      </c>
      <c r="E88" s="160" t="s">
        <v>236</v>
      </c>
      <c r="F88" s="160" t="s">
        <v>99</v>
      </c>
      <c r="G88" s="160" t="s">
        <v>236</v>
      </c>
      <c r="H88" s="160" t="s">
        <v>99</v>
      </c>
      <c r="I88" s="160" t="s">
        <v>236</v>
      </c>
    </row>
    <row r="89" spans="1:9" ht="29.25" customHeight="1" x14ac:dyDescent="0.25">
      <c r="A89" s="656"/>
      <c r="B89" s="114">
        <v>0.1</v>
      </c>
      <c r="C89" s="117"/>
      <c r="D89" s="114">
        <v>0.1</v>
      </c>
      <c r="E89" s="117"/>
      <c r="F89" s="119"/>
      <c r="G89" s="116"/>
      <c r="H89" s="119"/>
      <c r="I89" s="116"/>
    </row>
    <row r="90" spans="1:9" ht="80.25" customHeight="1" x14ac:dyDescent="0.25">
      <c r="A90" s="112" t="s">
        <v>258</v>
      </c>
      <c r="B90" s="566"/>
      <c r="C90" s="566"/>
      <c r="D90" s="566"/>
      <c r="E90" s="566"/>
      <c r="F90" s="566"/>
      <c r="G90" s="566"/>
      <c r="H90" s="566"/>
      <c r="I90" s="566"/>
    </row>
    <row r="91" spans="1:9" ht="80.25" customHeight="1" x14ac:dyDescent="0.25">
      <c r="A91" s="112" t="s">
        <v>259</v>
      </c>
      <c r="B91" s="564"/>
      <c r="C91" s="565"/>
      <c r="D91" s="564"/>
      <c r="E91" s="565"/>
      <c r="F91" s="564"/>
      <c r="G91" s="565"/>
      <c r="H91" s="564"/>
      <c r="I91" s="565"/>
    </row>
    <row r="92" spans="1:9" ht="25.15" customHeight="1" x14ac:dyDescent="0.25">
      <c r="A92" s="655" t="s">
        <v>197</v>
      </c>
      <c r="B92" s="160" t="s">
        <v>99</v>
      </c>
      <c r="C92" s="160" t="s">
        <v>236</v>
      </c>
      <c r="D92" s="160" t="s">
        <v>99</v>
      </c>
      <c r="E92" s="160" t="s">
        <v>236</v>
      </c>
      <c r="F92" s="160" t="s">
        <v>99</v>
      </c>
      <c r="G92" s="160" t="s">
        <v>236</v>
      </c>
      <c r="H92" s="160" t="s">
        <v>99</v>
      </c>
      <c r="I92" s="160" t="s">
        <v>236</v>
      </c>
    </row>
    <row r="93" spans="1:9" ht="25.15" customHeight="1" x14ac:dyDescent="0.25">
      <c r="A93" s="656"/>
      <c r="B93" s="114">
        <v>0.1</v>
      </c>
      <c r="C93" s="117"/>
      <c r="D93" s="114">
        <v>0.1</v>
      </c>
      <c r="E93" s="117"/>
      <c r="F93" s="119"/>
      <c r="G93" s="116"/>
      <c r="H93" s="119"/>
      <c r="I93" s="116"/>
    </row>
    <row r="94" spans="1:9" ht="80.25" customHeight="1" x14ac:dyDescent="0.25">
      <c r="A94" s="112" t="s">
        <v>258</v>
      </c>
      <c r="B94" s="566"/>
      <c r="C94" s="566"/>
      <c r="D94" s="566"/>
      <c r="E94" s="566"/>
      <c r="F94" s="566"/>
      <c r="G94" s="566"/>
      <c r="H94" s="566"/>
      <c r="I94" s="566"/>
    </row>
    <row r="95" spans="1:9" ht="80.25" customHeight="1" x14ac:dyDescent="0.25">
      <c r="A95" s="112" t="s">
        <v>259</v>
      </c>
      <c r="B95" s="564"/>
      <c r="C95" s="565"/>
      <c r="D95" s="564"/>
      <c r="E95" s="565"/>
      <c r="F95" s="564"/>
      <c r="G95" s="565"/>
      <c r="H95" s="564"/>
      <c r="I95" s="565"/>
    </row>
    <row r="96" spans="1:9" ht="25.15" customHeight="1" x14ac:dyDescent="0.25">
      <c r="A96" s="655" t="s">
        <v>198</v>
      </c>
      <c r="B96" s="160" t="s">
        <v>99</v>
      </c>
      <c r="C96" s="160" t="s">
        <v>236</v>
      </c>
      <c r="D96" s="160" t="s">
        <v>99</v>
      </c>
      <c r="E96" s="160" t="s">
        <v>236</v>
      </c>
      <c r="F96" s="160" t="s">
        <v>99</v>
      </c>
      <c r="G96" s="160" t="s">
        <v>236</v>
      </c>
      <c r="H96" s="160" t="s">
        <v>99</v>
      </c>
      <c r="I96" s="160" t="s">
        <v>236</v>
      </c>
    </row>
    <row r="97" spans="1:9" ht="25.15" customHeight="1" x14ac:dyDescent="0.25">
      <c r="A97" s="656"/>
      <c r="B97" s="114">
        <v>0.1</v>
      </c>
      <c r="C97" s="117"/>
      <c r="D97" s="114">
        <v>0.1</v>
      </c>
      <c r="E97" s="117"/>
      <c r="F97" s="119"/>
      <c r="G97" s="116"/>
      <c r="H97" s="119"/>
      <c r="I97" s="116"/>
    </row>
    <row r="98" spans="1:9" ht="80.25" customHeight="1" x14ac:dyDescent="0.25">
      <c r="A98" s="112" t="s">
        <v>258</v>
      </c>
      <c r="B98" s="566"/>
      <c r="C98" s="566"/>
      <c r="D98" s="566"/>
      <c r="E98" s="566"/>
      <c r="F98" s="566"/>
      <c r="G98" s="566"/>
      <c r="H98" s="566"/>
      <c r="I98" s="566"/>
    </row>
    <row r="99" spans="1:9" ht="80.25" customHeight="1" x14ac:dyDescent="0.25">
      <c r="A99" s="112" t="s">
        <v>259</v>
      </c>
      <c r="B99" s="564"/>
      <c r="C99" s="565"/>
      <c r="D99" s="564"/>
      <c r="E99" s="565"/>
      <c r="F99" s="564"/>
      <c r="G99" s="565"/>
      <c r="H99" s="564"/>
      <c r="I99" s="565"/>
    </row>
    <row r="100" spans="1:9" ht="25.15" customHeight="1" x14ac:dyDescent="0.25">
      <c r="A100" s="655" t="s">
        <v>200</v>
      </c>
      <c r="B100" s="160" t="s">
        <v>99</v>
      </c>
      <c r="C100" s="160" t="s">
        <v>236</v>
      </c>
      <c r="D100" s="160" t="s">
        <v>99</v>
      </c>
      <c r="E100" s="160" t="s">
        <v>236</v>
      </c>
      <c r="F100" s="160" t="s">
        <v>99</v>
      </c>
      <c r="G100" s="160" t="s">
        <v>236</v>
      </c>
      <c r="H100" s="160" t="s">
        <v>99</v>
      </c>
      <c r="I100" s="160" t="s">
        <v>236</v>
      </c>
    </row>
    <row r="101" spans="1:9" ht="25.15" customHeight="1" x14ac:dyDescent="0.25">
      <c r="A101" s="656"/>
      <c r="B101" s="114">
        <v>0.1</v>
      </c>
      <c r="C101" s="117"/>
      <c r="D101" s="114">
        <v>0.1</v>
      </c>
      <c r="E101" s="117"/>
      <c r="F101" s="119"/>
      <c r="G101" s="116"/>
      <c r="H101" s="119"/>
      <c r="I101" s="116"/>
    </row>
    <row r="102" spans="1:9" ht="80.25" customHeight="1" x14ac:dyDescent="0.25">
      <c r="A102" s="112" t="s">
        <v>258</v>
      </c>
      <c r="B102" s="566"/>
      <c r="C102" s="566"/>
      <c r="D102" s="566"/>
      <c r="E102" s="566"/>
      <c r="F102" s="566"/>
      <c r="G102" s="566"/>
      <c r="H102" s="566"/>
      <c r="I102" s="566"/>
    </row>
    <row r="103" spans="1:9" ht="80.25" customHeight="1" x14ac:dyDescent="0.25">
      <c r="A103" s="112" t="s">
        <v>259</v>
      </c>
      <c r="B103" s="564"/>
      <c r="C103" s="565"/>
      <c r="D103" s="564"/>
      <c r="E103" s="565"/>
      <c r="F103" s="564"/>
      <c r="G103" s="565"/>
      <c r="H103" s="564"/>
      <c r="I103" s="565"/>
    </row>
    <row r="104" spans="1:9" ht="25.15" customHeight="1" x14ac:dyDescent="0.25">
      <c r="A104" s="655" t="s">
        <v>201</v>
      </c>
      <c r="B104" s="160" t="s">
        <v>99</v>
      </c>
      <c r="C104" s="160" t="s">
        <v>236</v>
      </c>
      <c r="D104" s="160" t="s">
        <v>99</v>
      </c>
      <c r="E104" s="160" t="s">
        <v>236</v>
      </c>
      <c r="F104" s="160" t="s">
        <v>99</v>
      </c>
      <c r="G104" s="160" t="s">
        <v>236</v>
      </c>
      <c r="H104" s="160" t="s">
        <v>99</v>
      </c>
      <c r="I104" s="160" t="s">
        <v>236</v>
      </c>
    </row>
    <row r="105" spans="1:9" ht="25.15" customHeight="1" x14ac:dyDescent="0.25">
      <c r="A105" s="656"/>
      <c r="B105" s="114">
        <v>0.1</v>
      </c>
      <c r="C105" s="117"/>
      <c r="D105" s="114">
        <v>0.1</v>
      </c>
      <c r="E105" s="117"/>
      <c r="F105" s="119"/>
      <c r="G105" s="116"/>
      <c r="H105" s="119"/>
      <c r="I105" s="116"/>
    </row>
    <row r="106" spans="1:9" ht="80.25" customHeight="1" x14ac:dyDescent="0.25">
      <c r="A106" s="112" t="s">
        <v>258</v>
      </c>
      <c r="B106" s="566"/>
      <c r="C106" s="566"/>
      <c r="D106" s="566"/>
      <c r="E106" s="566"/>
      <c r="F106" s="566"/>
      <c r="G106" s="566"/>
      <c r="H106" s="566"/>
      <c r="I106" s="566"/>
    </row>
    <row r="107" spans="1:9" ht="80.25" customHeight="1" x14ac:dyDescent="0.25">
      <c r="A107" s="112" t="s">
        <v>259</v>
      </c>
      <c r="B107" s="564"/>
      <c r="C107" s="565"/>
      <c r="D107" s="564"/>
      <c r="E107" s="565"/>
      <c r="F107" s="564"/>
      <c r="G107" s="565"/>
      <c r="H107" s="564"/>
      <c r="I107" s="565"/>
    </row>
    <row r="108" spans="1:9" ht="25.15" customHeight="1" x14ac:dyDescent="0.25">
      <c r="A108" s="655" t="s">
        <v>202</v>
      </c>
      <c r="B108" s="160" t="s">
        <v>99</v>
      </c>
      <c r="C108" s="160" t="s">
        <v>236</v>
      </c>
      <c r="D108" s="160" t="s">
        <v>99</v>
      </c>
      <c r="E108" s="160" t="s">
        <v>236</v>
      </c>
      <c r="F108" s="160" t="s">
        <v>99</v>
      </c>
      <c r="G108" s="160" t="s">
        <v>236</v>
      </c>
      <c r="H108" s="160" t="s">
        <v>99</v>
      </c>
      <c r="I108" s="160" t="s">
        <v>236</v>
      </c>
    </row>
    <row r="109" spans="1:9" ht="25.15" customHeight="1" x14ac:dyDescent="0.25">
      <c r="A109" s="656"/>
      <c r="B109" s="114">
        <v>0.1</v>
      </c>
      <c r="C109" s="117"/>
      <c r="D109" s="114">
        <v>0.1</v>
      </c>
      <c r="E109" s="117"/>
      <c r="F109" s="119"/>
      <c r="G109" s="116"/>
      <c r="H109" s="119"/>
      <c r="I109" s="116"/>
    </row>
    <row r="110" spans="1:9" ht="80.25" customHeight="1" x14ac:dyDescent="0.25">
      <c r="A110" s="112" t="s">
        <v>258</v>
      </c>
      <c r="B110" s="566"/>
      <c r="C110" s="566"/>
      <c r="D110" s="566"/>
      <c r="E110" s="566"/>
      <c r="F110" s="566"/>
      <c r="G110" s="566"/>
      <c r="H110" s="566"/>
      <c r="I110" s="566"/>
    </row>
    <row r="111" spans="1:9" ht="80.25" customHeight="1" x14ac:dyDescent="0.25">
      <c r="A111" s="112" t="s">
        <v>259</v>
      </c>
      <c r="B111" s="564"/>
      <c r="C111" s="565"/>
      <c r="D111" s="564"/>
      <c r="E111" s="565"/>
      <c r="F111" s="564"/>
      <c r="G111" s="565"/>
      <c r="H111" s="564"/>
      <c r="I111" s="565"/>
    </row>
    <row r="112" spans="1:9" ht="25.15" customHeight="1" x14ac:dyDescent="0.25">
      <c r="A112" s="655" t="s">
        <v>203</v>
      </c>
      <c r="B112" s="160" t="s">
        <v>99</v>
      </c>
      <c r="C112" s="160" t="s">
        <v>236</v>
      </c>
      <c r="D112" s="160" t="s">
        <v>99</v>
      </c>
      <c r="E112" s="160" t="s">
        <v>236</v>
      </c>
      <c r="F112" s="160" t="s">
        <v>99</v>
      </c>
      <c r="G112" s="160" t="s">
        <v>236</v>
      </c>
      <c r="H112" s="160" t="s">
        <v>99</v>
      </c>
      <c r="I112" s="160" t="s">
        <v>236</v>
      </c>
    </row>
    <row r="113" spans="1:9" ht="25.15" customHeight="1" x14ac:dyDescent="0.25">
      <c r="A113" s="656"/>
      <c r="B113" s="114">
        <v>0.03</v>
      </c>
      <c r="C113" s="256"/>
      <c r="D113" s="114">
        <v>0.03</v>
      </c>
      <c r="E113" s="256"/>
      <c r="F113" s="256"/>
      <c r="G113" s="257"/>
      <c r="H113" s="256"/>
      <c r="I113" s="257"/>
    </row>
    <row r="114" spans="1:9" ht="80.25" customHeight="1" x14ac:dyDescent="0.25">
      <c r="A114" s="112" t="s">
        <v>258</v>
      </c>
      <c r="B114" s="567"/>
      <c r="C114" s="567"/>
      <c r="D114" s="567"/>
      <c r="E114" s="567"/>
      <c r="F114" s="567"/>
      <c r="G114" s="567"/>
      <c r="H114" s="567"/>
      <c r="I114" s="567"/>
    </row>
    <row r="115" spans="1:9" ht="80.25" customHeight="1" x14ac:dyDescent="0.25">
      <c r="A115" s="112" t="s">
        <v>259</v>
      </c>
      <c r="B115" s="564"/>
      <c r="C115" s="565"/>
      <c r="D115" s="564"/>
      <c r="E115" s="565"/>
      <c r="F115" s="564"/>
      <c r="G115" s="565"/>
      <c r="H115" s="564"/>
      <c r="I115" s="565"/>
    </row>
    <row r="116" spans="1:9" ht="16.5" x14ac:dyDescent="0.25">
      <c r="A116" s="113" t="s">
        <v>260</v>
      </c>
      <c r="B116" s="118">
        <f t="shared" ref="B116:I116" si="0">(B69+B73+B77+B81+B85+B89+B93+B97+B101+B105+B109+B113)</f>
        <v>0.99999999999999989</v>
      </c>
      <c r="C116" s="118">
        <f t="shared" si="0"/>
        <v>0.37</v>
      </c>
      <c r="D116" s="118">
        <f t="shared" si="0"/>
        <v>0.99999999999999989</v>
      </c>
      <c r="E116" s="118">
        <f t="shared" si="0"/>
        <v>0.37</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row r="279" spans="10:10" x14ac:dyDescent="0.25">
      <c r="J279" s="68" t="s">
        <v>606</v>
      </c>
    </row>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81BB54BD-D8FC-40E5-9FA7-529C9BF0CBBB}"/>
    <hyperlink ref="D75" r:id="rId2" xr:uid="{544DB244-39EF-4776-8E91-B3777864BC3E}"/>
    <hyperlink ref="D71" r:id="rId3" xr:uid="{72FE11A5-2E0F-496A-BBCB-184822DC06A0}"/>
    <hyperlink ref="B79" r:id="rId4" xr:uid="{A4349073-08A9-4A12-84E9-F3582699987D}"/>
    <hyperlink ref="D79" r:id="rId5" xr:uid="{F134A6C6-8CA4-4017-84AB-EA410A2EF935}"/>
    <hyperlink ref="B83" r:id="rId6" xr:uid="{3D353F73-ED4F-4C9E-B989-FEEF28E2FBA1}"/>
    <hyperlink ref="D83" r:id="rId7" xr:uid="{7916F99B-8DB5-4C6F-9DBD-ACD793B46B10}"/>
    <hyperlink ref="B87" r:id="rId8" xr:uid="{E9CB6770-6554-4C4F-938C-B22DDEB8D75F}"/>
    <hyperlink ref="D87" r:id="rId9" xr:uid="{D49B66AF-7726-43D8-9821-289BE32A87AE}"/>
  </hyperlinks>
  <pageMargins left="0.25" right="0.25" top="0.75" bottom="0.75" header="0.3" footer="0.3"/>
  <pageSetup scale="22" fitToHeight="0" orientation="landscape" r:id="rId10"/>
  <rowBreaks count="3" manualBreakCount="3">
    <brk id="43" max="15" man="1"/>
    <brk id="63" max="15" man="1"/>
    <brk id="87" max="15" man="1"/>
  </rowBreaks>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34927B-7ECC-470A-960B-A6C6FE42C41D}"/>
</file>

<file path=customXml/itemProps2.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cp:lastPrinted>2025-05-23T01:29:06Z</cp:lastPrinted>
  <dcterms:created xsi:type="dcterms:W3CDTF">2016-04-29T15:11:54Z</dcterms:created>
  <dcterms:modified xsi:type="dcterms:W3CDTF">2025-06-12T20:40:53Z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