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lilih\OneDrive\Documentos\Mujer\Seguimiento\2025\Abril\"/>
    </mc:Choice>
  </mc:AlternateContent>
  <xr:revisionPtr revIDLastSave="0" documentId="8_{A039CAAF-046B-4718-89E2-C723AD8DF76E}" xr6:coauthVersionLast="47" xr6:coauthVersionMax="47" xr10:uidLastSave="{00000000-0000-0000-0000-000000000000}"/>
  <bookViews>
    <workbookView xWindow="-120" yWindow="-120" windowWidth="29040" windowHeight="15720" tabRatio="734" firstSheet="3" activeTab="3"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_Actividad 1" sheetId="51" state="hidden" r:id="rId5"/>
    <sheet name="ACTIVIDAD_2" sheetId="55" r:id="rId6"/>
    <sheet name="Hoja de vida_Actividad 2" sheetId="58" state="hidden" r:id="rId7"/>
    <sheet name="ACTIVIDAD_3" sheetId="56" r:id="rId8"/>
    <sheet name="ACTIVIDAD_4" sheetId="57" r:id="rId9"/>
    <sheet name="META_PDD" sheetId="38" r:id="rId10"/>
    <sheet name="Hoja de vida_Actividad 3" sheetId="59" state="hidden" r:id="rId11"/>
    <sheet name="Hoja de vida_Actividad 4" sheetId="60" state="hidden" r:id="rId12"/>
    <sheet name="Hoja de vida_MetaPDD" sheetId="54" state="hidden" r:id="rId13"/>
    <sheet name="PRODUCTO_MGA" sheetId="47" r:id="rId14"/>
    <sheet name="CONTROL DE CAMBIOS" sheetId="40" r:id="rId15"/>
    <sheet name="Listas" sheetId="43" state="hidden" r:id="rId16"/>
    <sheet name="HV_BaseGeografica" sheetId="7" state="hidden" r:id="rId17"/>
    <sheet name="HV_InstrumentosCaptura" sheetId="8" state="hidden" r:id="rId18"/>
    <sheet name="HV_SistemaInformacion" sheetId="9" state="hidden" r:id="rId19"/>
    <sheet name="HV_Predio360" sheetId="10" state="hidden" r:id="rId20"/>
    <sheet name="HV_PED" sheetId="11" state="hidden" r:id="rId21"/>
    <sheet name="HV_SPI_Producto1" sheetId="12" state="hidden" r:id="rId22"/>
    <sheet name="HV_SPI_Producto2" sheetId="13" state="hidden" r:id="rId23"/>
    <sheet name="HV_SPI_Producto3" sheetId="14" state="hidden" r:id="rId24"/>
    <sheet name="HV_SPI_Producto4" sheetId="15" state="hidden" r:id="rId25"/>
    <sheet name="HV_SPI_Producto5" sheetId="16" state="hidden" r:id="rId26"/>
    <sheet name="HV_SPI_Producto6" sheetId="17" state="hidden" r:id="rId27"/>
    <sheet name="HV_SPI_Gestión" sheetId="18" state="hidden" r:id="rId28"/>
    <sheet name="Hoja3" sheetId="19" state="hidden" r:id="rId29"/>
  </sheets>
  <definedNames>
    <definedName name="_xlnm.Print_Area" localSheetId="3">ACTIVIDAD_1!$A$1:$O$118</definedName>
    <definedName name="_xlnm.Print_Area" localSheetId="5">ACTIVIDAD_2!$A$1:$O$126</definedName>
    <definedName name="_xlnm.Print_Area" localSheetId="7">ACTIVIDAD_3!$A$1:$O$120</definedName>
    <definedName name="_xlnm.Print_Area" localSheetId="8">ACTIVIDAD_4!$A$1:$O$117</definedName>
    <definedName name="_xlnm.Print_Area" localSheetId="9">META_PDD!$A$1:$N$72</definedName>
    <definedName name="_xlnm.Print_Area" localSheetId="13">PRODUCTO_MGA!$A$1:$M$55</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xVYwB3UHdHZoYLlS7FHKLwAp3fKOqHG7zICvfbN6ofQ="/>
    </ext>
  </extLst>
</workbook>
</file>

<file path=xl/calcChain.xml><?xml version="1.0" encoding="utf-8"?>
<calcChain xmlns="http://schemas.openxmlformats.org/spreadsheetml/2006/main">
  <c r="E24" i="57" l="1"/>
  <c r="E25" i="57"/>
  <c r="E24" i="56"/>
  <c r="E25" i="56"/>
  <c r="E24" i="55"/>
  <c r="E25" i="55"/>
  <c r="E24" i="20"/>
  <c r="B34" i="20"/>
  <c r="N28" i="20"/>
  <c r="N29" i="20"/>
  <c r="N25" i="57"/>
  <c r="N26" i="57"/>
  <c r="N27" i="57"/>
  <c r="N28" i="57"/>
  <c r="N29" i="57"/>
  <c r="O29" i="57"/>
  <c r="N25" i="56"/>
  <c r="N26" i="56"/>
  <c r="N27" i="56"/>
  <c r="N28" i="56"/>
  <c r="N29" i="56"/>
  <c r="N25" i="55"/>
  <c r="N26" i="55"/>
  <c r="N27" i="55"/>
  <c r="N28" i="55"/>
  <c r="N29" i="55"/>
  <c r="O29" i="55"/>
  <c r="N25" i="20"/>
  <c r="N26" i="20"/>
  <c r="N27" i="20"/>
  <c r="O29" i="20"/>
  <c r="O29" i="56"/>
  <c r="B69" i="55"/>
  <c r="C69" i="55"/>
  <c r="E10" i="54"/>
  <c r="M69" i="55"/>
  <c r="L69" i="55"/>
  <c r="K69" i="55"/>
  <c r="J69" i="55"/>
  <c r="I69" i="55"/>
  <c r="H69" i="55"/>
  <c r="G69" i="55"/>
  <c r="F69" i="55"/>
  <c r="E69" i="55"/>
  <c r="D69" i="55"/>
  <c r="E10" i="60"/>
  <c r="E11" i="60"/>
  <c r="E11" i="58"/>
  <c r="E10" i="51"/>
  <c r="E11" i="59"/>
  <c r="E10" i="59"/>
  <c r="E10" i="58"/>
  <c r="K123" i="55"/>
  <c r="J123" i="55"/>
  <c r="D16" i="58"/>
  <c r="G115" i="57"/>
  <c r="F115" i="57"/>
  <c r="E115" i="57"/>
  <c r="D115" i="57"/>
  <c r="C115" i="57"/>
  <c r="B115" i="57"/>
  <c r="B34" i="57"/>
  <c r="N24" i="57"/>
  <c r="O25" i="57"/>
  <c r="M118" i="56"/>
  <c r="L118" i="56"/>
  <c r="K118" i="56"/>
  <c r="J118" i="56"/>
  <c r="I118" i="56"/>
  <c r="H118" i="56"/>
  <c r="G118" i="56"/>
  <c r="F118" i="56"/>
  <c r="E118" i="56"/>
  <c r="D118" i="56"/>
  <c r="C118" i="56"/>
  <c r="B118" i="56"/>
  <c r="B34" i="56"/>
  <c r="N24" i="56"/>
  <c r="O25" i="56"/>
  <c r="I123" i="55"/>
  <c r="H123" i="55"/>
  <c r="G123" i="55"/>
  <c r="F123" i="55"/>
  <c r="E123" i="55"/>
  <c r="D123" i="55"/>
  <c r="C123" i="55"/>
  <c r="B123" i="55"/>
  <c r="B34" i="55"/>
  <c r="N24" i="55"/>
  <c r="O25" i="55"/>
  <c r="E11" i="54"/>
  <c r="D16" i="51"/>
  <c r="E11" i="51"/>
  <c r="N24" i="20"/>
  <c r="O25" i="20"/>
  <c r="C51" i="38"/>
  <c r="C49" i="38"/>
  <c r="C47" i="38"/>
  <c r="C45" i="38"/>
  <c r="C43" i="38"/>
  <c r="C41" i="38"/>
  <c r="C39" i="38"/>
  <c r="C37" i="38"/>
  <c r="C33" i="38"/>
  <c r="C115" i="20"/>
  <c r="D115" i="20"/>
  <c r="E115" i="20"/>
  <c r="F115" i="20"/>
  <c r="G115" i="20"/>
  <c r="B115" i="20"/>
  <c r="H49" i="1"/>
  <c r="AG28" i="18"/>
  <c r="AF25" i="13"/>
  <c r="AG20" i="11"/>
  <c r="AG23" i="10"/>
  <c r="AF26" i="9"/>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58656DC6-FC3D-44E0-A987-A91D0D37EB07}">
      <text>
        <r>
          <rPr>
            <b/>
            <sz val="9"/>
            <color indexed="81"/>
            <rFont val="Tahoma"/>
            <family val="2"/>
          </rPr>
          <t>Liliana Andrea Hernandez:</t>
        </r>
        <r>
          <rPr>
            <sz val="9"/>
            <color indexed="81"/>
            <rFont val="Tahoma"/>
            <family val="2"/>
          </rPr>
          <t xml:space="preserve">
Aca se debe hacer mas referencia a la actividad, es decir  cual fue el acompañamiento técnico de los requerimientos, la idea es enfocar la descripción mas al logro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4D1F570B-E00A-482C-B00D-9DF8CFFBD81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215AB0B4-8A79-4DB6-9073-9652D320E15F}">
      <text>
        <r>
          <rPr>
            <b/>
            <sz val="9"/>
            <color indexed="81"/>
            <rFont val="Tahoma"/>
            <family val="2"/>
          </rPr>
          <t>Liliana Andrea Hernandez:</t>
        </r>
        <r>
          <rPr>
            <sz val="9"/>
            <color indexed="81"/>
            <rFont val="Tahoma"/>
            <family val="2"/>
          </rPr>
          <t xml:space="preserve">
Aca se debe hacer mas referencia a la actividad, es decir  cual fue el acompañamiento en el seguimiento, la idea es enfocar la descripción mas al logro </t>
        </r>
      </text>
    </comment>
    <comment ref="F77" authorId="1" shapeId="0" xr:uid="{B719BCD0-C89D-403B-9CEB-9DA70936B4A6}">
      <text>
        <r>
          <rPr>
            <b/>
            <sz val="9"/>
            <color indexed="81"/>
            <rFont val="Tahoma"/>
            <family val="2"/>
          </rPr>
          <t>Liliana Andrea Hernandez:</t>
        </r>
        <r>
          <rPr>
            <sz val="9"/>
            <color indexed="81"/>
            <rFont val="Tahoma"/>
            <family val="2"/>
          </rPr>
          <t xml:space="preserve">
LA tarea hace referencia a la PPASP y la descripción hace referencia a la PPMyEG</t>
        </r>
      </text>
    </comment>
    <comment ref="C80" authorId="1" shapeId="0" xr:uid="{A342BAE7-36F5-4EB8-9FCD-BE5217FCE3FD}">
      <text>
        <r>
          <rPr>
            <b/>
            <sz val="9"/>
            <color indexed="81"/>
            <rFont val="Tahoma"/>
            <family val="2"/>
          </rPr>
          <t>Liliana Andrea Hernandez:</t>
        </r>
        <r>
          <rPr>
            <sz val="9"/>
            <color indexed="81"/>
            <rFont val="Tahoma"/>
            <family val="2"/>
          </rPr>
          <t xml:space="preserve">
Diligenciar el campo</t>
        </r>
      </text>
    </comment>
    <comment ref="K80" authorId="1" shapeId="0" xr:uid="{69461FB1-9E8B-409B-8CF7-E33F8BA91DAE}">
      <text>
        <r>
          <rPr>
            <b/>
            <sz val="9"/>
            <color indexed="81"/>
            <rFont val="Tahoma"/>
            <family val="2"/>
          </rPr>
          <t>Liliana Andrea Hernandez:</t>
        </r>
        <r>
          <rPr>
            <sz val="9"/>
            <color indexed="81"/>
            <rFont val="Tahoma"/>
            <family val="2"/>
          </rPr>
          <t xml:space="preserve">
Diligenciar el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E23F8120-A8E2-4D94-BAAA-386858E4130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67BB60DA-68B0-4FD8-B55B-B3ED0432D4D0}">
      <text>
        <r>
          <rPr>
            <b/>
            <sz val="9"/>
            <color indexed="81"/>
            <rFont val="Tahoma"/>
            <family val="2"/>
          </rPr>
          <t>Liliana Andrea Hernandez:</t>
        </r>
        <r>
          <rPr>
            <sz val="9"/>
            <color indexed="81"/>
            <rFont val="Tahoma"/>
            <family val="2"/>
          </rPr>
          <t xml:space="preserve">
Aca se debe hacer mas referencia a la actividad, es decir  cuales fueron los sectores donde se hizo la trasnversalizacion y como se hizo, la idea es enfocar la descripción mas al logro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AE68838F-626E-475D-9DBF-5D9B462A4B0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B2AF8B34-A423-46C3-99DE-3D9C66FCE81C}">
      <text>
        <r>
          <rPr>
            <b/>
            <sz val="9"/>
            <color indexed="81"/>
            <rFont val="Tahoma"/>
            <family val="2"/>
          </rPr>
          <t>Liliana Andrea Hernandez:</t>
        </r>
        <r>
          <rPr>
            <sz val="9"/>
            <color indexed="81"/>
            <rFont val="Tahoma"/>
            <family val="2"/>
          </rPr>
          <t xml:space="preserve">
Aca se debe hacer mas referencia a la actividad, es decir  explicar como se implemento la estrategia de promoción de buenas prácticas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<sst xmlns="http://schemas.openxmlformats.org/spreadsheetml/2006/main" count="3508" uniqueCount="754">
  <si>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</si>
  <si>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</si>
  <si>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</si>
  <si>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</si>
  <si>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</si>
  <si>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</si>
  <si>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</si>
  <si>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</si>
  <si>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</si>
  <si>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</si>
  <si>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</si>
  <si>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</si>
  <si>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</si>
  <si>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</si>
  <si>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</si>
  <si>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</si>
  <si>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</si>
  <si>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</si>
  <si>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</si>
  <si>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</si>
  <si>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</si>
  <si>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</si>
  <si>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</si>
  <si>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</si>
  <si>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</si>
  <si>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</si>
  <si>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</si>
  <si>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</si>
  <si>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</si>
  <si>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</si>
  <si>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</si>
  <si>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</si>
  <si>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</si>
  <si>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</si>
  <si>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</si>
  <si>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</si>
  <si>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</si>
  <si>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</si>
  <si>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</si>
  <si>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</si>
  <si>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</si>
  <si>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</si>
  <si>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</si>
  <si>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</si>
  <si>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</si>
  <si>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</si>
  <si>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</si>
  <si>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</si>
  <si>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</si>
  <si>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</si>
  <si>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</si>
  <si>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</si>
  <si>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</si>
  <si>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</si>
  <si>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</si>
  <si>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</si>
  <si>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</si>
  <si>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</si>
  <si>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</si>
  <si>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</si>
  <si>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</si>
  <si>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</si>
  <si>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</si>
  <si>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</si>
  <si>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</si>
  <si>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</si>
  <si>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</si>
  <si>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</si>
  <si>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</si>
  <si>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</si>
  <si>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</si>
  <si>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</si>
  <si>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</si>
  <si>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</si>
  <si>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</si>
  <si>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</si>
  <si>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</si>
  <si>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</si>
  <si>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</si>
  <si>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</si>
  <si>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</si>
  <si>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</si>
  <si>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</si>
  <si>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</si>
  <si>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</si>
  <si>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</si>
  <si>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</si>
  <si>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</si>
  <si>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</si>
  <si>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</si>
  <si>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</si>
  <si>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</si>
  <si>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</si>
  <si>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</si>
  <si>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</si>
  <si>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</si>
  <si>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</si>
  <si>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</si>
  <si>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</si>
  <si>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</si>
  <si>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</si>
  <si>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</si>
  <si>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</si>
  <si>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</si>
  <si>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</si>
  <si>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</si>
  <si>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</si>
  <si>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</si>
  <si>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</si>
  <si>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</si>
  <si>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</si>
  <si>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</si>
  <si>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</si>
  <si>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</si>
  <si>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</si>
  <si>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</si>
  <si>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</si>
  <si>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</si>
  <si>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</si>
  <si>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</si>
  <si>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</si>
  <si>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</si>
  <si>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</si>
  <si>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</si>
  <si>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</si>
  <si>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</si>
  <si>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</si>
  <si>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</si>
  <si>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</si>
  <si>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</si>
  <si>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</si>
  <si>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</si>
  <si>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</si>
  <si>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</si>
  <si>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</si>
  <si>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</si>
  <si>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</si>
  <si>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</si>
  <si>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</si>
  <si>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</si>
  <si>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</si>
  <si>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</si>
  <si>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</si>
  <si>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</si>
  <si>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</si>
  <si>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</si>
  <si>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</si>
  <si>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</si>
  <si>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</si>
  <si>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</si>
  <si>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</si>
  <si>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</si>
  <si>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</si>
  <si>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</si>
  <si>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</si>
  <si>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</si>
  <si>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</si>
  <si>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</si>
  <si>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</si>
  <si>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</si>
  <si>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</si>
  <si>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</si>
  <si>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</si>
  <si>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</si>
  <si>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</si>
  <si>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</si>
  <si>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</si>
  <si>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</si>
  <si>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</si>
  <si>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</si>
  <si>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</si>
  <si>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</si>
  <si>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</si>
  <si>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</si>
  <si>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</si>
  <si>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</si>
  <si>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</si>
  <si>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</si>
  <si>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</si>
  <si>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</si>
  <si>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</si>
  <si>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</si>
  <si>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</si>
  <si>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</si>
  <si>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</si>
  <si>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</si>
  <si>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</si>
  <si>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</si>
  <si>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</si>
  <si>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</si>
  <si>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</si>
  <si>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</si>
  <si>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</si>
  <si>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</si>
  <si>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</si>
  <si>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x</t>
  </si>
  <si>
    <t>TIPO DE REPORTE</t>
  </si>
  <si>
    <t>FORMULACION</t>
  </si>
  <si>
    <t>Mayo</t>
  </si>
  <si>
    <t>Junio</t>
  </si>
  <si>
    <t>Julio</t>
  </si>
  <si>
    <t>Agosto</t>
  </si>
  <si>
    <t>ACTUALIZACION</t>
  </si>
  <si>
    <t>Septiembre</t>
  </si>
  <si>
    <t>Octubre</t>
  </si>
  <si>
    <t>Noviembre</t>
  </si>
  <si>
    <t>Diciembre</t>
  </si>
  <si>
    <t>SEGUIMIENTO</t>
  </si>
  <si>
    <t xml:space="preserve">ACTIVIDAD DEL PROYECTO </t>
  </si>
  <si>
    <t>1 - Acompañar técnicamente el 100% de requerimientos asociados a la incorporación del enfoque de género y de derechos de las mujeres en el ciclo de Política Pública de la Administración Distrital.</t>
  </si>
  <si>
    <t>PRODUCTO MGA</t>
  </si>
  <si>
    <t>Documentos metodológicos</t>
  </si>
  <si>
    <t>INDICADOR ACTIVIDAD</t>
  </si>
  <si>
    <t xml:space="preserve">Porcentaje de requerimientos asociados a la incorporación del enfoque de género y de derechos de las mujeres en el ciclo de Política Pública de la Administración Distrital acompañados técnicamente. </t>
  </si>
  <si>
    <t>OBJETIVO ESTRATÉGICO</t>
  </si>
  <si>
    <t>5. Bogotá confía en su gobierno</t>
  </si>
  <si>
    <t>PROGRAMA</t>
  </si>
  <si>
    <t xml:space="preserve">5.33 Fortalecimiento institucional para un gobierno confiable </t>
  </si>
  <si>
    <t>META PDD</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</si>
  <si>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</si>
  <si>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</si>
  <si>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</si>
  <si>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</si>
  <si>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</si>
  <si>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</si>
  <si>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</si>
  <si>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</si>
  <si>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</si>
  <si>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</si>
  <si>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</si>
  <si>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</si>
  <si>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</si>
  <si>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</si>
  <si>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</si>
  <si>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</si>
  <si>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</si>
  <si>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</si>
  <si>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</si>
  <si>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</si>
  <si>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</si>
  <si>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</si>
  <si>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</si>
  <si>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</si>
  <si>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</si>
  <si>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El acompañamiento técnico en el marco de los requerimientos asociados a la incorporación del enfoque de género se ve reflejado mediante los siguientes logros alcanzados durante enero: 
Socializaciones PPASP (1): Se realizó una socialización de la PPASP con estudiantes de la Universidad Nacional, fortaleciendo la conciencia y compromiso con la implementación de la PPASP.
Mesas de Trabajo (3): Se establecieron 3 Mesas de Trabajo clave en el marco del acompañamiento a la implementación del PPASP:  
-2Mesas Interlocales RUU y Tunjuelito y localidad de Suba en favor de mujeres trans que realizan ASP; 
-1Mesa interinstitucional del Componente social y cultural-ZESAI, fomentando la colaboración y coordinación entre instituciones.</t>
  </si>
  <si>
    <t xml:space="preserve">Para el primer mes del año el acompañamiento técnico en el marco de los requerimientos asociados a la incorporación del enfoque de género se ve reflejado mediante (1) scialización PPASP y (3) Mesas de Trabajo de PPASP (3).   </t>
  </si>
  <si>
    <t>N/A</t>
  </si>
  <si>
    <t>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</si>
  <si>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t>FEBRERO</t>
  </si>
  <si>
    <t xml:space="preserve">El acompañamiento técnico en el marco de los requerimientos asociados a la incorporación del enfoque de género se ve reflejado mediante los siguientes logros alcanzados durante febrero:
Socializaciones: PPASP(2): Se realizaron 2 socializaciones de la PPASP, una con referente y coordinadora de Casa de Todas y otra para fortalecer capacidades de servidores y servidoras participantes de la Mesa ZESAI.
Mesas de Trabajo (8): Se establecieron 8 Mesas de Trabajo, incluyendo 3 de PPMyEG y 5 de PPASP, para abordar temas como la transversalización del enfoque de género, la articulación del proceso de seguimiento a la PPASP y la revisión de la articulación Estrategia VIH-ASP. Adicionalmente, una con el PNUD para el análisis del Marco Nacional de Cualificaciones en concordancia con la PPASP. 
Mesas Técnicas: PPMyEG (4): Se realizaron 4 Mesas Técnicas de PPMyEG, incluyendo una reunión para seguimiento a producto HAC y una sesión de planeación de evaluación operativa intermedia. Adicionalmente, 2 reuniones con HAC y 1Grow para aplicativo de buenas prácticas.  
Mesas Intersectoriales (3): PPASP: Se establecieron 3 Mesas Intersectoriales en el marco de Mesa ZESAI, instancia a cargo de la SDGobierno. 
UTA-CIM (2): Se realizó la propuesta temática de la DDDP para sesión 1y 2; Se desarrollaron las sesiones 1 y 2-2025 en las que se validó el Plan de Acción. 
Oficios (15): Se remitieron a los sectores de solicitud de delegaciones para la UTA-CIM. </t>
  </si>
  <si>
    <t>Lo transcurrido durante enero y  febrero  en cuanto al acompañamiento técnico en el marco de los requerimientos asociados a la incorporación del enfoque de género se ve reflejado mediante (3) Socializaciones PPASP, (12) Mesas de Trabajo:PPASP(8); PPMyEG (3). Cuatro (4) Mesas Técnicas de PPMyE; (3) Mesas Intersectoriales (3): PPASP. (2) sesiones de UTA. Y la proyección de (15) oficios  de solicitud de delegaciones para la UTA-CIM.</t>
  </si>
  <si>
    <t>MARZO</t>
  </si>
  <si>
    <t xml:space="preserve">El acompañamiento técnico en el marco de los requerimientos asociados a la incorporación del enfoque de género se ve reflejado mediante los siguientes logros alcanzados durante marzo:
Socializaciones: PPMYEG (2): se realizó una sesión con la CVP en el marco de la conmemoración 8M y una sesión con gestión del conocimiento de la SdMUJER.
Mesas de Trabajo internas (1): PPMyEG (1): revisión tripartita DDDP de producto de GPUB. 
Mesas Intersectoriales (3): PPMyEG (2): Revisión de implementación de los productos 1.1.9 con GOB y 1.2.1 con el sector Gestión Pública. PPASP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CIM (1): 1ra sesión.  
UTA (1): 3ra sesión.  </t>
  </si>
  <si>
    <t xml:space="preserve">Lo transcurrido durante el primer trimestre del año en cuanto al acompañamiento técnico en el marco de los requerimientos asociados a la incorporación del enfoque de género se ve reflejado mediante:  
Socializaciones (5): PPASP (3); PPMyEG (2).
Mesas de Trabajo (13): PPASP (8); PPMyEG (4).  
Mesas Técnicas (4): PPMyEG (4).  
Mesas Intersectoriales (6): PPASP (4); PPMyEG (2).  
CIM (1). UTA (3).  Oficios (15).  </t>
  </si>
  <si>
    <t>ABRIL</t>
  </si>
  <si>
    <t xml:space="preserve">El acompañamiento técnico en el marco de los requerimientos asociados a la incorporación del enfoque de género se ve reflejado mediante los siguientes logros alcanzados durante abril:
Socializaciones (5): PPMYEG (1): sesión en articulación con Talento Humano de la SDMUJER. PPASP (4): 3 a MEBOG; 1 al operador “Proyectos y Consultorías RC SAS”. 
Mesas de Trabajo internas (1): PPMyEG (1): revisión tripartita DDDP para mesas intersectoriales de sector Hábitat.  
Mesas Intersectoriales (5): PPMyEG (4): 1 ajustes de productos del plan de acción DEE, y 3 seguimiento a la implementación de productos PPMYEG y ajustes de reporte según la retroalimentación 2024 para los sectores Desarrollo Económico, Hábitat y Salud. Pública. PPASP (1):  Participación en la Sesión 004 de la Mesa ZESAI Seguimiento al Componente Social y cultural de la Mesa ZEZAI. 
Acompañamiento Técnico (2): 1 participación en Feria de Servicios para mujeres que realizan ASP con INT; 1 participación en la sesión de marzo de la Mesa ZESAI para revisar compromisos pendientes y construir cronograma de Jornadas del Derecho faltantes. 
CIM_informe: 1ra sesión.  
UTA (1): 4ta sesión.  
Oficios/Respuestas (1): A requerimiento de la Personería: Casa de Todas, sobre seguimiento a la implementación de la PPASP.   </t>
  </si>
  <si>
    <t>Lo transcurrido durante el primer cuatrimestre del año en cuanto al acompañamiento técnico en el marco de los requerimientos asociados a la incorporación del enfoque de género se ve reflejado mediante: 
Socializaciones: PPASP (7); PPMyEG (3). 
Mesas de Trabajo (13): PPASP (8); PPMyEG (5).  
Mesas Técnicas (4): PPMyEG (4).  
Mesas Intersectoriales (6): PPASP (5);  PMyEG (6).  
CIM_informe (1)
UTA (4)
Oficios/Respuestas (16)</t>
  </si>
  <si>
    <t>MAYO</t>
  </si>
  <si>
    <t>JUNIO</t>
  </si>
  <si>
    <t>JULIO</t>
  </si>
  <si>
    <t>AGOSTO</t>
  </si>
  <si>
    <t>SEPTIEMBRE</t>
  </si>
  <si>
    <t>OCTUBRE</t>
  </si>
  <si>
    <t xml:space="preserve">NOVIEMBRE </t>
  </si>
  <si>
    <t>DICIEMBRE</t>
  </si>
  <si>
    <t>DESCRIPCIÓN CUALITATIVA  Y PORCENTUAL DEL AVANCE POR TAREA</t>
  </si>
  <si>
    <t>DESCRIPCIÓN DE LA TAREA</t>
  </si>
  <si>
    <t xml:space="preserve">Tarea 1:
Coordinar y apoyar técnicamente la implementación de la PPMyEG. </t>
  </si>
  <si>
    <t>Tarea 2:
Ejercer la secretaría técnica de la Comisión Intersectorial de Mujeres y de su Unidad Técnica de Apoyo, así como brindar acompañamiento técnico a otros espacios interinstitucionales.</t>
  </si>
  <si>
    <t>Tarea 3: 
Coordinar y apoyar técnicamente la implementación de la PPASP.</t>
  </si>
  <si>
    <t>PONDERACIÓN DE LA TAREA</t>
  </si>
  <si>
    <t>LOGROS Y BENEFICIOS Y RETRASOS Y ALTERNATIVAS DE SOLUCIÓN</t>
  </si>
  <si>
    <t xml:space="preserve">Para el presente mes no se realizaron acciones relacionadas con esta tarea. </t>
  </si>
  <si>
    <r>
      <rPr>
        <b/>
        <sz val="10"/>
        <color theme="1"/>
        <rFont val="Arial"/>
        <family val="2"/>
      </rPr>
      <t xml:space="preserve">Mesas de trabajo (3): </t>
    </r>
    <r>
      <rPr>
        <sz val="10"/>
        <color theme="1"/>
        <rFont val="Arial"/>
        <family val="2"/>
      </rPr>
      <t xml:space="preserve">en acompañamiento a la implementación de la PPASP, así: 2Mesas interlocales entre RUU y Tunjuelito y otra localidad de Suba en favor de mujeres trans que realizan ASP. 1Mesa interinstitucional del Componente social y cultural-ZESAI. 
</t>
    </r>
    <r>
      <rPr>
        <b/>
        <sz val="10"/>
        <color theme="1"/>
        <rFont val="Arial"/>
        <family val="2"/>
      </rPr>
      <t xml:space="preserve">Socializaciones PPASP (1): </t>
    </r>
    <r>
      <rPr>
        <sz val="10"/>
        <color theme="1"/>
        <rFont val="Arial"/>
        <family val="2"/>
      </rPr>
      <t>Con estudiantes de la Universidad Nacional.</t>
    </r>
  </si>
  <si>
    <t>EVIDENCIAS DE EJECUCIÓN</t>
  </si>
  <si>
    <t>TAREA 03</t>
  </si>
  <si>
    <t xml:space="preserve">Reuniones internas (2): Revisión tripartita DDDP para producto de la PPMYEG-HAC; Reconocimiento necesidades con Gestión del Conocimiento para evaluación operativa intermedia PPMYEG.  
Mesa técnica (2): Revisión de posible ajuste a producto con el sector HAC; Mesa con Grow la contratista de AFD para establecer necesidades para el desarrollo del aplicativo web.  </t>
  </si>
  <si>
    <t xml:space="preserve">Mesas de trabajo(3): 1Planeación plan de acción con mesa de territorialización y mesa SOFIA. 2Planeación interna de la DDDP para el desarrollo de la sesión 1 de la UTA 2025; 
Oficios (15): Se remitieron a los sectores de solicitud de delegaciones para la UTA-CIM; 
UTA-CIM(2): Se realizó la propuesta temática de la DDDP para sesión 1y 2; Se desarrollaron las sesiones 1 y 2-2025; Se validó Plan de Acción.  </t>
  </si>
  <si>
    <t xml:space="preserve">Mesas de trabajo (5): Acompañamiento a la implementación de PPASP:  3MUJ: transversalización del enfoque de género, acciones de reporte y articulación del proceso de seguimiento a la PPASP; 1SAL: revisión de articulación Estrategia VIH-ASP; 1PNUD: Análisis del Marco Nacional de Cualificaciones en concordancia con la PPASP;Mesas Interinstitucionales (3): en el marco de Mesa ZESAI, instancia a cargo de la SDGobierno. 
Socializaciones PPASP (2): 1Con referente y coordinadora Casa de Todas; 1para el fortalecimiento de capacidades de servidores y servidoras participantes de la Mesa ZESAI. </t>
  </si>
  <si>
    <t>TAREA 01</t>
  </si>
  <si>
    <t>TAREA 02</t>
  </si>
  <si>
    <t xml:space="preserve">Mesa de trabajo interna (1): revisión tripartita DDDP de producto de GPUB. 
Mesa intersectorial (2): Revisión de implementación de los productos 1.1.9 con el Sector Gob y 1.2.1 con el sector Gestión Pública. 
Socializaciones PPMYEG (2): sesión con la CVP en el marco de la conmemoración 8M y sesión con gestión del conocimiento de la SdMUJER. </t>
  </si>
  <si>
    <t xml:space="preserve">UTA-CIM: se realizó la invitación y la reunión de forma simultánea para la primera sesión CIM y la 3ra sesión. UTA: (Evidencias en proceso de aprobación).  </t>
  </si>
  <si>
    <t xml:space="preserve">Mesas Interinstitucionales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t>
  </si>
  <si>
    <t xml:space="preserve">Mesa de trabajo interna (1): revisión tripartita DDDP para mesas intersectoriales de sector Hábitat.  
Mesa intersectorial (4): 1 ajustes de productos del plan de acción DEE, y 3 seguimiento a la implementación de productos PPMYEG y ajustes de reporte según la retroalimentación 2024 para los sectores Desarrollo Económico, Hábitat y Salud.  
Socializaciones PPMYEG (1): sesión en articulación con Talento Humano de la SDMUJER. 
</t>
  </si>
  <si>
    <t>UTA: Se realizó convocatoria y reunión dela cuarta sesión (evidencias en proceso de aprobación)
CIM: Se realizó el informe de gestión trimestral</t>
  </si>
  <si>
    <r>
      <rPr>
        <b/>
        <sz val="10"/>
        <color rgb="FF000000"/>
        <rFont val="Arial"/>
        <family val="2"/>
      </rPr>
      <t>Mesas Interinstitucionales (1):</t>
    </r>
    <r>
      <rPr>
        <sz val="10"/>
        <color rgb="FF000000"/>
        <rFont val="Arial"/>
        <family val="2"/>
      </rPr>
      <t xml:space="preserve"> participación en la Sesión 004 de la Mesa ZESAI
Seguimiento al Componente Social y cultural de la Mesa ZEZAI. 
</t>
    </r>
    <r>
      <rPr>
        <b/>
        <sz val="10"/>
        <color rgb="FF000000"/>
        <rFont val="Arial"/>
        <family val="2"/>
      </rPr>
      <t>Socializaciones PPASP (4): 3</t>
    </r>
    <r>
      <rPr>
        <sz val="10"/>
        <color rgb="FF000000"/>
        <rFont val="Arial"/>
        <family val="2"/>
      </rPr>
      <t xml:space="preserve"> a MEBOG; </t>
    </r>
    <r>
      <rPr>
        <b/>
        <sz val="10"/>
        <color rgb="FF000000"/>
        <rFont val="Arial"/>
        <family val="2"/>
      </rPr>
      <t>1</t>
    </r>
    <r>
      <rPr>
        <sz val="10"/>
        <color rgb="FF000000"/>
        <rFont val="Arial"/>
        <family val="2"/>
      </rPr>
      <t xml:space="preserve"> al operador “Proyectos y Consultorías RC SAS”. 
</t>
    </r>
    <r>
      <rPr>
        <b/>
        <sz val="10"/>
        <color rgb="FF000000"/>
        <rFont val="Arial"/>
        <family val="2"/>
      </rPr>
      <t xml:space="preserve">Respuestas: </t>
    </r>
    <r>
      <rPr>
        <sz val="10"/>
        <color rgb="FF000000"/>
        <rFont val="Arial"/>
        <family val="2"/>
      </rPr>
      <t xml:space="preserve">Durante el presente período se dio respuesta a requerimiento de la Personería, a partir de visita administrativa realizada a la Casa de Todas, sobre seguimiento a la implementación de la PPASP y se recogieron las evidencias que dieron respaldo a dicha respuesta. </t>
    </r>
  </si>
  <si>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</si>
  <si>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</si>
  <si>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</si>
  <si>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</si>
  <si>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</si>
  <si>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</si>
  <si>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</si>
  <si>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</si>
  <si>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</si>
  <si>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</si>
  <si>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</si>
  <si>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</si>
  <si>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</si>
  <si>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 xml:space="preserve">Promover la incorporación del enfoque de género en la implementación de los productos de las políticas públicas donde los diferentes sectores de la administración distrital son responsables. </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</si>
  <si>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</si>
  <si>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</si>
  <si>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</si>
  <si>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</si>
  <si>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</si>
  <si>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</si>
  <si>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</si>
  <si>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</si>
  <si>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</si>
  <si>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</si>
  <si>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</si>
  <si>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</si>
  <si>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</si>
  <si>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</si>
  <si>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Socializaciones PPMyEG y PPASP</t>
  </si>
  <si>
    <t xml:space="preserve">Son espacios que se abren a la ciudadanía para que conozcan el balance general de los avances, desafíos y logros en la implementación de las dos políticas públicas. </t>
  </si>
  <si>
    <t xml:space="preserve">Informe de balance de políticas públicas PPMyEG y PPASP. 
Actas de balance. </t>
  </si>
  <si>
    <t>Reuniones internas de PPMyEG y PPASP</t>
  </si>
  <si>
    <t xml:space="preserve">Son mesas de trabajo del equipo interno de la Dirección de Derechos y diseño de Política en las que revisan diversos temas, entre los que están: Planes de Acción de las Políticas Públicas de MyEG y ASP, organización de UTAs y CIMs, Comités de Evaluación. </t>
  </si>
  <si>
    <t xml:space="preserve">Actas de reunión y listados de asistencia. </t>
  </si>
  <si>
    <t>Mesas técnicas de seguimiento a la implementación de PPMyEG y PPASP</t>
  </si>
  <si>
    <t xml:space="preserve">Son mesas de trabajo externas en las que se hace seguimiento a los diferentes sectores acerca del seguimiento a la implementación de las   Políticas Públicas de MyEG y ASP. </t>
  </si>
  <si>
    <t xml:space="preserve">Mesas intersectoriales </t>
  </si>
  <si>
    <t xml:space="preserve">Espacio de trabajo y participación con los sectores para discutir temas relacionados con el enfoque de género en los programas, proyectos, metas y plan de acción que articule el trabajo de personas, instituciones y sectores relacionados. El objetivo aquí es abrir canales de articulación y coordinación sistematizados y efectivos para la toma de decisiones. </t>
  </si>
  <si>
    <t>Sesiones de UTA</t>
  </si>
  <si>
    <t xml:space="preserve">Sesiones en las que se abordan temas relacionados con la planificación y coordinación de las acciones en pro de garantizar el enfoque de género y de  derechos humanos de las mujeres en Bogotá. </t>
  </si>
  <si>
    <t xml:space="preserve">Actas de las sesiones y listados de asistencia. </t>
  </si>
  <si>
    <t>Sesiones de CIM</t>
  </si>
  <si>
    <t xml:space="preserve">Sesiones en las que se abordan temas relacionados con la coordinación y articulación en la ejecución de funciones, prestación de servicios y desarrollo de acciones en la implementación de la Política Pública de MyEG. </t>
  </si>
  <si>
    <t>FÓRMULA DEL INDICADOR</t>
  </si>
  <si>
    <t>UNIDAD DE MEDIDA FÓRMULA</t>
  </si>
  <si>
    <t>(Socializaciones PPMyEG y PPASP realizadas / Socializaciones PPMyEG y PPASP programadas) + (Reuniones internas de PPMyEG y PPASP realizadas / Reuniones internas de PPMyEG y PPASP programadas) + (Mesas técnicas de seguimiento a la implementación de PPMyEG y PPASP realizadas / Mesas técnicas de seguimiento a la implementación de PPMyEG y PPASP solicitadas o programadas) + (Mesas intersectoriales realizadas / Mesas intersectoriales solicitadas o programadas) + (Sesiones de UTA realizadas / Sesiones de UTA programadas) +  (Sesiones de CIM realizadas / Sesiones de CIM programadas)</t>
  </si>
  <si>
    <t>DESCRIPCIÓN DEL INDICADOR</t>
  </si>
  <si>
    <t>LÍNEA BASE</t>
  </si>
  <si>
    <t>Año de línea base</t>
  </si>
  <si>
    <t>FUENTE DE VERIFICACIÓN</t>
  </si>
  <si>
    <t>Archivo documental de la DDDP</t>
  </si>
  <si>
    <t>ANÁLISIS DEL INDICADOR</t>
  </si>
  <si>
    <t>GLOSARIO DE TÉRMINOS</t>
  </si>
  <si>
    <r>
      <rPr>
        <b/>
        <sz val="10"/>
        <color rgb="FF000000"/>
        <rFont val="Arial Narrow"/>
        <family val="2"/>
      </rPr>
      <t xml:space="preserve">PPMyEG: </t>
    </r>
    <r>
      <rPr>
        <sz val="10"/>
        <color rgb="FF000000"/>
        <rFont val="Arial Narrow"/>
        <family val="2"/>
      </rPr>
      <t xml:space="preserve">Política Pública de Mujeres y Equidad de Género
</t>
    </r>
    <r>
      <rPr>
        <b/>
        <sz val="10"/>
        <color rgb="FF000000"/>
        <rFont val="Arial Narrow"/>
        <family val="2"/>
      </rPr>
      <t>PPASP:</t>
    </r>
    <r>
      <rPr>
        <sz val="10"/>
        <color rgb="FF000000"/>
        <rFont val="Arial Narrow"/>
        <family val="2"/>
      </rPr>
      <t xml:space="preserve"> Política Pública de Actividades Sexuales Pagadas 
</t>
    </r>
    <r>
      <rPr>
        <b/>
        <sz val="10"/>
        <color rgb="FF000000"/>
        <rFont val="Arial Narrow"/>
        <family val="2"/>
      </rPr>
      <t xml:space="preserve">CIM: </t>
    </r>
    <r>
      <rPr>
        <sz val="10"/>
        <color rgb="FF000000"/>
        <rFont val="Arial Narrow"/>
        <family val="2"/>
      </rPr>
      <t xml:space="preserve">Comisión Intersectorial de Mujeres 
</t>
    </r>
    <r>
      <rPr>
        <b/>
        <sz val="10"/>
        <color rgb="FF000000"/>
        <rFont val="Arial Narrow"/>
        <family val="2"/>
      </rPr>
      <t>UTA:</t>
    </r>
    <r>
      <rPr>
        <sz val="10"/>
        <color rgb="FF000000"/>
        <rFont val="Arial Narrow"/>
        <family val="2"/>
      </rPr>
      <t xml:space="preserve"> Unidad Técnica de Apoyo</t>
    </r>
  </si>
  <si>
    <t>OBSERVACIONES</t>
  </si>
  <si>
    <t>2 - Acompañar el 100% 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</si>
  <si>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</si>
  <si>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El acompañamiento en el seguimiento a la implementación de las PPMyEG y PPASP, así como a los compromisos de la SDMujer en otras PP se puede observar mediante los siguientes logros obtenidos en el mes de enero: 
Reportes de PPDistritales (6): Se solicitaron, gestionaron y retroalimentaron  6 reportes distritales sobre políticas públicas para diferentes grupos poblacionales: (1)pp habitabilidad en calle, (1)pp ruralidad, (1)pp LGBTI, (1)pp adultez, (1)pp migrantes y (1)pp indígenas. 
Retroalimentaciones (1): Se revisó, ajustó y remitió al Consejo Distrital de Política Social el informe de Implementación de la Política Pública de Mujeres y Equidad de Género: Plan de Igualdad de Oportunidades para la Equidad de Género 2024, con corte a junio2024, conforme a la información oficial recibida. 
Reiteración de la solicitud del reporte del II semestre 2024 del plan de acción de la PPMyEG. 
Sello(1): Se recibieron reportes de los planes de trabajo de sello y remisión al Orfeo de los mismos. 
Acciones en el marco del TPIEG(1): Revisión de inconsistencias de la información consolidada y graficada por entidad para los 38 boletines de marcación del TPIEG.</t>
  </si>
  <si>
    <t xml:space="preserve">Para enero el acompañamiento en el seguimiento a la implementación de las PPMyEG y PPASP, así como a los compromisos de la SDMujer en otras PP se puede observar mediante (6) reportes de PPDistritales, (1) Retroalimentación; (1) acción en el marco de Sello y (1) acción en el marco del TPIEG. </t>
  </si>
  <si>
    <t>El acompañamiento técnico a la implementación de las Políticas de PPMYEG y PPASP permite fortalecer la ejecución de los productos y resultados que componen cada uno de los planes de acción de estas políticas, según lo programación establecida para la consecución de los objetivos específicos planteados, con el fin de dar garantía a los derechos humanos de las mujeres en Bogotá. Así mismo, el acompañamiento técnico a las políticas públicas en el marco del Ciclo de Política, aporta a la transversalización del enfoque de género en las políticas públicas distritales en formulación e implementación.</t>
  </si>
  <si>
    <t xml:space="preserve">El acompañamiento en el seguimiento a la implementación de las PPMyEG y PPASP, así como a los compromisos de la SDMujer en otras PP se puede observar mediante los siguientes logros obtenidos en el mes de febrero:
Reportes de PPDistritales (12): Se solicitaron, gestionaron y retroalimentaron  12 reportes distritales sobre políticas públicas para diferentes grupos poblacionales: (1) pp Envejecimiento,(1) pp Juventud,(1) pp Hábitat,(1) pp discapacidad,(1) pp Palenquera,(1) pp Raizal,(1) pp Rroom, (1) pp afro, (1) pp lucha contra la trata de personas,(1) pp infancia, (1) pp de y para las familias,(1) pp turismo.  
Reportes de los Sectores(4): Se consolidaron 2 reportes financieros de la PPMyE (año 2024) y; reportes cuantitativos, cualitativos y de enfoques en el formato de la SDP de los productos y resultados de la PPMyEG. Así como, se consolidaron 2 reportes financieros de la PPASP (año 2024) y; Reportes cuantitativos, cualitativos y de enfoques en el formato de la SDP de los productos y resultados de la PPASP.  
Retroalimentaciones (1): SE realizó seguimiento, revisión y retroalimentación sobre el reporte de plan de acción de la PPASP correspondiente al II trimestre del 2024, de los sectores: AMB, EDU, MOV, HAB, GestiónPública. 
Sello(1): Se recibieron reportes de los planes de trabajo de sello y remisión al Orfeo de los mismos. Se realizó 1 reiteración de la solicitud del reporte del II semestre 2024 del plan de acción de la PPMyEG. Se realizó traza de los reportes recibidos de los planes de trabajo de Sello En Igualdad.  
Acciones en el marco del TPIEG(1): Se consolidó la información para 1 socialización de balance de marcación para el CCM. </t>
  </si>
  <si>
    <t>Para enero y febrero el acompañamiento en el seguimiento a la implementación de las PPMyEG y PPASP, así como a los compromisos de la SDMujer en otras PP se puede observar mediante (18) reportes de PPDistritales; (5) Reportes de los Sectores; (2) Retroalimentaciones; (2) acciones en el marco de Sello y (2) acciones en el marco del TPIEG.</t>
  </si>
  <si>
    <t xml:space="preserve">El acompañamiento en el seguimiento a la implementación de las PPMyEG y PPASP, así como a los compromisos de la SDMujer en otras PP se puede observar mediante los siguientes logros obtenidos en el mes de marzo: 
Reportes de PPDistritales (3): Solicitud, gestión y retroalimentación de (1) pp Distrital de Turismos en sus corresponsabilidades, (1) ajuste a pp seguridad, paz y convivencia (1) ajuste a pp raizal. 
Retroalimentaciones (29): PPMyEG (12) reportes de plan de acción PPMyEG del II semestre 2024 de la de los sectores: Integración Social, Planeación, Salud, Ambiente, DlloEconómico, Educación, Hacienda, Movilidad, Mujeres, Seguridad, Cultura, Jurídica y Gobierno. PPASP (14): de los planes de acción de la PPASP, de los siguientes sectores: Gestión Pública, Hábitat, Integración Social, Planeación, Salud, Ambiente, DlloEconómico, Educación, Seguridad, Movilidad, Cultura, Jurídica, Gobierno, Mujeres. SELLO (3): planes de trabajo de sello II semestre 2024 de los sectores Cultura, Seguridad y UAESP.  
Actualización de matrices (4): PPMyEG (2): matriz de rezagos; consolidada PPMyEG, financiero y formato SDP conforme a alcances recibidos 2024. PPASP(2): matriz de rezagos, consolidado interno, financiero y formato SDP PPASP vigencia 2024. 
Sello(1): Recepción de reportes de los planes de trabajo de sello y remisión al Orfeo de los mismos. 
Acciones en el marco del TPIEG:  
Boletines (34):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Informe (1): Informe de Implementación TPIEG corte 31 de diciembre de 2024. </t>
  </si>
  <si>
    <t xml:space="preserve">
Para el primer trimestre del año el acompañamiento en el seguimiento a la implementación de las PPMyEG y PPASP, así como a los compromisos de la SDMujer en otras PP se puede observar mediante: 
Reportes de PPDistritales (21). 
Retroalimentaciones (28). SECTROES (26) y Sello(2). 
Actualización de Matrices (4): PPMyEG (2) y PPASP (2).  
Acciones en el marco del TPIEG (35):
Boletines (34). Informe (1). </t>
  </si>
  <si>
    <t xml:space="preserve">El acompañamiento en el seguimiento a la implementación de las PPMyEG y PPASP, así como a los compromisos de la SDMujer en otras PP se puede observar mediante los siguientes logros obtenidos en abril: 
Reportes de PPDistritales (3): Se solicitaron, gestionaron y retroalimentaron: (1) PP infancia, (1) PPLGBTI, (1) PP familias.  
Retroalimentaciones_OFICIOS (22): PMyEG_ OFICIOS (11): Se realizó la remisión de los oficios de retroalimentación de los reportes de plan de acción PPMyEG del II semestre 2024 de la de los sectores: INT, Planeación, SAL, HAB, GEP, DlloEconómico, EDU, SEG, CUL, GOB y MUJ. PPASP_OFICIOS (11): Se realizó la remisión de los oficios de retroalimentación de los reportes de plan de acción de la PPASP del II semestre 2024 de los siguientes sectores: CUL, GOB, MUJ, DlloEconómico, EDU, SEG, HAB, INT, Planeación, SAL, GEP. 
Actualización de matrices (4): PPMyEG (2): matriz de rezagos; consolidada PPMyEG, financiero y formato SDP conforme a alcances recibidos 2024. PPASP (2): matriz de rezagos, consolidado interno, financiero y formato SDP PPASP vigencia 2024.  
Sello(29): 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  
Acompañamiento técnico (6): recomendaciones de reporte y alertas de cumplimiento las mesas sectoriales de PPMyEG (3) y PPASP (3): Desarrollo Económico, Salud y Hábitat.  
Acciones en el marco del TPIEG (35):  Boletines (45): Se elaboraron y enviaron 45 propuestas de marcación TPIEG a los 15 sectores de la Administración Distrital. 4AMB, 7CUL, 3DEE, 4EDU, 2GEP, 3GOB, 5HÁB, 4HAC, 2INT, 1JUR, 5MOV, 1MUJ, 1PLN, 1SAL, 2SEG. 
Se realizaron 9 acompañamientos sobre propuesta de marcación en el TPIEG:  
8 talleres 1 a 1 a: 1AMB, 1DEE, 1GOB, 2HAC, 2INT; 1SAL. 1 reunión HÁB. </t>
  </si>
  <si>
    <t xml:space="preserve">Para el primer cutrimestre del año el acompañamiento en el seguimiento a la implementación de las PPMyEG y PPASP, así como a los compromisos de la SDMujer en otras PP se puede observar mediante: 
Reportes de PPDistritales (24).  
Retroalimentaciones (57): SECTROES (26) y Sello (31). 
Retroalimentaciones_OFICIOS (22):  PPMyEG_ OFICIOS (11), PPASP_OFICIOS (11).  
Actualización de Matrices (8): PPMyEG (4) y PPASP (4). 
Acompañamiento técnico (6): PPMyEG (3) y PPASP (3): Desarrollo Económico, SAL y HAB. 
Acciones en el marco del TPIEG (90):  
Boletines (80).  
Informe (1). 
Acompañamientos (9) </t>
  </si>
  <si>
    <t>Formula indicador:</t>
  </si>
  <si>
    <t>(((Avance del mes actividad 1 / avance programado actividad 1) + (Avance del mes actividad 2 / avance programado actividad 2) + (Avance del mes actividad 3 / avance programado actividad 3) + (Avance del mes actividad 4 / avance programado actividad 4)+ (Avance del mes actividad 5 / avance programado actividad 5))/ Numero de actividades programadas en el mes)*100</t>
  </si>
  <si>
    <t>Avance mensual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</si>
  <si>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</si>
  <si>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</si>
  <si>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t>Tarea 6:
Realizar seguimiento, verificación, consolidación, análisis, retroalimentación y cualificación de los reportes de implementación del plan de acción del plan de acción de la Política Pública de Actividades Sexuales Pagadas</t>
  </si>
  <si>
    <t xml:space="preserve">Tarea 7:
 Realizar seguimiento, verificación, consolidación, análisis, retroalimentación y cualificación de los reportes de implementación de los planes de trabajo de “En Igualdad: Sello Distrital de Igualdad de Género”. </t>
  </si>
  <si>
    <t>Tarea 8:
 Consolidar y analizar información de la gestión, implementación, logros y buenas prácticas de los sectores de la administración distrital en pro de la igualdad de género, así como el elaborar el informe de Trazador Presupuestal de Igualdad y Equidad de Género.</t>
  </si>
  <si>
    <t xml:space="preserve">PONDERACIÓN DE LA TAREA
</t>
  </si>
  <si>
    <t>Se realizó gestión, solicitud y retroalimentación de reportes de las siguientes políticas públicas distritales: (1) pp de habitabilidad en calle, (1) pp de ruralidad, (1) pp LGBTI, (1) pp adultez, (1) pp migrantes y (1) pp indígenas. Para un total de (6) políticas públicas distritales enviadas.</t>
  </si>
  <si>
    <t xml:space="preserve">Fue revisado, ajustado y remitido al Consejo Distrital de Política Social el informe de Implementación de la Política Pública de Mujeres y Equidad de Género: Plan de Igualdad de Oportunidades para la Equidad de Género 2024, con corte a junio2024, conforme a la información oficial recibida.
Se realizó reiteración de la solicitud del reporte del II semestre 2024 del plan de acción de la PPMyEG. </t>
  </si>
  <si>
    <t xml:space="preserve">Se realizó reiteración de la solicitud del reporte del II semestre 2024 del plan de acción de la PPASP. </t>
  </si>
  <si>
    <t>Durante el mes de enero se realizó recepción de reportes de los planes de trabajo de sello y remisión al orfeo de los mismos.</t>
  </si>
  <si>
    <t>Revisión de inconsistencias de la información consolidada y graficada por entidad para los 38 boletines de marcación del TPIEG.</t>
  </si>
  <si>
    <t>TAREA 04</t>
  </si>
  <si>
    <t>TAREA 05</t>
  </si>
  <si>
    <t>TAREA 06</t>
  </si>
  <si>
    <t>TAREA 07</t>
  </si>
  <si>
    <t>TAREA 08</t>
  </si>
  <si>
    <t>Se realizó gestión, solicitud y retroalimentación de reportes de las siguientes políticas públicas distritales: (1) pp de Envejecimiento,(1) pp de Juventud,(1) pp de hábitat,(1) pp de discapacidad,(1) pp palenquera,(1) pp Raizal,(1) pp Rroom, (1) pp afro, (1) pp lucha contra la trata,(1) pp infancia, (1) pp de y para las familias,(1) pp de turismo, para un total de (12) políticas públicas distritales enviadas.</t>
  </si>
  <si>
    <t>Consolidación de los reportes financieros de la Política Pública de Mujeres y Equidad de Género – PPMyEG correspondiente al año 2024 y consolidación de los reportes cuantitativos, cualitativos y de enfoques en el formato de la SDP de los productos y resultados de la PPMyEG</t>
  </si>
  <si>
    <t xml:space="preserve">Consolidación de los reportes financieros de la Política Pública de Actividades Sexuales Pagadas – PPASP correspondiente al año 2024, remitidos por los sectores. Consolidación de los reportes cuantitativos, cualitativos y de enfoques en el formato de la SDP de los productos y resultados de la PPASP.  
Revisión de seguimiento y retroalimentación sobre el reporte de plan de acción de la Política Pública de Actividades Sexuales Pagadas – PPASP correspondiente al II trimestre del 2024, de los sectores: AMB, EDU, MOV, HAB, GestiónPública.  </t>
  </si>
  <si>
    <t>Se realizó traza de los reportes recibidos de los planes de trabajo de Sello En Igualdad</t>
  </si>
  <si>
    <t>Consolidación de información para 1 socialización de balance de marcación para el CCM</t>
  </si>
  <si>
    <t xml:space="preserve">Reportes de PPDistritales (3): Se solicitaron, gestionaron y retroalimentaron: (1) PP Distrital de Turismos en sus corresponsabilidades, (1) ajuste a PP seguridad, paz y convivencia (1) ajuste a PP raizal. </t>
  </si>
  <si>
    <t>Se realizó retroalimentación de los reportes de plan de acción PPMyEG del II semestre 2024 de la de los sectores: Integración Social, Planeación, Salud, Ambiente, DlloEconómico, Educación, Hacienda, Movilidad, Mujeres, Seguridad, Cultura, Jurídica y Gobierno.  
Se actualizaron las siguientes matrices: la matriz de rezagos; consolidada PPMyEG, financiero y formato SDP PPMyEG conforme a alcances recibidos 2024.</t>
  </si>
  <si>
    <t xml:space="preserve">Con base en los reportes recibidos del II semestre 2024, se realizó la retroalimentación de los planes de acción de la PPASP, de los siguientes sectores: Gestión Pública, Hábitat, Integración Social, Planeación, Salud, Ambiente, DlloEconómico, Educación, Seguridad, Movilidad, Cultura, Jurídica, Gobierno, Mujeres.  
Se actualizó conforme a alcances recibidos la matriz de rezagos, consolidado interno, financiero y formato SDP PPASP vigencia 2024.  </t>
  </si>
  <si>
    <t>Se retroalimentaron los planes de trabajo de sello II semestre 2024 de los sectores Cultura, Seguridad y UAESP.</t>
  </si>
  <si>
    <t xml:space="preserve">Se elaboraron 34 boletines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Elaboración de (1) Informe de Implementación TPIEG corte 31 de diciembre de 2024.  </t>
  </si>
  <si>
    <t xml:space="preserve">Reportes de PPDistritales (3):Se solicitaron, gestionaron y retroalimentaron: (1) PP infancia, (1) PPLGBTI, (1) PP familias. </t>
  </si>
  <si>
    <t>Se realizó la remisión de los oficios de retroalimentación de los reportes de plan de acción PPMyEG del II semestre 2024 de la de los sectores: Integración Social, Planeación, Salud, Hábitat, Gestión Pública, DlloEconómico, Educación, Seguridad, Cultura, Gobierno y Mujeres.
Se acompañó tecnicamente con recomendaciones de reporte y alertas de cumplimiento las mesas sectoriales de Desarrollo Económico, Salud y Hábitat
Se actualizaron para el mes de abril las siguientes matrices: la matriz de rezagos; consolidada PPMyEG, financiero PPMyEG conforme a alcances recibidos 2024.</t>
  </si>
  <si>
    <t xml:space="preserve">Se realizó la remisión de los oficios de retroalimentación de los reportes de plan de acción de la PPASP del II semestre 2024 de los siguientes sectores: Cultura, Gobierno, Mujeres, DlloEconómico, Educación, Seguridad, Hábitat, Integración Social, Planeación, Salud, Gestión Pública. 
Se acompañó tecnicamente con recomendaciones de reporte y alertas de cumplimiento las mesas sectoriales de Desarrollo Económico, Salud y Hábitat
Se actualizó con corte a abril conforme a alcances recibidos la matriz de rezagos, consolidado interno PPASP vigencia 2024. </t>
  </si>
  <si>
    <t>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t>
  </si>
  <si>
    <r>
      <t xml:space="preserve">Se elaboraron y enviaron </t>
    </r>
    <r>
      <rPr>
        <b/>
        <sz val="10"/>
        <color rgb="FF000000"/>
        <rFont val="Arial"/>
        <family val="2"/>
      </rPr>
      <t>45</t>
    </r>
    <r>
      <rPr>
        <sz val="10"/>
        <color rgb="FF000000"/>
        <rFont val="Arial"/>
        <family val="2"/>
      </rPr>
      <t xml:space="preserve"> propuestas de marcación TPIEG  a los 15 sectores de la Administración Distrital. </t>
    </r>
    <r>
      <rPr>
        <b/>
        <sz val="10"/>
        <color rgb="FF000000"/>
        <rFont val="Arial"/>
        <family val="2"/>
      </rPr>
      <t>4</t>
    </r>
    <r>
      <rPr>
        <sz val="10"/>
        <color rgb="FF000000"/>
        <rFont val="Arial"/>
        <family val="2"/>
      </rPr>
      <t xml:space="preserve">AMB, </t>
    </r>
    <r>
      <rPr>
        <b/>
        <sz val="10"/>
        <color rgb="FF000000"/>
        <rFont val="Arial"/>
        <family val="2"/>
      </rPr>
      <t>7</t>
    </r>
    <r>
      <rPr>
        <sz val="10"/>
        <color rgb="FF000000"/>
        <rFont val="Arial"/>
        <family val="2"/>
      </rPr>
      <t xml:space="preserve">CUL, </t>
    </r>
    <r>
      <rPr>
        <b/>
        <sz val="10"/>
        <color rgb="FF000000"/>
        <rFont val="Arial"/>
        <family val="2"/>
      </rPr>
      <t>3</t>
    </r>
    <r>
      <rPr>
        <sz val="10"/>
        <color rgb="FF000000"/>
        <rFont val="Arial"/>
        <family val="2"/>
      </rPr>
      <t xml:space="preserve">DEE, </t>
    </r>
    <r>
      <rPr>
        <b/>
        <sz val="10"/>
        <color rgb="FF000000"/>
        <rFont val="Arial"/>
        <family val="2"/>
      </rPr>
      <t>4</t>
    </r>
    <r>
      <rPr>
        <sz val="10"/>
        <color rgb="FF000000"/>
        <rFont val="Arial"/>
        <family val="2"/>
      </rPr>
      <t xml:space="preserve">EDU, </t>
    </r>
    <r>
      <rPr>
        <b/>
        <sz val="10"/>
        <color rgb="FF000000"/>
        <rFont val="Arial"/>
        <family val="2"/>
      </rPr>
      <t>2</t>
    </r>
    <r>
      <rPr>
        <sz val="10"/>
        <color rgb="FF000000"/>
        <rFont val="Arial"/>
        <family val="2"/>
      </rPr>
      <t xml:space="preserve">GEP, </t>
    </r>
    <r>
      <rPr>
        <b/>
        <sz val="10"/>
        <color rgb="FF000000"/>
        <rFont val="Arial"/>
        <family val="2"/>
      </rPr>
      <t>3</t>
    </r>
    <r>
      <rPr>
        <sz val="10"/>
        <color rgb="FF000000"/>
        <rFont val="Arial"/>
        <family val="2"/>
      </rPr>
      <t xml:space="preserve">GOB, </t>
    </r>
    <r>
      <rPr>
        <b/>
        <sz val="10"/>
        <color rgb="FF000000"/>
        <rFont val="Arial"/>
        <family val="2"/>
      </rPr>
      <t>5</t>
    </r>
    <r>
      <rPr>
        <sz val="10"/>
        <color rgb="FF000000"/>
        <rFont val="Arial"/>
        <family val="2"/>
      </rPr>
      <t xml:space="preserve">HÁB, </t>
    </r>
    <r>
      <rPr>
        <b/>
        <sz val="10"/>
        <color rgb="FF000000"/>
        <rFont val="Arial"/>
        <family val="2"/>
      </rPr>
      <t>4</t>
    </r>
    <r>
      <rPr>
        <sz val="10"/>
        <color rgb="FF000000"/>
        <rFont val="Arial"/>
        <family val="2"/>
      </rPr>
      <t xml:space="preserve">HAC, </t>
    </r>
    <r>
      <rPr>
        <b/>
        <sz val="10"/>
        <color rgb="FF000000"/>
        <rFont val="Arial"/>
        <family val="2"/>
      </rPr>
      <t>2</t>
    </r>
    <r>
      <rPr>
        <sz val="10"/>
        <color rgb="FF000000"/>
        <rFont val="Arial"/>
        <family val="2"/>
      </rPr>
      <t xml:space="preserve">INT, </t>
    </r>
    <r>
      <rPr>
        <b/>
        <sz val="10"/>
        <color rgb="FF000000"/>
        <rFont val="Arial"/>
        <family val="2"/>
      </rPr>
      <t>1</t>
    </r>
    <r>
      <rPr>
        <sz val="10"/>
        <color rgb="FF000000"/>
        <rFont val="Arial"/>
        <family val="2"/>
      </rPr>
      <t xml:space="preserve">JUR, </t>
    </r>
    <r>
      <rPr>
        <b/>
        <sz val="10"/>
        <color rgb="FF000000"/>
        <rFont val="Arial"/>
        <family val="2"/>
      </rPr>
      <t>5</t>
    </r>
    <r>
      <rPr>
        <sz val="10"/>
        <color rgb="FF000000"/>
        <rFont val="Arial"/>
        <family val="2"/>
      </rPr>
      <t xml:space="preserve">MOV, </t>
    </r>
    <r>
      <rPr>
        <b/>
        <sz val="10"/>
        <color rgb="FF000000"/>
        <rFont val="Arial"/>
        <family val="2"/>
      </rPr>
      <t>1</t>
    </r>
    <r>
      <rPr>
        <sz val="10"/>
        <color rgb="FF000000"/>
        <rFont val="Arial"/>
        <family val="2"/>
      </rPr>
      <t xml:space="preserve">MUJ, </t>
    </r>
    <r>
      <rPr>
        <b/>
        <sz val="10"/>
        <color rgb="FF000000"/>
        <rFont val="Arial"/>
        <family val="2"/>
      </rPr>
      <t>1</t>
    </r>
    <r>
      <rPr>
        <sz val="10"/>
        <color rgb="FF000000"/>
        <rFont val="Arial"/>
        <family val="2"/>
      </rPr>
      <t xml:space="preserve">PLN, </t>
    </r>
    <r>
      <rPr>
        <b/>
        <sz val="10"/>
        <color rgb="FF000000"/>
        <rFont val="Arial"/>
        <family val="2"/>
      </rPr>
      <t>1</t>
    </r>
    <r>
      <rPr>
        <sz val="10"/>
        <color rgb="FF000000"/>
        <rFont val="Arial"/>
        <family val="2"/>
      </rPr>
      <t xml:space="preserve">SAL, </t>
    </r>
    <r>
      <rPr>
        <b/>
        <sz val="10"/>
        <color rgb="FF000000"/>
        <rFont val="Arial"/>
        <family val="2"/>
      </rPr>
      <t>2</t>
    </r>
    <r>
      <rPr>
        <sz val="10"/>
        <color rgb="FF000000"/>
        <rFont val="Arial"/>
        <family val="2"/>
      </rPr>
      <t xml:space="preserve">SEG.
Se realizaron </t>
    </r>
    <r>
      <rPr>
        <b/>
        <sz val="10"/>
        <color rgb="FF000000"/>
        <rFont val="Arial"/>
        <family val="2"/>
      </rPr>
      <t>9</t>
    </r>
    <r>
      <rPr>
        <sz val="10"/>
        <color rgb="FF000000"/>
        <rFont val="Arial"/>
        <family val="2"/>
      </rPr>
      <t xml:space="preserve"> acompañamientos sobre propuesta de marcación en el TPIEG: 
</t>
    </r>
    <r>
      <rPr>
        <b/>
        <sz val="10"/>
        <color rgb="FF000000"/>
        <rFont val="Arial"/>
        <family val="2"/>
      </rPr>
      <t xml:space="preserve">8 </t>
    </r>
    <r>
      <rPr>
        <sz val="10"/>
        <color rgb="FF000000"/>
        <rFont val="Arial"/>
        <family val="2"/>
      </rPr>
      <t xml:space="preserve">talleres 1 a 1 a: 1AMB, 1DEE, 1GOB, 2HAC, 2INT; 1SAL. 
</t>
    </r>
    <r>
      <rPr>
        <b/>
        <sz val="10"/>
        <color rgb="FF000000"/>
        <rFont val="Arial"/>
        <family val="2"/>
      </rPr>
      <t>1</t>
    </r>
    <r>
      <rPr>
        <sz val="10"/>
        <color rgb="FF000000"/>
        <rFont val="Arial"/>
        <family val="2"/>
      </rPr>
      <t xml:space="preserve"> reunión HÁB</t>
    </r>
  </si>
  <si>
    <t>Medir la implementación de los planes de acción de las políticas públicas de MyEG y ASP, así como de los planes de trabajo de “En Igualdad: Sello Distrital de Igualdad de Género” y los logros y buenas prácticas de los sectores de la administración distrital en el marco del Trazador Presupuestal de Igualdad y Equidad de Género.</t>
  </si>
  <si>
    <t xml:space="preserve">Consolidación, análisis y reporte de productos a cargo de la SDMujer en políticas públicas distritales. </t>
  </si>
  <si>
    <t xml:space="preserve">Es la gestión al interior de la SDMujer de solicitud, consolidación y retroalimentación de  los productos en los que tiene responsabilidad la SDMujer. </t>
  </si>
  <si>
    <t xml:space="preserve">Formato de reporte de seguimiento </t>
  </si>
  <si>
    <t>Seguimiento, verificación, consolidación, análisis, retroalimentación y cualificación de reporte PPMyEG</t>
  </si>
  <si>
    <t xml:space="preserve">Es la solicitud, consolidación y retroalimentación de los reportes de la PPMyEG </t>
  </si>
  <si>
    <t>Informe de balance de avances porcentuales y numéricos de los logros de cada uno de los productos por sector con corte a la vigencia anterior, y rezagos en la implementación de la PPMyEG</t>
  </si>
  <si>
    <t>Seguimiento, verificación, consolidación, análisis, retroalimentación y cualificación de reporte PPASP</t>
  </si>
  <si>
    <t>Es la solicitud, consolidación y retroalimentación de los reportes de la PPASP</t>
  </si>
  <si>
    <t>Informe de balance de avances porcentuales y numéricos de los logros de cada uno de los productos por sector con corte a la vigencia anterior, y rezagos en la implementación de la PPASP</t>
  </si>
  <si>
    <t>Seguimiento, verificación, consolidación, análisis, retroalimentación y cualificación de reporte SELLO</t>
  </si>
  <si>
    <t xml:space="preserve">Sesiones de talleres que se realizan con entidades orientados al buen reporte de los planes de trabajo para la igualdad de género "Sello en Igualdad". </t>
  </si>
  <si>
    <t xml:space="preserve">Actas, listados de asistencia y PPT </t>
  </si>
  <si>
    <t xml:space="preserve">Consolidar y analizar información de la gestión, implementación, logros y buenas prácticas de TPIEG. </t>
  </si>
  <si>
    <t xml:space="preserve">Mesas de trabajo sobre balance de marcación en el TPIEG como asistencia técnica a demanda con los sectores responsables de la marcación. 
Talleres de marcación TPIEG establecidos como compromiso bajo las directrices de la SDP. 
Sensibilizaciones TPIEG solicitadas a demanda con referentes de sector o algunas alcaldías locales. 
Informe de balance TPIEG con el análisis de marcación por tipo de impacto directo o indirecto, marcación por categorías y subcategorías, y marcación de sectores. </t>
  </si>
  <si>
    <t xml:space="preserve">Actas, listados de asistencia y PPT 
Informe de balance TPIEG </t>
  </si>
  <si>
    <t>((Seguimiento de productos a cargo de la SDMujer programados / Seguimiento de productos a cargo de la SDMujer realizados) + (Seguimiento a la implementación de la PPMyEG programada / Seguimiento a la implementación de PPMyEG realizada ) + (Seguimiento a la implementación de la PPASP programada / Seguimiento a la implementación de PPASP realizada) + (Seguimiento al cumplimiento de los planes de trabajo de SELLO programado / Seguimiento al cumplimiento de los planes de trabajo de SELLO realizado) + (Seguimiento al cumplimiento del TPIEG programado / Seguimiento al cumplimiento del TPIEG realizado)/ 5)*100</t>
  </si>
  <si>
    <r>
      <rPr>
        <b/>
        <sz val="10"/>
        <color rgb="FF000000"/>
        <rFont val="Arial Narrow"/>
        <family val="2"/>
      </rPr>
      <t xml:space="preserve">MyEG: </t>
    </r>
    <r>
      <rPr>
        <sz val="10"/>
        <color rgb="FF000000"/>
        <rFont val="Arial Narrow"/>
        <family val="2"/>
      </rPr>
      <t xml:space="preserve">Mujeres y Equidad de Género 
</t>
    </r>
    <r>
      <rPr>
        <b/>
        <sz val="10"/>
        <color rgb="FF000000"/>
        <rFont val="Arial Narrow"/>
        <family val="2"/>
      </rPr>
      <t xml:space="preserve">ASP: </t>
    </r>
    <r>
      <rPr>
        <sz val="10"/>
        <color rgb="FF000000"/>
        <rFont val="Arial Narrow"/>
        <family val="2"/>
      </rPr>
      <t xml:space="preserve">Actividades Sexuales Pagadas
</t>
    </r>
    <r>
      <rPr>
        <b/>
        <sz val="10"/>
        <color rgb="FF000000"/>
        <rFont val="Arial Narrow"/>
        <family val="2"/>
      </rPr>
      <t>TPIEG:</t>
    </r>
    <r>
      <rPr>
        <sz val="10"/>
        <color rgb="FF000000"/>
        <rFont val="Arial Narrow"/>
        <family val="2"/>
      </rPr>
      <t xml:space="preserve"> Trazador Presupuestal para la Igualdad y Equidad de Género
</t>
    </r>
    <r>
      <rPr>
        <b/>
        <sz val="10"/>
        <color rgb="FF000000"/>
        <rFont val="Arial Narrow"/>
        <family val="2"/>
      </rPr>
      <t>SDMujer:</t>
    </r>
    <r>
      <rPr>
        <sz val="10"/>
        <color rgb="FF000000"/>
        <rFont val="Arial Narrow"/>
        <family val="2"/>
      </rPr>
      <t xml:space="preserve"> Secretaría Distrital de la Mujer</t>
    </r>
  </si>
  <si>
    <t>X</t>
  </si>
  <si>
    <t>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</si>
  <si>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</si>
  <si>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t>
  </si>
  <si>
    <t xml:space="preserve">                                                          -    </t>
  </si>
  <si>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Aquí el detalle de logros obtenidos: 
Acompañamiento a Instancias(2):
Participación en mesas Intersectoriales(1): SEG: Mesa de Monitoreo y Seguimiento al Plan de Seguridad Ciudadana para los Ciclistas. 
CT y DT Normativos (1): SEG: PA 009 de 2025 segundas oportunidades para mujeres privadas de la libertad, pospenadas y del sistema de responsabilidad penal para adolescentes. 
Gestiones para la garantía de los DDHH mujeres (9): 
Reuniones intersectoriales(2): HAB: Asistencia 1 UTA CIEP para revisar exoneración pago festival Alimentarte. TID: Gestión información seguimiento Dec 332/2020. 
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Sensibilizaciones(1): CUL para el fortalecimiento de capacidades (Conceptos básicos de enfoque de género). 
TID: Gestión información seguimiento Dec 332/2020. </t>
  </si>
  <si>
    <r>
      <rPr>
        <sz val="10"/>
        <color rgb="FF000000"/>
        <rFont val="Arial"/>
        <family val="2"/>
      </rPr>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 decir: 
</t>
    </r>
    <r>
      <rPr>
        <b/>
        <u/>
        <sz val="10"/>
        <color rgb="FF000000"/>
        <rFont val="Arial"/>
        <family val="2"/>
      </rPr>
      <t xml:space="preserve"> En cuanto al acompañamiento a Instancias:</t>
    </r>
    <r>
      <rPr>
        <b/>
        <sz val="10"/>
        <color rgb="FF000000"/>
        <rFont val="Arial"/>
        <family val="2"/>
      </rPr>
      <t xml:space="preserve">  
</t>
    </r>
    <r>
      <rPr>
        <sz val="10"/>
        <color rgb="FF000000"/>
        <rFont val="Arial"/>
        <family val="2"/>
      </rPr>
      <t xml:space="preserve">(1) Mesa Intersectorial con el sector seguridad SEG y (1) Concepto Técnico Normativo (PA 009 de 2025).   
</t>
    </r>
    <r>
      <rPr>
        <b/>
        <u/>
        <sz val="10"/>
        <color rgb="FF000000"/>
        <rFont val="Arial"/>
        <family val="2"/>
      </rPr>
      <t xml:space="preserve">En cuanto a las gestiones para la garantía de los DDHH mujeres (9): 
</t>
    </r>
    <r>
      <rPr>
        <sz val="10"/>
        <color rgb="FF000000"/>
        <rFont val="Arial"/>
        <family val="2"/>
      </rPr>
      <t xml:space="preserve">Se realizaron (5) reuniones intersectoriales, (3) reuniones internas; (2) metodologías y (1) sensibilización. 
</t>
    </r>
  </si>
  <si>
    <t xml:space="preserve">Durante el mes de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Aquí el detalle de logros obtenidos: 
Acompañamiento a Instancias (9): SEG (4): Comisiones Distritales de Seguridad, Comodidad y Convivencia en el Fútbol; SAL(2): Consejo Distrital de Estupefacientes; Comité de Apoyo a la Lactancia Materna; INT(1): UTA de la Comisión Intersectorial Diferencial Poblacional.; GOB(2): Submesas de Género - Decreto 053 de 2023 preparatorias 8M.  
CT Sectores (2): MOV(1): Concepto técnico para taller AVANTIA recategorización; HÁB (1): CT a CVP documento con desarrollo y aprendizajes del 1er Reto de Diseño de Espacios Públicos Seguros para las Mujeres.
CT y DT Normativos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Gestiones para la garantía de los DDHH mujeres  
Reuniones internas (8):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Metodología(2): visita CHANGE acoso callejero; Grupo focal plan participación SPT POT. 
Sensibilización(1): Comunicación no sexista IDPYBA 
Talleres(5): Talleres visita CHANGE. 
Otras acciones: PC: 1 respuesta PDET. TID: 1 informe seguimiento Dec 332/2020. 
Acciones en el marco de la implementación de Sello (6):
Reuniones internas (1): Armonización planes de trabajo entidades adscritas y vinculadas del grupo 1. 
Reuniones intersectoriales (4): revisión y orientación técnica a los planes de trabajo del Sello En Igualdad con: 1AMB, 1 GOB, 1 HAC, 1 SAL.
Sensibilizaciones (1): Dirigida a personería en el marco de su participación en el Sello En Igualdad. </t>
  </si>
  <si>
    <t xml:space="preserve">
Durante enero y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 decir: 
En cuanto al acompañamiento a Instancias:  
Se emitieron (2) Conceptos Técnicos a Sectores: MOV y HAB; (5) Conceptos Técnico normativos (PA 009 de 2025; PA 255-2025; PA 207-2025; PA 263-2025; y PA 229 de 2025).  
En cuanto a las gestiones para la garantía de los DDHH mujeres:   
Se han reallizado (17) reuniones intersectoriales(17); (11) reuniones Internas; (1) Metodologías; (2) Sensibilizaciones; (5)Talleres.  
En cuanto a las acciones en el marco de la implementación de Sello (6): se han realizado (1) reunión interna; (4) Reuniones intersectoriales y (1) Sensibilización. </t>
  </si>
  <si>
    <t xml:space="preserve">Durante el mes de marzo,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Aquí el detalle de logros obtenidos: 
Acompañamiento a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CT Sectores (5): HAC_Doc. técnico sorteos LOTBOG; INT_ficha de atención situaciones de violencia para jóvenes vinculados a los servicios SDIS; GEP_ instrumento para la caracterización de Firmantes, víctimas y comparecientes de la fuerza pública; SAL_ Metodología para Diálogo Ciudadano de Construcción de Decálogo de Salud para Mujeres; y HAB_programa Ahorro para Mi Casa.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1DADEP: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Gestiones para la garantía de los DDHH mujeres.   
Reuniones internas (14): D.PAZ(2): Contextualización Mesa Reincorporación enlace Paz DDDP.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 
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Acciones en el marco de la implementación de Sello (6):  
Reuniones intersectoriales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</si>
  <si>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
Durante el primer 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Acompañamiento a Instancias (20) 
CT Sectores (7): MOV; 2HAB; HAC; INT; GEP; SAL. 
CT y DT Normativos (5).  
Sensibilizaciones (27) 
Gestiones para la garantía de los DDHH mujeres  
Reuniones intersectoriales (28). 
Reuniones Internas (25).  
Metodologías (1). 
Sensibilizaciones (9).  
Conceptos técnicos (5).  
Documentos técnicos (1). 
Lineamientos (1).  
Metodologías (7).  
Insumos (4).  
SDQS (8).  
Talleres (5). 
Otras acciones (1).  
Acciones en el marco de la implementación de Sello (6): 
Propuestas de planes de trabajo de entidades de Sello grupo 1 (10).  
Reuniones internas (1) 
Reuniones intersectoriales (10) 
Reuniones de alistamiento (5): 
Sensibilizaciones (2). 
Documentos compromiso (1) </t>
  </si>
  <si>
    <t>La articulación sectorial e intersectorial, las sensibilizaciones, así como los documentos y conceptos técnicos aportan a la incorporación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</si>
  <si>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r>
      <rPr>
        <u/>
        <sz val="9"/>
        <color rgb="FF000000"/>
        <rFont val="Arial"/>
        <family val="2"/>
      </rPr>
      <t xml:space="preserve">Fortalecimiento de capacidades de los sectores: 
</t>
    </r>
    <r>
      <rPr>
        <sz val="9"/>
        <color rgb="FF000000"/>
        <rFont val="Arial"/>
        <family val="2"/>
      </rPr>
      <t xml:space="preserve">Acompañamiento a Instancias (11):  
CT Sectores (3):  1AMB: Plan Distrital de Gestión del Riesgo de Desastres para Bogotá D.C., - PDGRD 2025-2050; 1GEP: Lineamientos para la implementación actividades con enfoque de género y diferencial en el marco del programa de Ambientes Laborales Diversos, Amorosos y Seguros en las entidades y organismos distritales (CALDAS); 1SEG: Actualización Protocolo Distrital de Seguridad, Comodidad y Convivencia en el Fútbol de Bogotá - PDSCCFB. 
Participación en instancias (8): 2EDU: 1Mesa Acuerdo 909 Semilleros y 1Actualización Protocolo de Atención para situaciones de presunto incumplimiento, negligencia o abandono; 1HAB: Mesa de articulación interinstitucional por Suba Bilbao CVP; 1MOV: Segunda Mesa de género interinstitucional sector Movilidad; 3SEG: Comisiones Distritales de Seguridad, Comodidad y Convivencia en el Fútbol de Bogotá – CDSCCFB; 1SAL: UTA Comité Apoyo Lactancia Materna.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2020”;1INT: Estereotipos y Roles de género ofertado a la Subdirección para la Juventud; Bullets (1): MOV Estrategia de apropiación metro. 
</t>
    </r>
    <r>
      <rPr>
        <u/>
        <sz val="9"/>
        <color rgb="FF000000"/>
        <rFont val="Arial"/>
        <family val="2"/>
      </rPr>
      <t xml:space="preserve">Gestiones para la garantía de los DDHH mujeres 
</t>
    </r>
    <r>
      <rPr>
        <sz val="9"/>
        <color rgb="FF000000"/>
        <rFont val="Arial"/>
        <family val="2"/>
      </rPr>
      <t xml:space="preserve">
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y Propuesta sensibilizaciones Escuela Seguridad; 1 D. HABITAT: ppt lineamientos prevención VBG y contra mujeres en eventos y aglomeraciones con fines de aprovechamiento económico en espacio público. 
</t>
    </r>
    <r>
      <rPr>
        <u/>
        <sz val="9"/>
        <color rgb="FF000000"/>
        <rFont val="Arial"/>
        <family val="2"/>
      </rPr>
      <t xml:space="preserve">Acciones en el marco de la implementación de Sello:  
</t>
    </r>
    <r>
      <rPr>
        <sz val="9"/>
        <color rgb="FF000000"/>
        <rFont val="Arial"/>
        <family val="2"/>
      </rPr>
      <t xml:space="preserve">
 Propuestas de planes de trabajo de entidades de Sello grupo 1 (10): con actividades de la ETG y acciones afirmativas: UAECOB, Transmilenio, IDRD, IDARTES, IPES, IDPAC. DASC, IDIPRON, JBB, UAESP. 
Reuniones de alistamiento en el marco del mecanismo Sello (2): Concejo (2) 
Reuniones de alistamiento. Festivales al Parque (1): Reunión de alistamiento.  
Sensibilizaciones en el marco del mecanismo Sello (1): Personería. 
Documento compromiso (1): Documento de compromiso de Sello firmado con Personería. 
Diseño metodológico para socialización. Concejo de Bogotá (1).</t>
    </r>
  </si>
  <si>
    <t xml:space="preserve">Durante el primer cuatrimestre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Acompañamiento a Instancias (31) 
CT Sectores (10): MOV; 2HAB; HAC; INT; 2GEP; SAL; AMB; SEG.  
CT y DT Normativos (5).  
Sensibilizaciones (34).  
Gestiones para la garantía de los DDHH mujeres  
Reuniones intersectoriales (65). 
Reuniones Internas (44).  
Metodologías (1). 
Sensibilizaciones (12).  
Conceptos técnicos (5).  
Documentos técnicos (1).  
Lineamientos (1).  
Metodologías (16).  
Insumos (4).  
SDQS (8).  
Talleres (5). 
Otras acciones (1).  
Acciones en el marco de la implementación de Sello (6):  
Propuestas de planes de trabajo de entidades de Sello grupo 1 (10).  
Reuniones internas (1) 
Reuniones intersectoriales (10) 
Reuniones de alistamiento (5) 
Sensibilizaciones (3). 
Documentos compromiso (2) 
Diseño metodológico para sensibilización (1) </t>
  </si>
  <si>
    <t>;</t>
  </si>
  <si>
    <t xml:space="preserve">Tarea 9:
Realizar el acompañamiento técnico para la implementación de la Estrategia de transversalización para la equidad de género en los 15 sectores de la Administración y de otras acciones en pro de la transformación cultural institucional Distrital, a través de la elaboración de documentos, conceptos, manuales, lineamientos, informes, guías, acompañamiento técnico a las mesas, comités y comisiones. </t>
  </si>
  <si>
    <t>Tarea 10: 
Realizar asistencia y acompañamiento técnico a la implementación de acciones afirmativas que contribuyan al cierre de brechas de género.</t>
  </si>
  <si>
    <t>Tarea 11: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t>
  </si>
  <si>
    <t xml:space="preserve">Tarea 12:
Elaborar conceptos y documentos técnicos para incorporar los enfoques de género y de derechos humanos de las mujeres en proyectos normativos, lineamientos y proyectos de entidades distritales y nacionales, según demanda. </t>
  </si>
  <si>
    <t>Tarea 13: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</si>
  <si>
    <t>Tarea 14:
Elaborar material metodológico y pedagógico y realizar procesos de información y sensibilización sobre enfoques de género y derechos de las mujeres a entidades distritales, privados, ciudadanía y otros actores clave.</t>
  </si>
  <si>
    <t>SEG(1): Participación Mesa de Monitoreo y Seguimiento al Plan de Seguridad Ciudadana para los Ciclistas.</t>
  </si>
  <si>
    <t>La tarea no cuenta con programación de acciones para el mes de enero.</t>
  </si>
  <si>
    <r>
      <rPr>
        <b/>
        <u/>
        <sz val="10"/>
        <color rgb="FF000000"/>
        <rFont val="Arial"/>
        <family val="2"/>
      </rPr>
      <t>HVD</t>
    </r>
    <r>
      <rPr>
        <sz val="10"/>
        <color rgb="FF000000"/>
        <rFont val="Arial"/>
        <family val="2"/>
      </rPr>
      <t xml:space="preserve">: Asistencia 1 UTA CIEP para revisar exoneración pago festival Alimentarte. </t>
    </r>
    <r>
      <rPr>
        <b/>
        <u/>
        <sz val="10"/>
        <color rgb="FF000000"/>
        <rFont val="Arial"/>
        <family val="2"/>
      </rPr>
      <t>TID</t>
    </r>
    <r>
      <rPr>
        <sz val="10"/>
        <color rgb="FF000000"/>
        <rFont val="Arial"/>
        <family val="2"/>
      </rPr>
      <t xml:space="preserve">: Gestión información seguimiento Dec 332/2020. </t>
    </r>
  </si>
  <si>
    <t>Elaboración de 1 Concepto técnico a PA 009 de 2025 segundas oportunidades para mujeres privadas de la libertad, pospenadas y del sistema de responsabilidad penal para adolescentes.</t>
  </si>
  <si>
    <t>No hubo avance para este periodo.</t>
  </si>
  <si>
    <r>
      <rPr>
        <sz val="10"/>
        <color rgb="FF000000"/>
        <rFont val="Arial"/>
        <family val="2"/>
      </rPr>
      <t xml:space="preserve">Sensibilizaciones(1): CUL para el fortalecimiento de capacidades (Conceptos básicos de enfoque de género). 
</t>
    </r>
    <r>
      <rPr>
        <u/>
        <sz val="10"/>
        <color rgb="FF000000"/>
        <rFont val="Arial"/>
        <family val="2"/>
      </rPr>
      <t xml:space="preserve">Implementación de 7 derechos:  
</t>
    </r>
    <r>
      <rPr>
        <sz val="10"/>
        <color rgb="FF000000"/>
        <rFont val="Arial"/>
        <family val="2"/>
      </rPr>
      <t xml:space="preserve">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t>
    </r>
  </si>
  <si>
    <t>TAREA 09</t>
  </si>
  <si>
    <t>TAREA 11</t>
  </si>
  <si>
    <t>TAREA 12</t>
  </si>
  <si>
    <t>TAREA 14</t>
  </si>
  <si>
    <t xml:space="preserve">SEG (4): Comisiones Distritales de Seguridad, Comodidad y Convivencia en el Fútbol.  
SAL(2): Consejo Distrital de Estupefacientes; Comité de Apoyo a la Lactancia Materna.  
INT(1): UTA de la Comisión Intersectorial Diferencial Poblacional.  
MOV(1): Concepto técnico para taller AVANTIA sobre recategorización.  
GOB(2): Submesas de Género - Decreto 053 de 2023 preparatorias 8M.  
HÁB (1): Concepto técnico a CVP a documento con desarrollo y aprendizajes del Primer Reto de Diseño de Espacios Públicos Seguros para las Mujeres. 
EDU (3): 1Mesa de Actualización de Protocolos PRUNNA y Violencia Intrafamiliar, 1Mesa de Actualización del Protocolo de Atención a Conflicto y Prevención del Reclutamiento, 1Mesa creación de semilleros contra el machismo en los colegios. </t>
  </si>
  <si>
    <t xml:space="preserve">La tarea no cuenta con programación de acciones para el mes de febrero.	</t>
  </si>
  <si>
    <t>Reuniones internas:8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Otras acciones: PC: 1 respuesta PDET. TID: 1 informe seguimiento Dec 332/2020.</t>
  </si>
  <si>
    <t xml:space="preserve">Conceptos técnicos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t>
  </si>
  <si>
    <r>
      <rPr>
        <sz val="10"/>
        <color rgb="FF000000"/>
        <rFont val="Arial"/>
        <family val="2"/>
      </rPr>
      <t xml:space="preserve">
</t>
    </r>
    <r>
      <rPr>
        <b/>
        <sz val="10"/>
        <color rgb="FF000000"/>
        <rFont val="Arial"/>
        <family val="2"/>
      </rPr>
      <t>Reuniones internas (1)</t>
    </r>
    <r>
      <rPr>
        <sz val="10"/>
        <color rgb="FF000000"/>
        <rFont val="Arial"/>
        <family val="2"/>
      </rPr>
      <t xml:space="preserve">: Armonización planes de trabajo entidades adscritas y vinculadas del grupo 1.
</t>
    </r>
    <r>
      <rPr>
        <b/>
        <sz val="10"/>
        <color rgb="FF000000"/>
        <rFont val="Arial"/>
        <family val="2"/>
      </rPr>
      <t>Reuniones intersectoriales (4)</t>
    </r>
    <r>
      <rPr>
        <sz val="10"/>
        <color rgb="FF000000"/>
        <rFont val="Arial"/>
        <family val="2"/>
      </rPr>
      <t xml:space="preserve">  revisión y orientación técnica a los planes de trabajo del Sello En Igualdad con: 1AMB, 1 GOB, 1 HAC, 1 SAL
</t>
    </r>
    <r>
      <rPr>
        <b/>
        <sz val="10"/>
        <color rgb="FF000000"/>
        <rFont val="Arial"/>
        <family val="2"/>
      </rPr>
      <t>Sensibilizaciones (1):</t>
    </r>
    <r>
      <rPr>
        <sz val="10"/>
        <color rgb="FF000000"/>
        <rFont val="Arial"/>
        <family val="2"/>
      </rPr>
      <t xml:space="preserve"> Dirigida a personería en el marco de su participación en el Sello En Igualdad.</t>
    </r>
  </si>
  <si>
    <t xml:space="preserve">Fortalecimiento de capacidades de los sectores: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Implementación de 7 derechos: 
Metodología(1): visita CHANGE acoso callejero. 
Talleres(5): Talleres visita CHANGE.  
Sensibilización(1): Comunicación no sexista IDPYBA 
Metodología(1): Grupo focal plan participación SPT POT </t>
  </si>
  <si>
    <t>TAREA 13</t>
  </si>
  <si>
    <t xml:space="preserve">Elaboración de insumos(5):  
HAC (1): Concepto técnico sorteos LOTBOG.  
INT (1): Concepto técnico ficha de atención situaciones de violencia para jóvenes vinculados a los servicios SDIS. 
GEP (1): Concepto técnico sobre instrumento para la caracterización de Firmantes, víctimas y comparecientes de la fuerza pública–CDPVR. 
SAL (1): Concepto técnico sobre Metodología para Diálogo Ciudadano de Construcción de Decálogo de Salud para Mujeres.  
HAB (1): Concepto técnico programa Ahorro para Mi Casa. 
Se participó y brindó orientación en las siguientes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</si>
  <si>
    <t xml:space="preserve">D. HÁBITAT: (1) Piloto de prevención del acoso sexual callejero CAMACOL; (1) Propuestas planes de Sello en Igualdad IPES, IDARTES, UAESP, IDRD Transmilenio S.A y Jardín Botánico; (1) Jornadas de derechos a Mesa Zesai.  </t>
  </si>
  <si>
    <t xml:space="preserve">Reuniones internas (14): 
D.PAZ(2): Contextualización Mesa Reincorporación enlace Paz DDDP. PAZ (1):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PCEG: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t>
  </si>
  <si>
    <t>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t>
  </si>
  <si>
    <t xml:space="preserve">Reuniones de monitoreo o seguimiento asociadas al mecanismo Sello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</si>
  <si>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Fortalecimiento de capacidades de los sectores: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Implementación de 7 derechos: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t>
  </si>
  <si>
    <t>TAREA 10</t>
  </si>
  <si>
    <r>
      <rPr>
        <b/>
        <sz val="10"/>
        <color rgb="FF000000"/>
        <rFont val="Arial"/>
        <family val="2"/>
      </rPr>
      <t xml:space="preserve">Elaboración de insumos (3):
1AMB: </t>
    </r>
    <r>
      <rPr>
        <sz val="10"/>
        <color rgb="FF000000"/>
        <rFont val="Arial"/>
        <family val="2"/>
      </rPr>
      <t xml:space="preserve">Concepto Técnico sobre el Plan Distrital de Gestión del Riesgo de Desastres para Bogotá D.C., - PDGRD 2025-2050 
</t>
    </r>
    <r>
      <rPr>
        <b/>
        <sz val="10"/>
        <color rgb="FF000000"/>
        <rFont val="Arial"/>
        <family val="2"/>
      </rPr>
      <t xml:space="preserve">1GEP: </t>
    </r>
    <r>
      <rPr>
        <sz val="10"/>
        <color rgb="FF000000"/>
        <rFont val="Arial"/>
        <family val="2"/>
      </rPr>
      <t xml:space="preserve">Concepto técnico frente al documento "Lineamientos para la implementación actividades con enfoque de género y diferencial en el marco del programa de Ambientes Laborales Diversos, Amorosos y Seguros en las entidades y organismos distritales."(CALDAS)
</t>
    </r>
    <r>
      <rPr>
        <b/>
        <sz val="10"/>
        <color rgb="FF000000"/>
        <rFont val="Arial"/>
        <family val="2"/>
      </rPr>
      <t>1SEG:</t>
    </r>
    <r>
      <rPr>
        <sz val="10"/>
        <color rgb="FF000000"/>
        <rFont val="Arial"/>
        <family val="2"/>
      </rPr>
      <t xml:space="preserve"> Concepto Técnico Actualización Protocolo Distrital de Seguridad, Comodidad y Convivencia en el Fútbol de Bogotá - PDSCCFB
</t>
    </r>
    <r>
      <rPr>
        <b/>
        <sz val="10"/>
        <color rgb="FF000000"/>
        <rFont val="Arial"/>
        <family val="2"/>
      </rPr>
      <t xml:space="preserve">Se participó y brindó orientación en las siguientes instancias (8):
2EDU: </t>
    </r>
    <r>
      <rPr>
        <sz val="10"/>
        <color rgb="FF000000"/>
        <rFont val="Arial"/>
        <family val="2"/>
      </rPr>
      <t xml:space="preserve">1Mesa Acuerdo 909 Semilleros y 1Actualización Protocolo de Atención para situaciones de presunto incumplimiento, negligencia o abandono.
</t>
    </r>
    <r>
      <rPr>
        <b/>
        <sz val="10"/>
        <color rgb="FF000000"/>
        <rFont val="Arial"/>
        <family val="2"/>
      </rPr>
      <t>1HAB:</t>
    </r>
    <r>
      <rPr>
        <sz val="10"/>
        <color rgb="FF000000"/>
        <rFont val="Arial"/>
        <family val="2"/>
      </rPr>
      <t xml:space="preserve"> Mesa de articulación interinstitucional por Suba Bilbao CVP 
</t>
    </r>
    <r>
      <rPr>
        <b/>
        <sz val="10"/>
        <color rgb="FF000000"/>
        <rFont val="Arial"/>
        <family val="2"/>
      </rPr>
      <t>1MOV:</t>
    </r>
    <r>
      <rPr>
        <sz val="10"/>
        <color rgb="FF000000"/>
        <rFont val="Arial"/>
        <family val="2"/>
      </rPr>
      <t xml:space="preserve"> Segunda Mesa de género interinstitucional sector Movilidad
</t>
    </r>
    <r>
      <rPr>
        <b/>
        <sz val="10"/>
        <color rgb="FF000000"/>
        <rFont val="Arial"/>
        <family val="2"/>
      </rPr>
      <t>3SEG:</t>
    </r>
    <r>
      <rPr>
        <sz val="10"/>
        <color rgb="FF000000"/>
        <rFont val="Arial"/>
        <family val="2"/>
      </rPr>
      <t xml:space="preserve"> Comisiones Distritales de Seguridad, Comodidad y Convivencia en el Fútbol de Bogotá – CDSCCFB.
</t>
    </r>
    <r>
      <rPr>
        <b/>
        <sz val="10"/>
        <color rgb="FF000000"/>
        <rFont val="Arial"/>
        <family val="2"/>
      </rPr>
      <t>1SAL:</t>
    </r>
    <r>
      <rPr>
        <sz val="10"/>
        <color rgb="FF000000"/>
        <rFont val="Arial"/>
        <family val="2"/>
      </rPr>
      <t xml:space="preserve"> UTA Comité Apoyo Lactancia Materna 
</t>
    </r>
  </si>
  <si>
    <t xml:space="preserve">La tarea no cuenta con programación de acciones para el mes de abril.	</t>
  </si>
  <si>
    <t xml:space="preserve">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t>
  </si>
  <si>
    <t>La actividad no cuenta con programación para el mes de abril.</t>
  </si>
  <si>
    <t>Propuestas de planes de trabajo Sello: 10 Entidades grupo 1 con actividades de la ETG y acciones afirmativas: UAECOB, Transmilenio, IDRD, IDARTES, IPES, IDPAC. DASC, IDIPRON, JBB, UAESP. 
Sensibilizaciones en el marco del mecanismo Sello (1):  Personería.
Reuniones de alistamiento en el marco del mecanismo Sello (2): 
Concejo (2)
Diseño metodológico para socialización. Concejo de Bogotá (1)
Festivales al Parque (1): Reunión de alistamiento</t>
  </si>
  <si>
    <r>
      <rPr>
        <sz val="10"/>
        <color rgb="FF000000"/>
        <rFont val="Arial"/>
        <family val="2"/>
      </rPr>
      <t xml:space="preserve">Fortalecimiento de capacidades de los sectores: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
1INT: Estereotipos y Roles de género ofertado a la Subdirección para la Juventud.
Bullets (1): MOV Estrategia de apropiación metro.
</t>
    </r>
    <r>
      <rPr>
        <b/>
        <sz val="10"/>
        <color rgb="FF000000"/>
        <rFont val="Arial"/>
        <family val="2"/>
      </rPr>
      <t xml:space="preserve">En relación con la Implementación de 7 derechos se avanzó en: 
</t>
    </r>
    <r>
      <rPr>
        <sz val="10"/>
        <color rgb="FF000000"/>
        <rFont val="Arial"/>
        <family val="2"/>
      </rPr>
      <t xml:space="preserve">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Propuesta sensibilizaciones Escuela Seguridad.
1 D. HABITAT: ppt lineamientos prevención VBG y contra mujeres en eventos y aglomeraciones con fines de aprovechamiento económico en espacio público. </t>
    </r>
  </si>
  <si>
    <t>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</si>
  <si>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</si>
  <si>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Implementar la estrategia de buenas prácticas llevó a la consecución de los siguientes logros en enero:
Avances en la implementación del Sello (1): 
Metodología (1): Se diseñó una metodología de taller sobre 8M para colaboradores/as del Distrito, fortaleciendo la capacidad de la entidad para promover la igualdad de género.
Comunicaciones(2): 
Publicaciones(1): Brújula para la igualdad: Se conceptualizó la propuesta de publicaciones y gestión del conocimiento para la DDDP, brindando orientación a entidades y organizaciones sobre la incorporación de los enfoques de género y derechos de las mujeres.
Herramientas visuales: Infografía(1): Se diseñó una infografía de violencias, proporcionando una herramienta efectiva para la sensibilización y concienciación sobre este tema.
Conmemoraciones Derechos(1): Alistamiento 8M: Se avanzó en la organización del 8M, con una reunión interna, solicitud de datos al OMEG y elaboración de un documento preliminar sobre hitos derechos 2003-2025.</t>
  </si>
  <si>
    <t xml:space="preserve">
Durante enero la implementación de la estrategia de buenas prácticas llevó a la consecución de los siguientes logros: 
(1) Acción concerniente al Sello, (2) Acciones de fortalecimiento en Comunicaciones y (1).Acción concerniente a las conmemoraciones sobre la garantpia de los Derechos Humanos de las Mujeres. </t>
  </si>
  <si>
    <t>Implementar la estrategia de buenas prácticas llevó a la consecución de los siguientes logros en febrero:
Avances en la implementación del Sello: (8):
Reuniones (2:) Se realizaron 2 reuniones de primer contacto con empresas para establecer alianzas estratégicas y se firmó (1) documento de compromiso ; Metodologías(1): Se diseñó la metodología de sensibilización para el componente pedagógico del Catálogo de Herramientas y se creó una metodología de taller sobre 8M para colaboradores/as del Distrito.
Socializaciones (1):  en el marco del componente de buenas prácticas, se realizó 1 socialización de la herramienta de autodiagnóstico del Catálogo de Herramientas. 
Mesas de trabajo (2): con empresas. 
Reunión de trabajo (1): Se realizó una reunión de trabajo para desarrollar una estrategia de prevención de acoso callejero en frentes de obra.
Comunicaciones(3): 
Brief (1): Enviado a comunicaciones-Tema: Brújula para la Igualdad.
Documento de sentido(1): 8M. Diseño (1): PPT para UTA - Sesión 1 2025. 
Conmemoraciones Derechos(1): 
Se avanzó en la organización del 8M con la creación de (1) documento de sentido preliminar y se diseñó (1) metodología de taller sobre 8M para colaboradores/as del Distrito.</t>
  </si>
  <si>
    <t xml:space="preserve">Durante enero y febrero la implementación de la estrategia de buenas prácticas llevó a la consecución de los siguientes logros: 
(8) Acciones concernientes al Sello, (5) Acciones de fortalecimiento en Comunicaciones y (1).Acción concerniente a las conmemoraciones sobre la garantpia de los Derechos Humanos de las Mujeres. 
</t>
  </si>
  <si>
    <t xml:space="preserve">Acciones concernientes al Sello (13):  
Reuniones (2): Primer contacto con empresas. Documentos de compromiso (4): Firma de empresa. Mesas de trabajo (2): con empresas. 
Socialización (1): Implementación de taller del Catálogo de Herramientas.  
Reunión de trabajo (4): Estrategia de prevención de acoso callejero en frentes de obra.    
Acciones para las Conmemoraciones Derechos (4):  
Documento (1): Documento de sentido versión final conmemoración 8 Marzo 2025. 
Metodología (1): Diseño de metodología de taller sobre 8M para colaboradores/as del Distrito.  
Sensibilizaciones (2): Taller virtual a sector privado sobre 8M. 
Comunicaciones (8): 
Brief solicitud área Comunicaciones (1): RevBeladas
Brief información área Comunicaciones (3): 1 RevBeladas, 1 Acompañamiento Avantia, 1 Billetes Lotería de Bogotá.
Diseño (3): 1 PPT CIM - Sesión 1, 2 piezas grupos focales POT
Campaña (1): Activa tu poder en el TPIEG. </t>
  </si>
  <si>
    <t xml:space="preserve">Acciones concernientes al Sello (18): 
Reuniones primer contacto (4).
Documentos de compromiso (4). 
Mesas de trabajo (2).  Socialización (1). 
Reunión de trabajo (1).  
Comunicaciones (13).  
Acciones para las Conmemoraciones Derechos (4).  
Conmemoraciones Derechos (1). </t>
  </si>
  <si>
    <t xml:space="preserve">
Implementar la estrategia de buenas prácticas llevó a la consecución de los siguientes logros en abril:
Acciones concernientes al Sello (19):  
Identificación de buenas prácticas para socialización en la UTA: 1 Reunión 1 PPT. 
Reuniones Primer contacto con empresas (5):  
Documentos de compromiso (4): Firma de empresas.  
Mesas de trabajo (1): con empresas.  
Talleres (4): Implementación de taller del Catálogo de Herramientas. (83pers) con identidades de género: femen60; mascul22; transfemen0; transmasc0; NoBinaria1, otras0.  
Reuniones de trabajo (4): Estrategia de prevención de acoso callejero en frentes de obra. (3) Articulación Sello Bogotá Incluyente (1).   
Acciones para las Conmemoraciones Derechos (3): Alistamiento 28M: 2 reuniones internas: referenta sector salud y comunicaciones. 1 documento preliminar conmemoración 28 mayo, día acción global por la salud plena de las mujeres. 
Sensibilizaciones (2): Taller virtual a sector privado sobre 8M.   
Comunicaciones (8): 
Brief solicitud Comunicaciones (2): 1 Plantillas para invitaciones, 1 Videos buenas prácticas Sello Privado.  
Diseño (4): 1 documento Lineamientos espacios públicos libres de violencias, 1 documento Informe TPIEG 2024, 1 PPT TPIEG 2024, 1 PPT UTA Sesión 4 2025.  
Redacción y/o edición (3): 1 Nota TPIEG, 1 documento Barreras acceso a la salud, 1 documento Brújula para la igualdad - Conceptos</t>
  </si>
  <si>
    <t xml:space="preserve">Durante el primer cuatrimestre del año, la implementación de la estrategia de buenas prácticas llevó a la consecución de los siguientes logros: 
Acciones concernientes al Sello (24): 
Identificación de Buenas prácticas (1) 
Reuniones 1er contacto (7) 
Documentos de compromiso (8).  
Mesas de trabajo (3).  
Talleres (4). 
Socialización (1). 
Reunión de trabajo (1).  
Acciones para las Conmemoraciones Derechos (4).  
Conmemoraciones Derechos (1). 
Alistamiento 28M (3) 
Comunicaciones (21).  
</t>
  </si>
  <si>
    <t>Tarea 15: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entre otros</t>
  </si>
  <si>
    <t xml:space="preserve">Tarea16: 
Apoyar técnicamente la socialización y divulgación de narrativas de la Política Pública de Mujeres y Equidad de Género - PPMYEG- y Política Pública de Actividades Sexuales Pagadas – PPASP y difundir estrategias que visibilicen las buenas prácticas y logros de transversalización de los enfoques de género y de derechos de las mujeres. </t>
  </si>
  <si>
    <t xml:space="preserve">Tarea 17:
 Implementar el mecanismo "En Igualdad: Sello Distrital de Igualdad de Género” con las organizaciones del sector privado que se vinculen al proceso de reconocimiento al compromiso con el cierre de brechas de género en Bogotá. </t>
  </si>
  <si>
    <r>
      <rPr>
        <b/>
        <sz val="10"/>
        <color rgb="FF000000"/>
        <rFont val="Arial"/>
        <family val="2"/>
      </rPr>
      <t>Conmemoraciones derechos</t>
    </r>
    <r>
      <rPr>
        <sz val="10"/>
        <color rgb="FF000000"/>
        <rFont val="Arial"/>
        <family val="2"/>
      </rPr>
      <t xml:space="preserve">: </t>
    </r>
    <r>
      <rPr>
        <b/>
        <u/>
        <sz val="10"/>
        <color rgb="FF000000"/>
        <rFont val="Arial"/>
        <family val="2"/>
      </rPr>
      <t>Alistamiento 8M</t>
    </r>
    <r>
      <rPr>
        <sz val="10"/>
        <color rgb="FF000000"/>
        <rFont val="Arial"/>
        <family val="2"/>
      </rPr>
      <t xml:space="preserve">: 1 reunión interna, solicitud datos al OMEG, 1 documento preliminar hitos derechos 2023-2025. </t>
    </r>
  </si>
  <si>
    <r>
      <rPr>
        <b/>
        <sz val="10"/>
        <color rgb="FF000000"/>
        <rFont val="Arial"/>
        <family val="2"/>
      </rPr>
      <t xml:space="preserve">Brief solicitud Comunicaciones (1): </t>
    </r>
    <r>
      <rPr>
        <sz val="10"/>
        <color rgb="FF000000"/>
        <rFont val="Arial"/>
        <family val="2"/>
      </rPr>
      <t xml:space="preserve">Brújula para la Igualdad 
</t>
    </r>
    <r>
      <rPr>
        <b/>
        <sz val="10"/>
        <color rgb="FF000000"/>
        <rFont val="Arial"/>
        <family val="2"/>
      </rPr>
      <t xml:space="preserve">Documento de sentido (1): </t>
    </r>
    <r>
      <rPr>
        <sz val="10"/>
        <color rgb="FF000000"/>
        <rFont val="Arial"/>
        <family val="2"/>
      </rPr>
      <t xml:space="preserve">8M. </t>
    </r>
    <r>
      <rPr>
        <b/>
        <sz val="10"/>
        <color rgb="FF000000"/>
        <rFont val="Arial"/>
        <family val="2"/>
      </rPr>
      <t xml:space="preserve"> 
Diseño (1): </t>
    </r>
    <r>
      <rPr>
        <sz val="10"/>
        <color rgb="FF000000"/>
        <rFont val="Arial"/>
        <family val="2"/>
      </rPr>
      <t xml:space="preserve">PPT para UTA - Sesión 1 2025. </t>
    </r>
  </si>
  <si>
    <t>TAREA 15</t>
  </si>
  <si>
    <t>TAREA 16</t>
  </si>
  <si>
    <r>
      <rPr>
        <sz val="10"/>
        <color rgb="FF000000"/>
        <rFont val="Arial"/>
        <family val="2"/>
      </rPr>
      <t xml:space="preserve">Conmemoraciones derechos: 
</t>
    </r>
    <r>
      <rPr>
        <u/>
        <sz val="10"/>
        <color rgb="FF000000"/>
        <rFont val="Arial"/>
        <family val="2"/>
      </rPr>
      <t>Documento (1</t>
    </r>
    <r>
      <rPr>
        <sz val="10"/>
        <color rgb="FF000000"/>
        <rFont val="Arial"/>
        <family val="2"/>
      </rPr>
      <t>): Alistamiento 8M. Documento de sentido preliminar conmemoración 8 Marzo 2025. 
Metodología (1): Diseño de metodología de taller sobre 8M para colaboradores/as del Distrito.</t>
    </r>
  </si>
  <si>
    <r>
      <rPr>
        <b/>
        <sz val="10"/>
        <color rgb="FF000000"/>
        <rFont val="Arial"/>
        <family val="2"/>
      </rPr>
      <t>Reuniones (2:)Primer contacto con empresas. 
Documentos de compromiso(1):</t>
    </r>
    <r>
      <rPr>
        <sz val="10"/>
        <color rgb="FF000000"/>
        <rFont val="Arial"/>
        <family val="2"/>
      </rPr>
      <t xml:space="preserve">  Firma de empresa.
</t>
    </r>
    <r>
      <rPr>
        <b/>
        <sz val="10"/>
        <color rgb="FF000000"/>
        <rFont val="Arial"/>
        <family val="2"/>
      </rPr>
      <t xml:space="preserve">Metodologías(1): </t>
    </r>
    <r>
      <rPr>
        <b/>
        <u/>
        <sz val="10"/>
        <color rgb="FF000000"/>
        <rFont val="Arial"/>
        <family val="2"/>
      </rPr>
      <t>Componente pedagógico del Catálogo de Herramientas:</t>
    </r>
    <r>
      <rPr>
        <b/>
        <sz val="10"/>
        <color rgb="FF000000"/>
        <rFont val="Arial"/>
        <family val="2"/>
      </rPr>
      <t xml:space="preserve"> Diseño de metodología de sensibilización.
</t>
    </r>
    <r>
      <rPr>
        <sz val="10"/>
        <color rgb="FF000000"/>
        <rFont val="Arial"/>
        <family val="2"/>
      </rPr>
      <t xml:space="preserve">Socializaciones (1): Componente de buenas prácticas del Catálogo de Herramientas: 1 socialización de la herramienta de autodiagnóstico:
Mesas de trabajo (2): con empresas.
</t>
    </r>
    <r>
      <rPr>
        <b/>
        <sz val="10"/>
        <color rgb="FF000000"/>
        <rFont val="Arial"/>
        <family val="2"/>
      </rPr>
      <t xml:space="preserve">Estrategia de prevención de acoso callejero en frentes de obra: </t>
    </r>
    <r>
      <rPr>
        <sz val="10"/>
        <color rgb="FF000000"/>
        <rFont val="Arial"/>
        <family val="2"/>
      </rPr>
      <t xml:space="preserve"> Reunión de trabajo(1).</t>
    </r>
  </si>
  <si>
    <t>TAREA 17</t>
  </si>
  <si>
    <t xml:space="preserve">Conmemoraciones en el marco de los derechos humanos de las mujeres:  
Documento (1): Documento de sentido versión final conmemoración 8 Marzo 2025.  
Metodología (1): Diseño de metodología de taller sobre 8M para colaboradores/as del Distrito. 
Sensibilizaciones (2): Taller virtual a sector privado sobre 8M. (53pers) con identidades de género: femen45; mascul8; transfemen0; transmasc0; NoBinaria0, otras0.  </t>
  </si>
  <si>
    <r>
      <rPr>
        <b/>
        <sz val="10"/>
        <color rgb="FF000000"/>
        <rFont val="Arial"/>
        <family val="2"/>
      </rPr>
      <t xml:space="preserve">Brief solicitud Comunicaciones (1): </t>
    </r>
    <r>
      <rPr>
        <sz val="10"/>
        <color rgb="FF000000"/>
        <rFont val="Arial"/>
        <family val="2"/>
      </rPr>
      <t xml:space="preserve">RevBeladas
</t>
    </r>
    <r>
      <rPr>
        <b/>
        <sz val="10"/>
        <color rgb="FF000000"/>
        <rFont val="Arial"/>
        <family val="2"/>
      </rPr>
      <t>Brief información Comunicaciones (3):</t>
    </r>
    <r>
      <rPr>
        <sz val="10"/>
        <color rgb="FF000000"/>
        <rFont val="Arial"/>
        <family val="2"/>
      </rPr>
      <t xml:space="preserve"> 1 RevBeladas, 1 Acompañamiento Avantia, 1 Billetes Lotería de Bogotá.
</t>
    </r>
    <r>
      <rPr>
        <b/>
        <sz val="10"/>
        <color rgb="FF000000"/>
        <rFont val="Arial"/>
        <family val="2"/>
      </rPr>
      <t xml:space="preserve">Diseño (3): </t>
    </r>
    <r>
      <rPr>
        <sz val="10"/>
        <color rgb="FF000000"/>
        <rFont val="Arial"/>
        <family val="2"/>
      </rPr>
      <t xml:space="preserve">1 PPT CIM - Sesión 1, 2 piezas grupos focales POT
</t>
    </r>
    <r>
      <rPr>
        <b/>
        <sz val="10"/>
        <color rgb="FF000000"/>
        <rFont val="Arial"/>
        <family val="2"/>
      </rPr>
      <t>Campaña (1):</t>
    </r>
    <r>
      <rPr>
        <sz val="10"/>
        <color rgb="FF000000"/>
        <rFont val="Arial"/>
        <family val="2"/>
      </rPr>
      <t xml:space="preserve"> Activa tu poder en el TPIEG</t>
    </r>
  </si>
  <si>
    <t xml:space="preserve">Reuniones (2): Primer contacto con empresas.  
Documentos de compromiso (4): Firma de empresasas. 
Mesas de trabajo (2): con empresas. 
Talleres (1): Implementación de taller del Catálogo de Herramientas. (8pers) con identidades de género: femen8; mascul0; transfemen0; transmasc0; NoBinaria0, otras0. 
Reunión de trabajo (4): Estrategia de prevención de acoso callejero en frentes de obra.   </t>
  </si>
  <si>
    <r>
      <rPr>
        <sz val="11"/>
        <color rgb="FF000000"/>
        <rFont val="Arial"/>
        <family val="2"/>
      </rPr>
      <t xml:space="preserve">Identificación de buenas prácticas para socialización en la UTA: 1 Reunión 1 PPT. 
</t>
    </r>
    <r>
      <rPr>
        <b/>
        <sz val="11"/>
        <color rgb="FF000000"/>
        <rFont val="Arial"/>
        <family val="2"/>
      </rPr>
      <t xml:space="preserve">Conmemoraciones en el marco de los derechos humanos de las mujeres:  </t>
    </r>
    <r>
      <rPr>
        <sz val="11"/>
        <color rgb="FF000000"/>
        <rFont val="Arial"/>
        <family val="2"/>
      </rPr>
      <t xml:space="preserve"> </t>
    </r>
    <r>
      <rPr>
        <u/>
        <sz val="11"/>
        <color rgb="FF000000"/>
        <rFont val="Arial"/>
        <family val="2"/>
      </rPr>
      <t>Alistamiento 28M</t>
    </r>
    <r>
      <rPr>
        <sz val="11"/>
        <color rgb="FF000000"/>
        <rFont val="Arial"/>
        <family val="2"/>
      </rPr>
      <t xml:space="preserve">: 2 reuniones internas: referenta sector salud y comunicaciones. 1 documento preliminar conmemoración 28 mayo, día acción global por la salud plena de las mujeres. </t>
    </r>
  </si>
  <si>
    <r>
      <rPr>
        <b/>
        <sz val="10"/>
        <color rgb="FF000000"/>
        <rFont val="Arial"/>
        <family val="2"/>
      </rPr>
      <t>Brief solicitud Comunicaciones (2):</t>
    </r>
    <r>
      <rPr>
        <sz val="10"/>
        <color rgb="FF000000"/>
        <rFont val="Arial"/>
        <family val="2"/>
      </rPr>
      <t xml:space="preserve"> 1 Plantillas para invitaciones, 1 Videos buenas prácticas Sello Privado. 
</t>
    </r>
    <r>
      <rPr>
        <b/>
        <sz val="10"/>
        <color rgb="FF000000"/>
        <rFont val="Arial"/>
        <family val="2"/>
      </rPr>
      <t xml:space="preserve">Diseño (4): </t>
    </r>
    <r>
      <rPr>
        <sz val="10"/>
        <color rgb="FF000000"/>
        <rFont val="Arial"/>
        <family val="2"/>
      </rPr>
      <t xml:space="preserve">1 documento Lineamientos espacios públicos libres de violencias, 1 documento Informe TPIEG 2024, 1 PPT TPIEG 2024, 1 PPT UTA Sesión 4 2025. 
</t>
    </r>
    <r>
      <rPr>
        <b/>
        <sz val="10"/>
        <color rgb="FF000000"/>
        <rFont val="Arial"/>
        <family val="2"/>
      </rPr>
      <t>Redacción y/o edición (3):</t>
    </r>
    <r>
      <rPr>
        <sz val="10"/>
        <color rgb="FF000000"/>
        <rFont val="Arial"/>
        <family val="2"/>
      </rPr>
      <t xml:space="preserve"> 1 Nota TPIEG, 1 documento Barreras acceso a la salud, 1 documento Brújula para la igualdad - Conceptos. </t>
    </r>
  </si>
  <si>
    <t>Reuniones (5): Primer contacto con empresas.  
Documentos de compromiso (4): Firma de empresas. 
Mesas de trabajo (1): con empresas. 
Talleres (4): Implementación de taller del Catálogo de Herramientas. (83pers) con identidades de género: femen60; mascul22; transfemen0; transmasc0; NoBinaria1, otras0. 
Reunión de trabajo (4): Estrategia de prevención de acoso callejero en frentes de obra.  (3) Articulación Sello Bogotá Incluyente (1)</t>
  </si>
  <si>
    <t>Tarea 15</t>
  </si>
  <si>
    <t>Tarea 17</t>
  </si>
  <si>
    <t>Fecha de Emisión</t>
  </si>
  <si>
    <t>META PLAN DE DESARROLLO</t>
  </si>
  <si>
    <t>NOMBRE DEL PROYECTO</t>
  </si>
  <si>
    <t>8200 - Implementación de las políticas públicas PPMYEG y PPASP para la garantía de los derechos de las mujeres, la transversalización del enfoque de género y la igualdad en Bogotá D.C.</t>
  </si>
  <si>
    <t xml:space="preserve">                                                 REPORTE INDICADOR META PDD</t>
  </si>
  <si>
    <t>OBJETIVO ODS</t>
  </si>
  <si>
    <t>META ODS</t>
  </si>
  <si>
    <t>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</si>
  <si>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</si>
  <si>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PROGRAMACIÓN CUATRIENAL INDICADOR PDD</t>
  </si>
  <si>
    <t>AVANCE ACUMULADO CUATRIENIO</t>
  </si>
  <si>
    <t>TIPO DE ANUALIZACIÓN  (Según aplique)</t>
  </si>
  <si>
    <t>EJECUCIÓN MENSUAL INDICADOR PDD 3969</t>
  </si>
  <si>
    <t>EVIDENCIAS DEL AVANCE</t>
  </si>
  <si>
    <t>UTA-CIM (2): Se realizó la propuesta temática de la DDDP para sesión 1y 2; Se desarrollaron las sesiones 1 y 2-2025; Se validó Plan de Acción.</t>
  </si>
  <si>
    <t xml:space="preserve">UTA (2). </t>
  </si>
  <si>
    <t>Acciones concernientes al Sello(1): Documentos de compromiso</t>
  </si>
  <si>
    <t xml:space="preserve">UTA-CIM: se realizó la invitación y la reunión de forma simultánea para la primera sesión CIM y la 3ra sesión. UTA: (Evidencias en proceso de aprobación).  
Documentos de compromiso (4): Empresas firmaron para comprometerse con la implementación del mecanismo Sello en Igualdad. 
Realización de (1) evento: Revbeladas, para visibilizar a las mujeres destacadas en espacios tradicionalmente masculinozados.  </t>
  </si>
  <si>
    <t xml:space="preserve">UTA (3). 
CIM (1)
Documentos de compromiso (4): Firma de empresasas. 
Evento (1): Revbeladas. </t>
  </si>
  <si>
    <t xml:space="preserve">
Documentos de compromiso (4): Empresas firmaron para comprometerse con la implementación del mecanismo Sello en Igualdad. 
UTA(1): Se realizó convocatoria y reunión de la IV sesión (evidencias en proceso de aprobación) 
CIM: Se realizó el informe de gestión trimestral.
 </t>
  </si>
  <si>
    <t xml:space="preserve">UTA (4). 
CIM (1)
CIM (1): Informe de gestión trimestral.
Documentos de compromiso (4): Firma de empresasas. 
Evento (1): Revbeladas. </t>
  </si>
  <si>
    <t>Elaboró</t>
  </si>
  <si>
    <t>Firma</t>
  </si>
  <si>
    <t>Aprobó (Según aplique Gerenta de proyecto, Líder técnica y responsable de proceso)</t>
  </si>
  <si>
    <t>Revisó (Oficina Asesora de Planeación)</t>
  </si>
  <si>
    <t>VoBo:</t>
  </si>
  <si>
    <t>Nombre</t>
  </si>
  <si>
    <t>Nombre:</t>
  </si>
  <si>
    <t>Cargo</t>
  </si>
  <si>
    <t>Cargo:</t>
  </si>
  <si>
    <t xml:space="preserve">Medir la implementación de la transversalización de los enfoques de género y de derechos humanos de las mujeres en la gestión pública en articulación con actores públicos para mitigar las desigualdades de género que impiden la garantía de los derechos humanos de las mujeres en Bogotá. </t>
  </si>
  <si>
    <t>Asistencia y acompañamiento técnico a sectores de la administración distrital en la transversalización del enfoque de género</t>
  </si>
  <si>
    <t>Se cuenta con asistencias cuando al menos una de las entidades del sector recibe asistencia en al menos una de las siguientes tareas:  
* Documentos Técnicos 
* Conceptos técnicos 
* Espacios de articulación
* Fortalecimiento de conocimientos y capacidades (talleres y sensibilizaciones) 
* Mesas intersectoriales 
* Acompañamiento en el marco del PIOEG y la implementación de los 7 derechos priorizados
* Balances e Informes
* Respuestas SDQS
* En el marco de Sello: Mesas técnicas, diagnósticos de las entidades, seguimiento y  reconocimiento.</t>
  </si>
  <si>
    <t xml:space="preserve">Informes, documentos de lineamientos, actas de reunión y listados de asistencia. </t>
  </si>
  <si>
    <t>Sumatoria de sectores que tuvieron asistencia y acompañamiento técnico en transversalización del enfoque de género</t>
  </si>
  <si>
    <r>
      <t xml:space="preserve">PIOEG: </t>
    </r>
    <r>
      <rPr>
        <sz val="10"/>
        <color rgb="FF000000"/>
        <rFont val="Arial Narrow"/>
        <family val="2"/>
      </rPr>
      <t>Plan de Igualdad de Oportunidades para la Equidad de Género</t>
    </r>
    <r>
      <rPr>
        <b/>
        <sz val="10"/>
        <color rgb="FF000000"/>
        <rFont val="Arial Narrow"/>
        <family val="2"/>
      </rPr>
      <t xml:space="preserve">
SDQS: </t>
    </r>
    <r>
      <rPr>
        <sz val="10"/>
        <color rgb="FF000000"/>
        <rFont val="Arial Narrow"/>
        <family val="2"/>
      </rPr>
      <t>Sistema Distrital de Quejas y Soluciones
PC: Derecho a la paz y convivencia con equidad de género.
PyR: Derecho a la participación y representación con equidad.
TID: Derecho al trabajo en condiciones de igualdad y dignidad.
SP: Derecho a la salud plena.
DEE: Derecho a la educación con equidad.
CLS: Derecho a la cultura libre de sexismo.
HVD: Derecho al hábitat y vivienda digna.
UTA: Unidad técnica de apoyo.
CIEP: Comisión Intersectorial del Espacio Público.
PDET: Planes de Desarrollo con Enfoque Territorial.
CPVR: Consejería de Paz, Víctimas y Reconciliación.
POT: Plan de Ordenamiento Territorial.
SPT POT: Sistema de Participación Territorial del Plan de Ordenamiento Territorial.
IDARTES: Instituto Distrital de las Artes.
SDIS: Secretaría Distrital de Integración Social.
SDDE: Secretaría Distrital de Desarrollo Económico.
SDS: Secretaría Distrial de Salud.
IDRD: Instituto Distrital de Recreación y Deportes.
CVP: Caja de Vivienda Popular.
IDPYBA: Instituto Distrital de Bienestar y Protección Animal.</t>
    </r>
  </si>
  <si>
    <t xml:space="preserve">Medir la implementación de la estrategia de fortalecimiento de transversalización de los enfoques de género y de derechos de las mujeres en políticas, planes, programas y proyectos por parte de los sectores públicos, mixtos, privados y sociales. </t>
  </si>
  <si>
    <t xml:space="preserve">Conmemoraciones </t>
  </si>
  <si>
    <t>Espacios para recordar, honrar y reconocer los derechos de las mujeres en Bogotá.</t>
  </si>
  <si>
    <t xml:space="preserve">Informes actas de reunión y listados de asistencia. </t>
  </si>
  <si>
    <t xml:space="preserve">Documentos de sentido </t>
  </si>
  <si>
    <t>Es documento con el objetivo de generar reflexión y dar sentido sobre las necesidades e intereses, dificultades y barreras que existen, con el objetivo de fortalecer el acceso, la garantía y el goce de sus derechos a una vida libre de violencias de las mujeres en Bogotá.</t>
  </si>
  <si>
    <t xml:space="preserve">Documento Sentido </t>
  </si>
  <si>
    <t xml:space="preserve">Gestión de Comunicaciones </t>
  </si>
  <si>
    <t xml:space="preserve">Briefs, documentos para la solicitud de piezas y/o notas periodísticas, Diseño de plantillas, informes y PPT, realización de brochures. </t>
  </si>
  <si>
    <t xml:space="preserve">Plantillas, informes, PPTs. </t>
  </si>
  <si>
    <t>Reconocimientos y espacios de diálogo de política</t>
  </si>
  <si>
    <t xml:space="preserve">Evento de reconocimiento al sector privado </t>
  </si>
  <si>
    <t xml:space="preserve">Informes del evento y listados de asistencia. </t>
  </si>
  <si>
    <t>Articulaciones Sello</t>
  </si>
  <si>
    <t xml:space="preserve">Metodologías de sensibilización
Talleres de Catálogo de herramientas.
Reuniones de 1er contacto, acompañamiento técnico a la implementación, talleres y reconocimiento, compromisos Sello. </t>
  </si>
  <si>
    <t>((Conmemoraciones realizadas / conmemoraciones programadas) + (Documentos sentido realizados / documentos sentido programados) + (gestiones en comunicaciones realizadas / gestiones en comunicaciones programadas) + (Reconocimientos y espacios de diálogo de política realizados / Reconocimientos y espacios de diálogo de política programados))/ Número de variables</t>
  </si>
  <si>
    <r>
      <rPr>
        <b/>
        <sz val="10"/>
        <color rgb="FF000000"/>
        <rFont val="Arial Narrow"/>
        <family val="2"/>
      </rPr>
      <t>OMEG</t>
    </r>
    <r>
      <rPr>
        <sz val="10"/>
        <color rgb="FF000000"/>
        <rFont val="Arial Narrow"/>
        <family val="2"/>
      </rPr>
      <t>: Observatorio de Mujeres y Equidad de Género.</t>
    </r>
  </si>
  <si>
    <t xml:space="preserve">Medir la implementación de acciones orientadas a garantizar los derechos humanos de las mujeres en la gestión pública que fortalezcan la garantía de la igualdad de género y los derechos humanos de las mujeres en Bogotá. </t>
  </si>
  <si>
    <t xml:space="preserve">Sumatoria del número de sectores de la Administración Distrital con programas y acciones orientadas a garantizar los derechos humanos de las mujeres y a mitigar la violencia económica, política, institucional y comunitaria contra las mujeres. </t>
  </si>
  <si>
    <r>
      <rPr>
        <b/>
        <sz val="10"/>
        <color rgb="FF000000"/>
        <rFont val="Arial Narrow"/>
        <family val="2"/>
      </rPr>
      <t xml:space="preserve">PIOEG: </t>
    </r>
    <r>
      <rPr>
        <sz val="10"/>
        <color rgb="FF000000"/>
        <rFont val="Arial Narrow"/>
        <family val="2"/>
      </rPr>
      <t xml:space="preserve">Plan de Igualdad de Oportunidades para la Equidad de Género
</t>
    </r>
    <r>
      <rPr>
        <b/>
        <sz val="10"/>
        <color rgb="FF000000"/>
        <rFont val="Arial Narrow"/>
        <family val="2"/>
      </rPr>
      <t xml:space="preserve">SDQS: </t>
    </r>
    <r>
      <rPr>
        <sz val="10"/>
        <color rgb="FF000000"/>
        <rFont val="Arial Narrow"/>
        <family val="2"/>
      </rPr>
      <t>Sistema Distrital de Quejas y Soluciones</t>
    </r>
  </si>
  <si>
    <t>PRODUCTO - MGA</t>
  </si>
  <si>
    <t>EJECUCIÓN PRESUPUESTAL DEL PRODUCTO I TRIMESTRE</t>
  </si>
  <si>
    <t>OBJETIVO ESPECIFICO</t>
  </si>
  <si>
    <t>EJECUTADO MAGNITUD</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</si>
  <si>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</si>
  <si>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</si>
  <si>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</si>
  <si>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La Asistencia Técnica es constante. Por lo cual se acompañan a los 15 sectores de la Administración Distrital.</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</si>
  <si>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</si>
  <si>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</si>
  <si>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Acompañar técnicamente el 100% de requerimientos asociados a la incorporación del enfoque de género y de derechos de las mujeres en el ciclo de Política Pública de la Administración Distrital</t>
  </si>
  <si>
    <t xml:space="preserve"> Se reiteró por correo electrónico los reportes de seguimiento a los planes de acción:
  PPMYEG - 15 secotres de la adminitración distrital
 PPASP - 14 secotres de la adminitración distrital </t>
  </si>
  <si>
    <t>Se realizó retroalimentación de los reportes de Plan de Acción de la PPMyEG y PPASP, correspondiente al segundo semestre de 2024.</t>
  </si>
  <si>
    <t>Acompañar el 100% del seguimiento a la implementación de las PPMYEG y PPASP así como a los compromisos de la SDMujer en otras políticas públicas.</t>
  </si>
  <si>
    <t>PRODUCTO 2</t>
  </si>
  <si>
    <t>PRODUCTO 3</t>
  </si>
  <si>
    <t>PRODUCTO 4</t>
  </si>
  <si>
    <t>EJECUCIÓN PRESUPUESTAL DEL PRODUCTO II TRIMESTRE</t>
  </si>
  <si>
    <t>}</t>
  </si>
  <si>
    <t>EJECUCIÓN PRESUPUESTAL DEL PRODUCTO IV TRIMESTRE</t>
  </si>
  <si>
    <t>NOVIEMBRE</t>
  </si>
  <si>
    <t>Acompañar el 100% del seguimiento a la implementación de las PPMYEG y PPASP así como a los ompromisos de la SDMujer en otras políticas públicas.</t>
  </si>
  <si>
    <t xml:space="preserve">Código: </t>
  </si>
  <si>
    <t>CONTROL DE CAMBIOS</t>
  </si>
  <si>
    <t xml:space="preserve">Página </t>
  </si>
  <si>
    <t>CONTROL DE CAMBIOS EN EL PLAN DE ACCIÓN</t>
  </si>
  <si>
    <t>Fecha de  solicitud del cambio</t>
  </si>
  <si>
    <t>Fecha de aprobación del cambio</t>
  </si>
  <si>
    <t>Cambio</t>
  </si>
  <si>
    <t>Justificación del cambio</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</si>
  <si>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</si>
  <si>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</si>
  <si>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</si>
  <si>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</si>
  <si>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</si>
  <si>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</si>
  <si>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</si>
  <si>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</si>
  <si>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</si>
  <si>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</si>
  <si>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</si>
  <si>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</si>
  <si>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</si>
  <si>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</si>
  <si>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</si>
  <si>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</si>
  <si>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</si>
  <si>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</si>
  <si>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</si>
  <si>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</si>
  <si>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</si>
  <si>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</si>
  <si>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</si>
  <si>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</si>
  <si>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</si>
  <si>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</si>
  <si>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</si>
  <si>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</si>
  <si>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</si>
  <si>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</si>
  <si>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</si>
  <si>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</si>
  <si>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</si>
  <si>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</si>
  <si>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</si>
  <si>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</si>
  <si>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</si>
  <si>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</si>
  <si>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</si>
  <si>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</si>
  <si>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</si>
  <si>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</si>
  <si>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</si>
  <si>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</si>
  <si>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</si>
  <si>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</si>
  <si>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</si>
  <si>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</si>
  <si>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</si>
  <si>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</si>
  <si>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</si>
  <si>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</si>
  <si>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</si>
  <si>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</si>
  <si>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</si>
  <si>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</si>
  <si>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</si>
  <si>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</si>
  <si>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</si>
  <si>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</si>
  <si>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</si>
  <si>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</si>
  <si>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</si>
  <si>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</si>
  <si>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</si>
  <si>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</si>
  <si>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</si>
  <si>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</si>
  <si>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</si>
  <si>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</si>
  <si>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</si>
  <si>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</si>
  <si>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</si>
  <si>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</si>
  <si>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</si>
  <si>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</si>
  <si>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</si>
  <si>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</si>
  <si>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</si>
  <si>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</si>
  <si>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</si>
  <si>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</si>
  <si>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</si>
  <si>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</si>
  <si>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</si>
  <si>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</si>
  <si>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</si>
  <si>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</si>
  <si>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</si>
  <si>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</si>
  <si>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</si>
  <si>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</si>
  <si>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</si>
  <si>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</si>
  <si>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</si>
  <si>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</si>
  <si>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</si>
  <si>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</si>
  <si>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</si>
  <si>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</si>
  <si>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</si>
  <si>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</si>
  <si>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</si>
  <si>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</si>
  <si>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</si>
  <si>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</si>
  <si>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</si>
  <si>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</si>
  <si>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Acumulado</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</si>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</sst>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_-* #,##0_-;\-* #,##0_-;_-* &quot;-&quot;??_-;_-@_-"/>
  </numFmts>
  <fonts count="8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0"/>
      <color rgb="FF000000"/>
      <name val="Arial Narrow"/>
      <family val="2"/>
    </font>
    <font>
      <sz val="10"/>
      <color rgb="FF000000"/>
      <name val="Arial Narrow"/>
      <family val="2"/>
    </font>
    <font>
      <sz val="13"/>
      <color rgb="FF000000"/>
      <name val="Arial"/>
      <family val="2"/>
    </font>
    <font>
      <b/>
      <sz val="13"/>
      <color rgb="FF000000"/>
      <name val="Arial"/>
      <family val="2"/>
    </font>
    <font>
      <sz val="10"/>
      <color rgb="FF000000"/>
      <name val="Arial"/>
      <family val="2"/>
    </font>
    <font>
      <b/>
      <sz val="10"/>
      <color rgb="FF000000"/>
      <name val="Arial"/>
      <family val="2"/>
    </font>
    <font>
      <sz val="10"/>
      <color rgb="FF000000"/>
      <name val="Arial"/>
      <family val="2"/>
    </font>
    <font>
      <sz val="10"/>
      <color rgb="FF000000"/>
      <name val="Arial"/>
      <family val="2"/>
    </font>
    <font>
      <u/>
      <sz val="11"/>
      <color rgb="FF000000"/>
      <name val="Calibri"/>
      <family val="2"/>
      <scheme val="minor"/>
    </font>
    <font>
      <u/>
      <sz val="10"/>
      <color rgb="FF000000"/>
      <name val="Arial"/>
      <family val="2"/>
    </font>
    <font>
      <b/>
      <u/>
      <sz val="10"/>
      <color rgb="FF000000"/>
      <name val="Arial"/>
      <family val="2"/>
    </font>
    <font>
      <b/>
      <sz val="10"/>
      <color rgb="FF000000"/>
      <name val="Arial"/>
      <family val="2"/>
    </font>
    <font>
      <b/>
      <sz val="10"/>
      <color rgb="FF9BBB59"/>
      <name val="Arial"/>
      <family val="2"/>
    </font>
    <font>
      <sz val="10"/>
      <color theme="1"/>
      <name val="Arial"/>
      <family val="2"/>
    </font>
    <font>
      <b/>
      <sz val="9"/>
      <color indexed="81"/>
      <name val="Tahoma"/>
      <family val="2"/>
    </font>
    <font>
      <sz val="13"/>
      <name val="Arial"/>
      <family val="2"/>
    </font>
    <font>
      <sz val="9"/>
      <color rgb="FF000000"/>
      <name val="Arial"/>
      <family val="2"/>
    </font>
    <font>
      <b/>
      <sz val="13"/>
      <color theme="1"/>
      <name val="Arial"/>
      <family val="2"/>
    </font>
    <font>
      <b/>
      <sz val="13"/>
      <name val="Arial"/>
      <family val="2"/>
    </font>
    <font>
      <sz val="13"/>
      <color theme="1"/>
      <name val="Arial"/>
      <family val="2"/>
    </font>
    <font>
      <sz val="10"/>
      <color theme="0" tint="-0.89999084444715716"/>
      <name val="Arial"/>
      <family val="2"/>
    </font>
    <font>
      <sz val="12"/>
      <color theme="1"/>
      <name val="Calibri"/>
      <family val="2"/>
      <scheme val="minor"/>
    </font>
    <font>
      <u/>
      <sz val="9"/>
      <color rgb="FF000000"/>
      <name val="Arial"/>
      <family val="2"/>
    </font>
    <font>
      <sz val="11"/>
      <color theme="1"/>
      <name val="Arial"/>
      <family val="2"/>
    </font>
    <font>
      <sz val="11"/>
      <color rgb="FF000000"/>
      <name val="Arial"/>
      <family val="2"/>
    </font>
    <font>
      <b/>
      <sz val="11"/>
      <color rgb="FF000000"/>
      <name val="Arial"/>
      <family val="2"/>
    </font>
    <font>
      <u/>
      <sz val="11"/>
      <color rgb="FF000000"/>
      <name val="Arial"/>
      <family val="2"/>
    </font>
  </fonts>
  <fills count="26">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59999389629810485"/>
        <bgColor indexed="64"/>
      </patternFill>
    </fill>
  </fills>
  <borders count="1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thin">
        <color indexed="64"/>
      </top>
      <bottom style="thin">
        <color indexed="64"/>
      </bottom>
      <diagonal/>
    </border>
  </borders>
  <cellStyleXfs count="21">
    <xf numFmtId="0" fontId="0" fillId="0" borderId="0"/>
    <xf numFmtId="9" fontId="18" fillId="0" borderId="0" applyFont="0" applyFill="0" applyBorder="0" applyAlignment="0" applyProtection="0"/>
    <xf numFmtId="0" fontId="23" fillId="0" borderId="11"/>
    <xf numFmtId="0" fontId="3" fillId="0" borderId="11"/>
    <xf numFmtId="165" fontId="3" fillId="0" borderId="11" applyFont="0" applyFill="0" applyBorder="0" applyAlignment="0" applyProtection="0"/>
    <xf numFmtId="168" fontId="3" fillId="0" borderId="11" applyFont="0" applyFill="0" applyBorder="0" applyAlignment="0" applyProtection="0"/>
    <xf numFmtId="9" fontId="3" fillId="0" borderId="11" applyFont="0" applyFill="0" applyBorder="0" applyAlignment="0" applyProtection="0"/>
    <xf numFmtId="170" fontId="3" fillId="0" borderId="11" applyFont="0" applyFill="0" applyBorder="0" applyAlignment="0" applyProtection="0"/>
    <xf numFmtId="164" fontId="3" fillId="0" borderId="11" applyFont="0" applyFill="0" applyBorder="0" applyAlignment="0" applyProtection="0"/>
    <xf numFmtId="9" fontId="23" fillId="0" borderId="11" applyFont="0" applyFill="0" applyBorder="0" applyAlignment="0" applyProtection="0"/>
    <xf numFmtId="9" fontId="29" fillId="0" borderId="11" applyFont="0" applyFill="0" applyBorder="0" applyAlignment="0" applyProtection="0"/>
    <xf numFmtId="172" fontId="34" fillId="0" borderId="55" applyNumberFormat="0" applyAlignment="0" applyProtection="0">
      <alignment horizontal="right" vertical="center"/>
    </xf>
    <xf numFmtId="172" fontId="34" fillId="0" borderId="56" applyNumberFormat="0" applyAlignment="0" applyProtection="0">
      <alignment horizontal="left" vertical="center" indent="1"/>
    </xf>
    <xf numFmtId="0" fontId="35" fillId="0" borderId="56" applyAlignment="0" applyProtection="0">
      <alignment horizontal="left" vertical="center" indent="1"/>
    </xf>
    <xf numFmtId="0" fontId="36" fillId="23" borderId="11" applyNumberFormat="0" applyAlignment="0" applyProtection="0">
      <alignment horizontal="left" vertical="center" indent="1"/>
    </xf>
    <xf numFmtId="172" fontId="37" fillId="0" borderId="55" applyNumberFormat="0" applyFill="0" applyBorder="0" applyAlignment="0" applyProtection="0">
      <alignment horizontal="right" vertical="center"/>
    </xf>
    <xf numFmtId="0" fontId="30" fillId="0" borderId="11" applyNumberFormat="0" applyFill="0" applyBorder="0" applyAlignment="0" applyProtection="0"/>
    <xf numFmtId="0" fontId="2" fillId="0" borderId="11"/>
    <xf numFmtId="43" fontId="47" fillId="0" borderId="0" applyFont="0" applyFill="0" applyBorder="0" applyAlignment="0" applyProtection="0"/>
    <xf numFmtId="0" fontId="1" fillId="0" borderId="11"/>
    <xf numFmtId="0" fontId="54" fillId="0" borderId="11"/>
  </cellStyleXfs>
  <cellXfs count="834">
    <xf numFmtId="0" fontId="0" fillId="0" borderId="0" xfId="0"/>
    <xf numFmtId="0" fontId="4" fillId="0" borderId="0" xfId="0" applyFont="1"/>
    <xf numFmtId="0" fontId="6" fillId="0" borderId="1" xfId="0" applyFont="1" applyBorder="1" applyAlignment="1">
      <alignment horizontal="center"/>
    </xf>
    <xf numFmtId="166" fontId="8" fillId="0" borderId="1" xfId="0" applyNumberFormat="1" applyFont="1" applyBorder="1" applyAlignment="1">
      <alignment vertical="center"/>
    </xf>
    <xf numFmtId="0" fontId="8" fillId="0" borderId="0" xfId="0" applyFont="1"/>
    <xf numFmtId="0" fontId="6" fillId="0" borderId="0" xfId="0" applyFont="1" applyAlignment="1">
      <alignment horizontal="left"/>
    </xf>
    <xf numFmtId="0" fontId="9"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166" fontId="8" fillId="0" borderId="1" xfId="0" applyNumberFormat="1"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166" fontId="4" fillId="0" borderId="0" xfId="0" applyNumberFormat="1" applyFont="1"/>
    <xf numFmtId="166" fontId="10" fillId="0" borderId="1" xfId="0" applyNumberFormat="1" applyFont="1" applyBorder="1" applyAlignment="1">
      <alignment horizontal="center" vertical="center"/>
    </xf>
    <xf numFmtId="6" fontId="8" fillId="0" borderId="1" xfId="0" applyNumberFormat="1" applyFont="1" applyBorder="1"/>
    <xf numFmtId="0" fontId="8" fillId="0" borderId="0" xfId="0" applyFont="1" applyAlignment="1">
      <alignment vertical="center" textRotation="90" wrapText="1"/>
    </xf>
    <xf numFmtId="0" fontId="8" fillId="0" borderId="0" xfId="0" applyFont="1" applyAlignment="1">
      <alignment horizontal="left" vertical="center" wrapText="1"/>
    </xf>
    <xf numFmtId="9" fontId="8"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67" fontId="8"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166" fontId="10" fillId="0" borderId="1" xfId="0" applyNumberFormat="1" applyFont="1" applyBorder="1" applyAlignment="1">
      <alignment vertical="center"/>
    </xf>
    <xf numFmtId="9" fontId="8" fillId="0" borderId="1" xfId="0" applyNumberFormat="1"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vertical="center"/>
    </xf>
    <xf numFmtId="0" fontId="11" fillId="8" borderId="7" xfId="0" applyFont="1" applyFill="1" applyBorder="1" applyAlignment="1">
      <alignment horizontal="center" vertical="center"/>
    </xf>
    <xf numFmtId="0" fontId="11" fillId="8" borderId="7" xfId="0" applyFont="1" applyFill="1" applyBorder="1" applyAlignment="1">
      <alignment vertical="center"/>
    </xf>
    <xf numFmtId="0" fontId="11" fillId="8" borderId="8" xfId="0" applyFont="1" applyFill="1" applyBorder="1" applyAlignment="1">
      <alignment vertical="center"/>
    </xf>
    <xf numFmtId="0" fontId="11" fillId="8" borderId="6" xfId="0" applyFont="1" applyFill="1" applyBorder="1" applyAlignment="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8" borderId="9" xfId="0" applyFont="1" applyFill="1" applyBorder="1" applyAlignment="1">
      <alignment horizontal="center" vertical="center"/>
    </xf>
    <xf numFmtId="0" fontId="11" fillId="8" borderId="10" xfId="0" applyFont="1" applyFill="1" applyBorder="1" applyAlignment="1">
      <alignment vertical="center"/>
    </xf>
    <xf numFmtId="0" fontId="14" fillId="2" borderId="17" xfId="0" applyFont="1" applyFill="1" applyBorder="1" applyAlignment="1">
      <alignment vertical="center"/>
    </xf>
    <xf numFmtId="0" fontId="11" fillId="8" borderId="1" xfId="0" applyFont="1" applyFill="1" applyBorder="1" applyAlignment="1">
      <alignment vertical="center"/>
    </xf>
    <xf numFmtId="0" fontId="11" fillId="8" borderId="21" xfId="0" applyFont="1" applyFill="1" applyBorder="1" applyAlignment="1">
      <alignment horizontal="center" vertical="center"/>
    </xf>
    <xf numFmtId="0" fontId="14" fillId="0" borderId="0" xfId="0" applyFont="1" applyAlignment="1">
      <alignment vertical="center" wrapText="1"/>
    </xf>
    <xf numFmtId="0" fontId="11" fillId="8" borderId="6"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1" fillId="8" borderId="1" xfId="0" applyFont="1" applyFill="1" applyBorder="1" applyAlignment="1">
      <alignment vertical="center" wrapText="1"/>
    </xf>
    <xf numFmtId="14" fontId="11" fillId="8" borderId="1" xfId="0" applyNumberFormat="1" applyFont="1" applyFill="1" applyBorder="1" applyAlignment="1">
      <alignment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8" borderId="22" xfId="0" applyFont="1" applyFill="1" applyBorder="1" applyAlignment="1">
      <alignment vertical="center"/>
    </xf>
    <xf numFmtId="0" fontId="14" fillId="8" borderId="23" xfId="0" applyFont="1" applyFill="1" applyBorder="1" applyAlignment="1">
      <alignment horizontal="center" vertical="center" wrapText="1"/>
    </xf>
    <xf numFmtId="0" fontId="14" fillId="8" borderId="7" xfId="0" applyFont="1" applyFill="1" applyBorder="1" applyAlignment="1">
      <alignment horizontal="right" vertical="center"/>
    </xf>
    <xf numFmtId="0" fontId="11" fillId="8" borderId="8" xfId="0" applyFont="1" applyFill="1" applyBorder="1" applyAlignment="1">
      <alignment horizontal="center" vertical="center"/>
    </xf>
    <xf numFmtId="0" fontId="14" fillId="2" borderId="1" xfId="0" applyFont="1" applyFill="1" applyBorder="1" applyAlignment="1">
      <alignment horizontal="center" vertical="center"/>
    </xf>
    <xf numFmtId="0" fontId="19" fillId="0" borderId="0" xfId="0" applyFont="1"/>
    <xf numFmtId="0" fontId="7" fillId="0" borderId="23" xfId="0" applyFont="1" applyBorder="1"/>
    <xf numFmtId="0" fontId="10" fillId="14" borderId="1" xfId="0" applyFont="1" applyFill="1" applyBorder="1" applyAlignment="1">
      <alignment horizont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7" borderId="1" xfId="0" applyFont="1" applyFill="1" applyBorder="1" applyAlignment="1">
      <alignment horizont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8" borderId="1" xfId="0" applyFont="1" applyFill="1" applyBorder="1" applyAlignment="1">
      <alignment horizontal="center"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26" fillId="0" borderId="11" xfId="3" applyFont="1" applyAlignment="1">
      <alignment vertical="center"/>
    </xf>
    <xf numFmtId="0" fontId="25" fillId="19" borderId="11" xfId="2" applyFont="1" applyFill="1" applyAlignment="1">
      <alignment vertical="center" wrapText="1"/>
    </xf>
    <xf numFmtId="0" fontId="25" fillId="19" borderId="33" xfId="2" applyFont="1" applyFill="1" applyBorder="1" applyAlignment="1">
      <alignment vertical="center" wrapText="1"/>
    </xf>
    <xf numFmtId="0" fontId="25" fillId="0" borderId="33" xfId="2" applyFont="1" applyBorder="1" applyAlignment="1">
      <alignment vertical="center" wrapText="1"/>
    </xf>
    <xf numFmtId="0" fontId="25" fillId="0" borderId="11" xfId="2" applyFont="1" applyAlignment="1">
      <alignment vertical="center" wrapText="1"/>
    </xf>
    <xf numFmtId="0" fontId="25" fillId="0" borderId="11" xfId="2" applyFont="1" applyAlignment="1">
      <alignment horizontal="center" vertical="center" wrapText="1"/>
    </xf>
    <xf numFmtId="0" fontId="27" fillId="0" borderId="11" xfId="3" applyFont="1" applyAlignment="1">
      <alignment horizontal="center" vertical="center"/>
    </xf>
    <xf numFmtId="0" fontId="26" fillId="0" borderId="11" xfId="3" applyFont="1" applyAlignment="1">
      <alignment horizontal="center" vertical="center"/>
    </xf>
    <xf numFmtId="0" fontId="25" fillId="19" borderId="33" xfId="2" applyFont="1" applyFill="1" applyBorder="1" applyAlignment="1">
      <alignment horizontal="center" vertical="center" wrapText="1"/>
    </xf>
    <xf numFmtId="0" fontId="28" fillId="19" borderId="11" xfId="2" applyFont="1" applyFill="1" applyAlignment="1">
      <alignment horizontal="center" vertical="center" wrapText="1"/>
    </xf>
    <xf numFmtId="0" fontId="25" fillId="19" borderId="11" xfId="2" applyFont="1" applyFill="1" applyAlignment="1">
      <alignment horizontal="center" vertical="center" wrapText="1"/>
    </xf>
    <xf numFmtId="0" fontId="28" fillId="0" borderId="11" xfId="2" applyFont="1" applyAlignment="1">
      <alignment horizontal="center" vertical="center" wrapText="1"/>
    </xf>
    <xf numFmtId="0" fontId="25" fillId="21" borderId="11" xfId="2" applyFont="1" applyFill="1" applyAlignment="1">
      <alignment vertical="center" wrapText="1"/>
    </xf>
    <xf numFmtId="0" fontId="25" fillId="20" borderId="28" xfId="2" applyFont="1" applyFill="1" applyBorder="1" applyAlignment="1">
      <alignment horizontal="center" vertical="center" wrapText="1"/>
    </xf>
    <xf numFmtId="0" fontId="25" fillId="20" borderId="29" xfId="2" applyFont="1" applyFill="1" applyBorder="1" applyAlignment="1">
      <alignment horizontal="center" vertical="center" wrapText="1"/>
    </xf>
    <xf numFmtId="169" fontId="26" fillId="0" borderId="34" xfId="5" applyNumberFormat="1" applyFont="1" applyBorder="1" applyAlignment="1">
      <alignment vertical="center"/>
    </xf>
    <xf numFmtId="169" fontId="26" fillId="0" borderId="35" xfId="5" applyNumberFormat="1" applyFont="1" applyBorder="1" applyAlignment="1">
      <alignment vertical="center"/>
    </xf>
    <xf numFmtId="0" fontId="25" fillId="20" borderId="46" xfId="2" applyFont="1" applyFill="1" applyBorder="1" applyAlignment="1">
      <alignment vertical="center" wrapText="1"/>
    </xf>
    <xf numFmtId="169" fontId="26" fillId="0" borderId="47" xfId="5" applyNumberFormat="1" applyFont="1" applyBorder="1" applyAlignment="1">
      <alignment vertical="center"/>
    </xf>
    <xf numFmtId="169" fontId="26" fillId="0" borderId="49" xfId="5" applyNumberFormat="1" applyFont="1" applyBorder="1" applyAlignment="1">
      <alignment vertical="center"/>
    </xf>
    <xf numFmtId="0" fontId="25" fillId="20" borderId="37" xfId="2" applyFont="1" applyFill="1" applyBorder="1" applyAlignment="1">
      <alignment vertical="center" wrapText="1"/>
    </xf>
    <xf numFmtId="169" fontId="26" fillId="0" borderId="38" xfId="5" applyNumberFormat="1" applyFont="1" applyBorder="1" applyAlignment="1">
      <alignment vertical="center"/>
    </xf>
    <xf numFmtId="0" fontId="26" fillId="0" borderId="11" xfId="3" applyFont="1"/>
    <xf numFmtId="0" fontId="25" fillId="22" borderId="27" xfId="2" applyFont="1" applyFill="1" applyBorder="1" applyAlignment="1">
      <alignment vertical="center" wrapText="1"/>
    </xf>
    <xf numFmtId="169" fontId="26" fillId="0" borderId="39" xfId="5" applyNumberFormat="1" applyFont="1" applyBorder="1" applyAlignment="1">
      <alignment vertical="center"/>
    </xf>
    <xf numFmtId="0" fontId="16" fillId="0" borderId="11" xfId="3" applyFont="1" applyAlignment="1">
      <alignment vertical="center"/>
    </xf>
    <xf numFmtId="0" fontId="26" fillId="0" borderId="11" xfId="3" applyFont="1" applyAlignment="1">
      <alignment horizontal="center" vertical="center" wrapText="1"/>
    </xf>
    <xf numFmtId="0" fontId="33" fillId="0" borderId="11" xfId="3" applyFont="1" applyAlignment="1">
      <alignment vertical="center"/>
    </xf>
    <xf numFmtId="0" fontId="31" fillId="0" borderId="51" xfId="3" applyFont="1" applyBorder="1" applyAlignment="1">
      <alignment horizontal="center" vertical="center"/>
    </xf>
    <xf numFmtId="0" fontId="31" fillId="0" borderId="32" xfId="3" applyFont="1" applyBorder="1" applyAlignment="1">
      <alignment horizontal="center" vertical="center"/>
    </xf>
    <xf numFmtId="0" fontId="31" fillId="0" borderId="52" xfId="3" applyFont="1" applyBorder="1" applyAlignment="1">
      <alignment horizontal="center" vertical="center"/>
    </xf>
    <xf numFmtId="0" fontId="31" fillId="0" borderId="53" xfId="3" applyFont="1" applyBorder="1" applyAlignment="1">
      <alignment horizontal="center" vertical="center"/>
    </xf>
    <xf numFmtId="0" fontId="38" fillId="0" borderId="11" xfId="3" applyFont="1" applyAlignment="1">
      <alignment vertical="center"/>
    </xf>
    <xf numFmtId="0" fontId="40" fillId="20" borderId="47" xfId="2" applyFont="1" applyFill="1" applyBorder="1" applyAlignment="1">
      <alignment horizontal="center" vertical="center" wrapText="1"/>
    </xf>
    <xf numFmtId="0" fontId="39" fillId="0" borderId="47" xfId="3" applyFont="1" applyBorder="1" applyAlignment="1">
      <alignment horizontal="center" vertical="center"/>
    </xf>
    <xf numFmtId="0" fontId="42" fillId="20" borderId="53" xfId="3" applyFont="1"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51" xfId="3" applyFont="1" applyFill="1" applyBorder="1" applyAlignment="1">
      <alignment horizontal="center" vertical="center" wrapText="1"/>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42" fillId="20" borderId="47" xfId="2" applyFont="1" applyFill="1" applyBorder="1" applyAlignment="1">
      <alignment horizontal="center" vertical="center" wrapText="1"/>
    </xf>
    <xf numFmtId="0" fontId="42" fillId="20" borderId="47" xfId="0" applyFont="1" applyFill="1" applyBorder="1" applyAlignment="1">
      <alignment horizontal="center" vertical="center"/>
    </xf>
    <xf numFmtId="9" fontId="42" fillId="20" borderId="47" xfId="3" applyNumberFormat="1" applyFont="1" applyFill="1" applyBorder="1" applyAlignment="1">
      <alignment horizontal="center" vertical="center"/>
    </xf>
    <xf numFmtId="9" fontId="42" fillId="24" borderId="47" xfId="0" applyNumberFormat="1" applyFont="1" applyFill="1" applyBorder="1" applyAlignment="1">
      <alignment horizontal="center" vertical="center"/>
    </xf>
    <xf numFmtId="9" fontId="42" fillId="20" borderId="47" xfId="0" applyNumberFormat="1" applyFont="1" applyFill="1" applyBorder="1" applyAlignment="1">
      <alignment horizontal="center"/>
    </xf>
    <xf numFmtId="9" fontId="32" fillId="19" borderId="47" xfId="0" applyNumberFormat="1" applyFont="1" applyFill="1" applyBorder="1" applyAlignment="1">
      <alignment horizontal="center"/>
    </xf>
    <xf numFmtId="0" fontId="31" fillId="0" borderId="31" xfId="3" applyFont="1" applyBorder="1" applyAlignment="1">
      <alignment horizontal="center" vertical="center"/>
    </xf>
    <xf numFmtId="0" fontId="17" fillId="0" borderId="11" xfId="3" applyFont="1" applyAlignment="1">
      <alignment vertical="center"/>
    </xf>
    <xf numFmtId="9" fontId="26" fillId="0" borderId="49" xfId="1" applyFont="1" applyBorder="1" applyAlignment="1">
      <alignment vertical="center"/>
    </xf>
    <xf numFmtId="0" fontId="25" fillId="20" borderId="51" xfId="2" applyFont="1" applyFill="1" applyBorder="1" applyAlignment="1">
      <alignment vertical="center" wrapText="1"/>
    </xf>
    <xf numFmtId="0" fontId="25" fillId="0" borderId="51" xfId="2" applyFont="1" applyBorder="1" applyAlignment="1">
      <alignment vertical="center" wrapText="1"/>
    </xf>
    <xf numFmtId="0" fontId="26" fillId="0" borderId="0" xfId="0" applyFont="1"/>
    <xf numFmtId="0" fontId="25" fillId="20" borderId="37" xfId="2" applyFont="1" applyFill="1" applyBorder="1" applyAlignment="1">
      <alignment horizontal="center" vertical="center" wrapText="1"/>
    </xf>
    <xf numFmtId="0" fontId="25" fillId="20" borderId="38" xfId="2" applyFont="1" applyFill="1" applyBorder="1" applyAlignment="1">
      <alignment horizontal="center" vertical="center" wrapText="1"/>
    </xf>
    <xf numFmtId="15" fontId="26" fillId="0" borderId="65" xfId="0" applyNumberFormat="1" applyFont="1" applyBorder="1" applyAlignment="1">
      <alignment horizontal="center" vertical="center" wrapText="1"/>
    </xf>
    <xf numFmtId="0" fontId="26" fillId="0" borderId="48" xfId="0" applyFont="1" applyBorder="1" applyAlignment="1">
      <alignment horizontal="justify" vertical="center" wrapText="1"/>
    </xf>
    <xf numFmtId="15" fontId="26" fillId="0" borderId="46" xfId="0" applyNumberFormat="1" applyFont="1" applyBorder="1" applyAlignment="1">
      <alignment horizontal="center" vertical="center" wrapText="1"/>
    </xf>
    <xf numFmtId="0" fontId="26" fillId="0" borderId="47" xfId="0" applyFont="1" applyBorder="1" applyAlignment="1">
      <alignment horizontal="center" vertical="center" wrapText="1"/>
    </xf>
    <xf numFmtId="14" fontId="26" fillId="0" borderId="46" xfId="0" applyNumberFormat="1" applyFont="1" applyBorder="1" applyAlignment="1">
      <alignment horizontal="center" vertical="center" wrapText="1"/>
    </xf>
    <xf numFmtId="0" fontId="26" fillId="0" borderId="46" xfId="0" applyFont="1" applyBorder="1" applyAlignment="1">
      <alignment horizontal="center" vertical="center" wrapText="1"/>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34" xfId="0" applyFont="1" applyBorder="1" applyAlignment="1">
      <alignment vertical="center" wrapText="1"/>
    </xf>
    <xf numFmtId="0" fontId="26" fillId="0" borderId="47" xfId="0" applyFont="1" applyBorder="1" applyAlignment="1">
      <alignment vertical="center" wrapText="1"/>
    </xf>
    <xf numFmtId="0" fontId="26" fillId="0" borderId="47" xfId="0" applyFont="1" applyBorder="1" applyAlignment="1">
      <alignment vertical="top" wrapText="1"/>
    </xf>
    <xf numFmtId="0" fontId="26" fillId="0" borderId="47" xfId="0" applyFont="1" applyBorder="1" applyAlignment="1">
      <alignment vertical="center"/>
    </xf>
    <xf numFmtId="0" fontId="26" fillId="19" borderId="33" xfId="3" applyFont="1" applyFill="1" applyBorder="1" applyAlignment="1">
      <alignment vertical="center"/>
    </xf>
    <xf numFmtId="0" fontId="26" fillId="19" borderId="11" xfId="3" applyFont="1" applyFill="1" applyAlignment="1">
      <alignment vertical="center"/>
    </xf>
    <xf numFmtId="0" fontId="25" fillId="19" borderId="40" xfId="2" applyFont="1" applyFill="1" applyBorder="1" applyAlignment="1">
      <alignment horizontal="center" vertical="center" wrapText="1"/>
    </xf>
    <xf numFmtId="0" fontId="24" fillId="0" borderId="0" xfId="0" applyFont="1" applyAlignment="1">
      <alignment vertical="center"/>
    </xf>
    <xf numFmtId="0" fontId="24" fillId="0" borderId="33" xfId="2" applyFont="1" applyBorder="1" applyAlignment="1">
      <alignment horizontal="center" vertical="center" wrapText="1"/>
    </xf>
    <xf numFmtId="0" fontId="25" fillId="0" borderId="11" xfId="2" applyFont="1" applyAlignment="1">
      <alignment horizontal="center" vertical="center"/>
    </xf>
    <xf numFmtId="0" fontId="45" fillId="0" borderId="1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2" applyFont="1" applyAlignment="1">
      <alignment vertical="center"/>
    </xf>
    <xf numFmtId="0" fontId="45" fillId="0" borderId="51" xfId="0" applyFont="1" applyBorder="1" applyAlignment="1">
      <alignment horizontal="left" vertical="center" wrapText="1"/>
    </xf>
    <xf numFmtId="0" fontId="12" fillId="0" borderId="51" xfId="0" applyFont="1" applyBorder="1" applyAlignment="1">
      <alignment horizontal="left" vertical="center" wrapText="1"/>
    </xf>
    <xf numFmtId="0" fontId="32" fillId="0" borderId="51" xfId="3" applyFont="1" applyBorder="1" applyAlignment="1">
      <alignment horizontal="center" vertical="center"/>
    </xf>
    <xf numFmtId="9" fontId="32" fillId="0" borderId="51" xfId="3" applyNumberFormat="1" applyFont="1" applyBorder="1" applyAlignment="1">
      <alignment horizontal="center" vertical="center"/>
    </xf>
    <xf numFmtId="9" fontId="31" fillId="0" borderId="51" xfId="3" applyNumberFormat="1" applyFont="1" applyBorder="1" applyAlignment="1">
      <alignment horizontal="center" vertical="center"/>
    </xf>
    <xf numFmtId="0" fontId="25" fillId="0" borderId="51" xfId="2"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1" fillId="0" borderId="0" xfId="0" applyFont="1"/>
    <xf numFmtId="0" fontId="42" fillId="16" borderId="47" xfId="3"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0" borderId="47" xfId="3" applyFont="1" applyBorder="1" applyAlignment="1">
      <alignment vertical="center"/>
    </xf>
    <xf numFmtId="0" fontId="26" fillId="0" borderId="46" xfId="3" applyFont="1" applyBorder="1" applyAlignment="1">
      <alignment vertical="center"/>
    </xf>
    <xf numFmtId="0" fontId="26" fillId="0" borderId="37" xfId="3" applyFont="1" applyBorder="1" applyAlignment="1">
      <alignment vertical="center"/>
    </xf>
    <xf numFmtId="0" fontId="26" fillId="0" borderId="38" xfId="3" applyFont="1" applyBorder="1" applyAlignment="1">
      <alignment vertical="center"/>
    </xf>
    <xf numFmtId="0" fontId="26" fillId="0" borderId="69" xfId="3" applyFont="1" applyBorder="1" applyAlignment="1">
      <alignment vertical="center" wrapText="1"/>
    </xf>
    <xf numFmtId="169" fontId="26" fillId="0" borderId="69" xfId="5" applyNumberFormat="1" applyFont="1" applyBorder="1" applyAlignment="1">
      <alignment vertical="center"/>
    </xf>
    <xf numFmtId="169" fontId="26" fillId="0" borderId="70" xfId="5" applyNumberFormat="1" applyFont="1" applyBorder="1" applyAlignment="1">
      <alignment vertical="center"/>
    </xf>
    <xf numFmtId="43" fontId="50" fillId="20" borderId="77" xfId="18" applyFont="1" applyFill="1" applyBorder="1" applyAlignment="1">
      <alignment horizontal="center" vertical="center" wrapText="1"/>
    </xf>
    <xf numFmtId="43" fontId="50" fillId="20" borderId="79" xfId="18" applyFont="1" applyFill="1" applyBorder="1" applyAlignment="1">
      <alignment horizontal="center" vertical="center" wrapText="1"/>
    </xf>
    <xf numFmtId="43" fontId="50" fillId="20" borderId="80" xfId="18" applyFont="1" applyFill="1" applyBorder="1" applyAlignment="1">
      <alignment horizontal="center" vertical="center" wrapText="1"/>
    </xf>
    <xf numFmtId="169" fontId="26" fillId="0" borderId="65" xfId="5" applyNumberFormat="1" applyFont="1" applyBorder="1" applyAlignment="1">
      <alignment vertical="center"/>
    </xf>
    <xf numFmtId="169" fontId="26" fillId="0" borderId="46" xfId="5" applyNumberFormat="1" applyFont="1" applyBorder="1" applyAlignment="1">
      <alignment vertical="center"/>
    </xf>
    <xf numFmtId="169" fontId="26" fillId="0" borderId="37" xfId="5" applyNumberFormat="1" applyFont="1" applyBorder="1" applyAlignment="1">
      <alignment vertical="center"/>
    </xf>
    <xf numFmtId="0" fontId="25" fillId="0" borderId="66" xfId="2" applyFont="1" applyBorder="1" applyAlignment="1">
      <alignment vertical="center" wrapText="1"/>
    </xf>
    <xf numFmtId="0" fontId="25" fillId="0" borderId="68" xfId="2" applyFont="1" applyBorder="1" applyAlignment="1">
      <alignment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51" xfId="3" applyFont="1" applyFill="1" applyBorder="1" applyAlignment="1">
      <alignment horizontal="center" vertical="center" wrapText="1"/>
    </xf>
    <xf numFmtId="0" fontId="48" fillId="0" borderId="51" xfId="0" applyFont="1" applyBorder="1" applyAlignment="1">
      <alignment horizontal="center" vertical="center"/>
    </xf>
    <xf numFmtId="0" fontId="48" fillId="0" borderId="51" xfId="2" applyFont="1" applyBorder="1" applyAlignment="1">
      <alignment horizontal="center" wrapText="1"/>
    </xf>
    <xf numFmtId="0" fontId="48" fillId="0" borderId="51" xfId="2" applyFont="1" applyBorder="1" applyAlignment="1">
      <alignment horizontal="center" vertical="center" wrapText="1"/>
    </xf>
    <xf numFmtId="0" fontId="48" fillId="0" borderId="51" xfId="2" applyFont="1" applyBorder="1" applyAlignment="1">
      <alignment vertical="center" wrapText="1"/>
    </xf>
    <xf numFmtId="0" fontId="24" fillId="20" borderId="51" xfId="2" applyFont="1" applyFill="1" applyBorder="1" applyAlignment="1">
      <alignment vertical="center" wrapText="1"/>
    </xf>
    <xf numFmtId="0" fontId="24" fillId="20" borderId="51" xfId="0" applyFont="1" applyFill="1" applyBorder="1" applyAlignment="1">
      <alignment vertical="center"/>
    </xf>
    <xf numFmtId="0" fontId="25" fillId="20" borderId="53" xfId="3" applyFont="1" applyFill="1" applyBorder="1" applyAlignment="1">
      <alignment horizontal="center" vertical="center" wrapText="1"/>
    </xf>
    <xf numFmtId="0" fontId="16" fillId="20" borderId="53" xfId="3" applyFont="1" applyFill="1" applyBorder="1" applyAlignment="1">
      <alignment vertical="center" wrapText="1"/>
    </xf>
    <xf numFmtId="0" fontId="26" fillId="0" borderId="32" xfId="3" applyFont="1" applyBorder="1" applyAlignment="1">
      <alignment vertical="center" wrapText="1"/>
    </xf>
    <xf numFmtId="0" fontId="26" fillId="0" borderId="33" xfId="3" applyFont="1" applyBorder="1" applyAlignment="1">
      <alignment horizontal="center" vertical="center"/>
    </xf>
    <xf numFmtId="0" fontId="51" fillId="0" borderId="51"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4" fillId="0" borderId="51" xfId="0" applyFont="1" applyBorder="1" applyAlignment="1">
      <alignment horizontal="left" vertical="center" wrapText="1"/>
    </xf>
    <xf numFmtId="0" fontId="49" fillId="20" borderId="51" xfId="2" applyFont="1" applyFill="1" applyBorder="1" applyAlignment="1">
      <alignment vertical="center" wrapText="1"/>
    </xf>
    <xf numFmtId="0" fontId="49" fillId="20" borderId="51" xfId="0" applyFont="1" applyFill="1" applyBorder="1" applyAlignment="1">
      <alignment vertical="center"/>
    </xf>
    <xf numFmtId="0" fontId="25" fillId="0" borderId="51" xfId="0" applyFont="1" applyBorder="1" applyAlignment="1">
      <alignment horizontal="center" vertical="center"/>
    </xf>
    <xf numFmtId="0" fontId="25" fillId="0" borderId="51" xfId="2" applyFont="1" applyBorder="1" applyAlignment="1">
      <alignment horizontal="center" wrapText="1"/>
    </xf>
    <xf numFmtId="0" fontId="16" fillId="0" borderId="51" xfId="3" applyFont="1" applyBorder="1" applyAlignment="1">
      <alignment vertical="center"/>
    </xf>
    <xf numFmtId="0" fontId="26" fillId="0" borderId="51" xfId="3" applyFont="1" applyBorder="1" applyAlignment="1">
      <alignment vertical="center"/>
    </xf>
    <xf numFmtId="0" fontId="29" fillId="0" borderId="47" xfId="20" applyFont="1" applyBorder="1" applyAlignment="1">
      <alignment horizontal="left" vertical="center" wrapText="1"/>
    </xf>
    <xf numFmtId="0" fontId="52" fillId="0" borderId="11" xfId="20" applyFont="1" applyAlignment="1">
      <alignment horizontal="left" vertical="top"/>
    </xf>
    <xf numFmtId="1" fontId="52" fillId="0" borderId="1" xfId="20" applyNumberFormat="1" applyFont="1" applyBorder="1" applyAlignment="1">
      <alignment horizontal="center" vertical="center" shrinkToFit="1"/>
    </xf>
    <xf numFmtId="0" fontId="29" fillId="0" borderId="1" xfId="20" applyFont="1" applyBorder="1" applyAlignment="1">
      <alignment horizontal="center" vertical="center" wrapText="1"/>
    </xf>
    <xf numFmtId="0" fontId="52" fillId="25" borderId="11" xfId="20" applyFont="1" applyFill="1" applyAlignment="1">
      <alignment horizontal="left" vertical="top" wrapText="1"/>
    </xf>
    <xf numFmtId="0" fontId="52" fillId="25" borderId="11" xfId="20" applyFont="1" applyFill="1" applyAlignment="1">
      <alignment horizontal="left" vertical="top"/>
    </xf>
    <xf numFmtId="0" fontId="52" fillId="0" borderId="11" xfId="20" applyFont="1" applyAlignment="1">
      <alignment horizontal="left" vertical="top" wrapText="1"/>
    </xf>
    <xf numFmtId="0" fontId="53" fillId="16" borderId="1" xfId="20" applyFont="1" applyFill="1" applyBorder="1" applyAlignment="1">
      <alignment horizontal="center" vertical="center" wrapText="1"/>
    </xf>
    <xf numFmtId="0" fontId="25" fillId="0" borderId="65" xfId="2" applyFont="1" applyBorder="1" applyAlignment="1">
      <alignment horizontal="center" vertical="center" wrapText="1"/>
    </xf>
    <xf numFmtId="169" fontId="26" fillId="0" borderId="65" xfId="5" applyNumberFormat="1" applyFont="1" applyBorder="1" applyAlignment="1">
      <alignment horizontal="center" vertical="center"/>
    </xf>
    <xf numFmtId="169" fontId="26" fillId="0" borderId="69" xfId="5" applyNumberFormat="1" applyFont="1" applyBorder="1" applyAlignment="1">
      <alignment horizontal="center" vertical="center"/>
    </xf>
    <xf numFmtId="169" fontId="26" fillId="0" borderId="70" xfId="5" applyNumberFormat="1" applyFont="1" applyBorder="1" applyAlignment="1">
      <alignment horizontal="center" vertical="center"/>
    </xf>
    <xf numFmtId="43" fontId="42" fillId="20" borderId="47" xfId="18" applyFont="1" applyFill="1" applyBorder="1" applyAlignment="1">
      <alignment horizontal="center"/>
    </xf>
    <xf numFmtId="43" fontId="42" fillId="24" borderId="47" xfId="18" applyFont="1" applyFill="1" applyBorder="1" applyAlignment="1">
      <alignment horizontal="center" vertical="center"/>
    </xf>
    <xf numFmtId="0" fontId="29" fillId="0" borderId="12" xfId="20" applyFont="1" applyBorder="1" applyAlignment="1">
      <alignment vertical="center" wrapText="1"/>
    </xf>
    <xf numFmtId="0" fontId="11" fillId="8" borderId="11" xfId="0" applyFont="1" applyFill="1" applyBorder="1" applyAlignment="1">
      <alignment vertical="center"/>
    </xf>
    <xf numFmtId="0" fontId="11" fillId="8" borderId="26"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1" xfId="0" applyFont="1" applyFill="1" applyBorder="1" applyAlignment="1">
      <alignment horizontal="center" vertical="center"/>
    </xf>
    <xf numFmtId="0" fontId="14" fillId="8" borderId="11" xfId="0" applyFont="1" applyFill="1" applyBorder="1" applyAlignment="1">
      <alignment horizontal="left" vertical="center"/>
    </xf>
    <xf numFmtId="0" fontId="14" fillId="8" borderId="13" xfId="0" applyFont="1" applyFill="1" applyBorder="1" applyAlignment="1">
      <alignment horizontal="left" vertical="center"/>
    </xf>
    <xf numFmtId="0" fontId="14" fillId="2" borderId="11" xfId="0" applyFont="1" applyFill="1" applyBorder="1" applyAlignment="1">
      <alignment horizontal="center" vertical="center"/>
    </xf>
    <xf numFmtId="0" fontId="11" fillId="8" borderId="19" xfId="0" applyFont="1" applyFill="1" applyBorder="1" applyAlignment="1">
      <alignment vertical="center"/>
    </xf>
    <xf numFmtId="0" fontId="11" fillId="8" borderId="13" xfId="0" applyFont="1" applyFill="1" applyBorder="1" applyAlignment="1">
      <alignment vertical="center"/>
    </xf>
    <xf numFmtId="0" fontId="11" fillId="2" borderId="13" xfId="0" applyFont="1" applyFill="1" applyBorder="1" applyAlignment="1">
      <alignment vertical="center"/>
    </xf>
    <xf numFmtId="0" fontId="11" fillId="8" borderId="11" xfId="0" applyFont="1" applyFill="1" applyBorder="1" applyAlignment="1">
      <alignment horizontal="center" vertical="center"/>
    </xf>
    <xf numFmtId="0" fontId="14" fillId="2" borderId="11" xfId="0" applyFont="1" applyFill="1" applyBorder="1" applyAlignment="1">
      <alignment horizontal="left" vertical="center"/>
    </xf>
    <xf numFmtId="0" fontId="14" fillId="8" borderId="13" xfId="0" applyFont="1" applyFill="1" applyBorder="1" applyAlignment="1">
      <alignment vertical="center"/>
    </xf>
    <xf numFmtId="0" fontId="14" fillId="8" borderId="11" xfId="0" applyFont="1" applyFill="1" applyBorder="1" applyAlignment="1">
      <alignment vertical="center"/>
    </xf>
    <xf numFmtId="0" fontId="14" fillId="2" borderId="11" xfId="0" applyFont="1" applyFill="1" applyBorder="1" applyAlignment="1">
      <alignment vertical="center"/>
    </xf>
    <xf numFmtId="0" fontId="11" fillId="8" borderId="11" xfId="0" applyFont="1" applyFill="1" applyBorder="1" applyAlignment="1">
      <alignment horizontal="left" vertical="center"/>
    </xf>
    <xf numFmtId="0" fontId="11" fillId="8" borderId="13" xfId="0" applyFont="1" applyFill="1" applyBorder="1" applyAlignment="1">
      <alignment horizontal="center" vertical="center"/>
    </xf>
    <xf numFmtId="0" fontId="14" fillId="8" borderId="24" xfId="0" applyFont="1" applyFill="1" applyBorder="1" applyAlignment="1">
      <alignment vertical="center"/>
    </xf>
    <xf numFmtId="0" fontId="14" fillId="8" borderId="24" xfId="0" applyFont="1" applyFill="1" applyBorder="1" applyAlignment="1">
      <alignment horizontal="left" vertical="center"/>
    </xf>
    <xf numFmtId="0" fontId="11" fillId="8" borderId="24" xfId="0" applyFont="1" applyFill="1" applyBorder="1" applyAlignment="1">
      <alignment vertical="center"/>
    </xf>
    <xf numFmtId="0" fontId="14" fillId="8" borderId="11" xfId="0" applyFont="1" applyFill="1" applyBorder="1" applyAlignment="1">
      <alignment horizontal="right" vertical="center"/>
    </xf>
    <xf numFmtId="0" fontId="13" fillId="8" borderId="11" xfId="0" applyFont="1" applyFill="1" applyBorder="1" applyAlignment="1">
      <alignment vertical="center"/>
    </xf>
    <xf numFmtId="0" fontId="14" fillId="2" borderId="13" xfId="0" applyFont="1" applyFill="1" applyBorder="1" applyAlignment="1">
      <alignment vertical="center"/>
    </xf>
    <xf numFmtId="0" fontId="14" fillId="2" borderId="11" xfId="0" applyFont="1" applyFill="1" applyBorder="1" applyAlignment="1">
      <alignment vertical="center" wrapText="1"/>
    </xf>
    <xf numFmtId="0" fontId="11" fillId="2" borderId="11" xfId="0" applyFont="1" applyFill="1" applyBorder="1" applyAlignment="1">
      <alignment vertical="center"/>
    </xf>
    <xf numFmtId="0" fontId="11" fillId="2" borderId="24" xfId="0" applyFont="1" applyFill="1" applyBorder="1" applyAlignment="1">
      <alignment vertical="center"/>
    </xf>
    <xf numFmtId="0" fontId="11" fillId="8" borderId="26" xfId="0" applyFont="1" applyFill="1" applyBorder="1" applyAlignment="1">
      <alignment vertical="center"/>
    </xf>
    <xf numFmtId="0" fontId="11" fillId="8" borderId="25" xfId="0" applyFont="1" applyFill="1" applyBorder="1" applyAlignment="1">
      <alignment vertical="center"/>
    </xf>
    <xf numFmtId="0" fontId="14" fillId="8" borderId="11"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1" xfId="0" applyFont="1" applyFill="1" applyBorder="1" applyAlignment="1">
      <alignment horizontal="right" vertical="center" wrapText="1"/>
    </xf>
    <xf numFmtId="0" fontId="16" fillId="0" borderId="11" xfId="3" applyFont="1" applyAlignment="1">
      <alignment horizontal="center" vertical="center" wrapText="1"/>
    </xf>
    <xf numFmtId="0" fontId="11" fillId="6" borderId="11" xfId="0" applyFont="1" applyFill="1" applyBorder="1" applyAlignment="1">
      <alignment vertical="center"/>
    </xf>
    <xf numFmtId="0" fontId="17" fillId="8" borderId="11" xfId="0" applyFont="1" applyFill="1" applyBorder="1" applyAlignment="1">
      <alignment vertical="center"/>
    </xf>
    <xf numFmtId="9" fontId="31" fillId="0" borderId="33" xfId="3" applyNumberFormat="1" applyFont="1" applyBorder="1" applyAlignment="1">
      <alignment horizontal="center" vertical="center"/>
    </xf>
    <xf numFmtId="9" fontId="31" fillId="0" borderId="36" xfId="3" applyNumberFormat="1" applyFont="1" applyBorder="1" applyAlignment="1">
      <alignment horizontal="center" vertical="center"/>
    </xf>
    <xf numFmtId="9" fontId="42" fillId="20" borderId="47" xfId="0" applyNumberFormat="1" applyFont="1" applyFill="1" applyBorder="1" applyAlignment="1">
      <alignment horizontal="center" vertical="center"/>
    </xf>
    <xf numFmtId="0" fontId="31" fillId="0" borderId="33" xfId="3" applyFont="1" applyBorder="1" applyAlignment="1">
      <alignment horizontal="center" vertical="center"/>
    </xf>
    <xf numFmtId="0" fontId="42" fillId="20" borderId="1" xfId="2" applyFont="1" applyFill="1" applyBorder="1" applyAlignment="1">
      <alignment horizontal="center" vertical="center" wrapText="1"/>
    </xf>
    <xf numFmtId="0" fontId="42" fillId="20" borderId="69" xfId="2" applyFont="1" applyFill="1" applyBorder="1" applyAlignment="1">
      <alignment horizontal="center" vertical="center" wrapText="1"/>
    </xf>
    <xf numFmtId="0" fontId="42" fillId="0" borderId="11" xfId="2" applyFont="1" applyAlignment="1">
      <alignment vertical="center" wrapText="1"/>
    </xf>
    <xf numFmtId="0" fontId="42" fillId="0" borderId="11" xfId="3" applyFont="1" applyAlignment="1">
      <alignment horizontal="center" vertical="center"/>
    </xf>
    <xf numFmtId="9" fontId="42" fillId="0" borderId="11" xfId="3" applyNumberFormat="1" applyFont="1" applyAlignment="1">
      <alignment horizontal="center" vertical="center"/>
    </xf>
    <xf numFmtId="9" fontId="42" fillId="0" borderId="11" xfId="0" applyNumberFormat="1" applyFont="1" applyBorder="1" applyAlignment="1">
      <alignment horizontal="center" vertical="center"/>
    </xf>
    <xf numFmtId="43" fontId="42" fillId="0" borderId="11" xfId="18" applyFont="1" applyFill="1" applyBorder="1" applyAlignment="1">
      <alignment horizontal="center" vertical="center"/>
    </xf>
    <xf numFmtId="9" fontId="32" fillId="0" borderId="11" xfId="0" applyNumberFormat="1" applyFont="1" applyBorder="1" applyAlignment="1">
      <alignment horizontal="center"/>
    </xf>
    <xf numFmtId="0" fontId="42" fillId="16" borderId="1" xfId="3" applyFont="1" applyFill="1" applyBorder="1" applyAlignment="1">
      <alignment horizontal="center" vertical="center"/>
    </xf>
    <xf numFmtId="9" fontId="42" fillId="20" borderId="1" xfId="3" applyNumberFormat="1" applyFont="1" applyFill="1" applyBorder="1" applyAlignment="1">
      <alignment horizontal="center" vertical="center"/>
    </xf>
    <xf numFmtId="9" fontId="42" fillId="24" borderId="1" xfId="0" applyNumberFormat="1" applyFont="1" applyFill="1" applyBorder="1" applyAlignment="1">
      <alignment horizontal="center" vertical="center"/>
    </xf>
    <xf numFmtId="9" fontId="42" fillId="20" borderId="1" xfId="0" applyNumberFormat="1" applyFont="1" applyFill="1" applyBorder="1" applyAlignment="1">
      <alignment horizontal="center" vertical="center"/>
    </xf>
    <xf numFmtId="9" fontId="42" fillId="20" borderId="1" xfId="0" applyNumberFormat="1" applyFont="1" applyFill="1" applyBorder="1" applyAlignment="1">
      <alignment horizontal="center"/>
    </xf>
    <xf numFmtId="43" fontId="42" fillId="20" borderId="1" xfId="18" applyFont="1" applyFill="1" applyBorder="1" applyAlignment="1">
      <alignment horizontal="center"/>
    </xf>
    <xf numFmtId="43" fontId="42" fillId="24" borderId="1" xfId="18" applyFont="1" applyFill="1" applyBorder="1" applyAlignment="1">
      <alignment horizontal="center" vertical="center"/>
    </xf>
    <xf numFmtId="0" fontId="42" fillId="20" borderId="1" xfId="0" applyFont="1" applyFill="1" applyBorder="1" applyAlignment="1">
      <alignment horizontal="center" vertical="center"/>
    </xf>
    <xf numFmtId="9" fontId="32" fillId="19" borderId="1" xfId="0" applyNumberFormat="1" applyFont="1" applyFill="1" applyBorder="1" applyAlignment="1">
      <alignment horizontal="center"/>
    </xf>
    <xf numFmtId="0" fontId="52" fillId="0" borderId="11" xfId="20" applyFont="1" applyAlignment="1">
      <alignment horizontal="left" vertical="center"/>
    </xf>
    <xf numFmtId="0" fontId="31" fillId="0" borderId="54" xfId="3" applyFont="1" applyBorder="1" applyAlignment="1">
      <alignment horizontal="center" vertical="center"/>
    </xf>
    <xf numFmtId="0" fontId="31" fillId="0" borderId="42" xfId="3" applyFont="1" applyBorder="1" applyAlignment="1">
      <alignment horizontal="center" vertical="center"/>
    </xf>
    <xf numFmtId="0" fontId="42" fillId="20" borderId="44" xfId="3" applyFont="1" applyFill="1" applyBorder="1" applyAlignment="1">
      <alignment horizontal="center" vertical="center" wrapText="1"/>
    </xf>
    <xf numFmtId="0" fontId="42" fillId="20" borderId="84" xfId="3" applyFont="1" applyFill="1" applyBorder="1" applyAlignment="1">
      <alignment horizontal="center" vertical="center" wrapText="1"/>
    </xf>
    <xf numFmtId="0" fontId="42" fillId="20" borderId="85" xfId="3" applyFont="1" applyFill="1" applyBorder="1" applyAlignment="1">
      <alignment horizontal="center" vertical="center" wrapText="1"/>
    </xf>
    <xf numFmtId="0" fontId="31" fillId="0" borderId="86" xfId="3" applyFont="1" applyBorder="1" applyAlignment="1">
      <alignment horizontal="center" vertical="center"/>
    </xf>
    <xf numFmtId="0" fontId="31" fillId="0" borderId="87" xfId="3" applyFont="1" applyBorder="1" applyAlignment="1">
      <alignment horizontal="center" vertical="center"/>
    </xf>
    <xf numFmtId="0" fontId="52" fillId="0" borderId="1" xfId="20" applyFont="1" applyBorder="1" applyAlignment="1">
      <alignment horizontal="left" vertical="top"/>
    </xf>
    <xf numFmtId="0" fontId="26" fillId="0" borderId="47" xfId="3" applyFont="1" applyBorder="1" applyAlignment="1">
      <alignment vertical="center" wrapText="1"/>
    </xf>
    <xf numFmtId="43" fontId="50" fillId="20" borderId="59" xfId="18" applyFont="1" applyFill="1" applyBorder="1" applyAlignment="1">
      <alignment horizontal="center" vertical="center" wrapText="1"/>
    </xf>
    <xf numFmtId="43" fontId="50" fillId="20" borderId="60" xfId="18" applyFont="1" applyFill="1" applyBorder="1" applyAlignment="1">
      <alignment horizontal="center" vertical="center" wrapText="1"/>
    </xf>
    <xf numFmtId="43" fontId="50" fillId="20" borderId="61" xfId="18"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58" xfId="2" applyFont="1" applyFill="1" applyBorder="1" applyAlignment="1">
      <alignment horizontal="center" vertical="center" wrapText="1"/>
    </xf>
    <xf numFmtId="0" fontId="25" fillId="20" borderId="75" xfId="2" applyFont="1" applyFill="1" applyBorder="1" applyAlignment="1">
      <alignment vertical="center" wrapText="1"/>
    </xf>
    <xf numFmtId="0" fontId="26" fillId="0" borderId="42" xfId="3" applyFont="1" applyBorder="1" applyAlignment="1">
      <alignment horizontal="center" vertical="center" wrapText="1"/>
    </xf>
    <xf numFmtId="0" fontId="26" fillId="0" borderId="38" xfId="3" applyFont="1" applyBorder="1" applyAlignment="1">
      <alignment horizontal="center" vertical="center" wrapText="1"/>
    </xf>
    <xf numFmtId="0" fontId="16" fillId="20" borderId="44" xfId="3" applyFont="1" applyFill="1" applyBorder="1" applyAlignment="1">
      <alignment horizontal="center" vertical="center" wrapText="1"/>
    </xf>
    <xf numFmtId="0" fontId="16" fillId="0" borderId="83" xfId="3" applyFont="1" applyBorder="1" applyAlignment="1">
      <alignment horizontal="center" vertical="center" wrapText="1"/>
    </xf>
    <xf numFmtId="0" fontId="16" fillId="0" borderId="58" xfId="3" applyFont="1" applyBorder="1" applyAlignment="1">
      <alignment horizontal="center" vertical="center" wrapText="1"/>
    </xf>
    <xf numFmtId="0" fontId="16" fillId="0" borderId="78" xfId="3" applyFont="1" applyBorder="1" applyAlignment="1">
      <alignment horizontal="center" vertical="center" wrapText="1"/>
    </xf>
    <xf numFmtId="0" fontId="26" fillId="0" borderId="37" xfId="3" applyFont="1" applyBorder="1" applyAlignment="1">
      <alignment horizontal="center" vertical="center" wrapText="1"/>
    </xf>
    <xf numFmtId="0" fontId="26" fillId="0" borderId="39" xfId="3" applyFont="1" applyBorder="1" applyAlignment="1">
      <alignment horizontal="center" vertical="center" wrapText="1"/>
    </xf>
    <xf numFmtId="0" fontId="26" fillId="0" borderId="34" xfId="3" applyFont="1" applyBorder="1" applyAlignment="1">
      <alignment vertical="center" wrapText="1"/>
    </xf>
    <xf numFmtId="0" fontId="26" fillId="0" borderId="38" xfId="3" applyFont="1" applyBorder="1" applyAlignment="1">
      <alignment vertical="center" wrapText="1"/>
    </xf>
    <xf numFmtId="0" fontId="26" fillId="0" borderId="77" xfId="3" applyFont="1" applyBorder="1" applyAlignment="1">
      <alignment vertical="center" wrapText="1"/>
    </xf>
    <xf numFmtId="43" fontId="50" fillId="20" borderId="81" xfId="18" applyFont="1" applyFill="1" applyBorder="1" applyAlignment="1">
      <alignment horizontal="center" vertical="center" wrapText="1"/>
    </xf>
    <xf numFmtId="43" fontId="50" fillId="20" borderId="28" xfId="18" applyFont="1" applyFill="1" applyBorder="1" applyAlignment="1">
      <alignment horizontal="center" vertical="center" wrapText="1"/>
    </xf>
    <xf numFmtId="43" fontId="50" fillId="20" borderId="29" xfId="18" applyFont="1" applyFill="1" applyBorder="1" applyAlignment="1">
      <alignment horizontal="center" vertical="center" wrapText="1"/>
    </xf>
    <xf numFmtId="9" fontId="31" fillId="0" borderId="52" xfId="3" applyNumberFormat="1" applyFont="1" applyBorder="1" applyAlignment="1">
      <alignment horizontal="center" vertical="center"/>
    </xf>
    <xf numFmtId="9" fontId="26" fillId="0" borderId="39" xfId="5" applyNumberFormat="1" applyFont="1" applyBorder="1" applyAlignment="1">
      <alignment vertical="center"/>
    </xf>
    <xf numFmtId="0" fontId="62" fillId="0" borderId="11" xfId="3" applyFont="1" applyAlignment="1">
      <alignment vertical="center"/>
    </xf>
    <xf numFmtId="0" fontId="58" fillId="20" borderId="47" xfId="2" applyFont="1" applyFill="1" applyBorder="1" applyAlignment="1">
      <alignment horizontal="center" vertical="center" wrapText="1"/>
    </xf>
    <xf numFmtId="9" fontId="58" fillId="20" borderId="1" xfId="3" applyNumberFormat="1" applyFont="1" applyFill="1" applyBorder="1" applyAlignment="1">
      <alignment horizontal="center" vertical="center"/>
    </xf>
    <xf numFmtId="9" fontId="58" fillId="20" borderId="47" xfId="3" applyNumberFormat="1" applyFont="1" applyFill="1" applyBorder="1" applyAlignment="1">
      <alignment horizontal="center" vertical="center"/>
    </xf>
    <xf numFmtId="0" fontId="11" fillId="0" borderId="44" xfId="3" applyFont="1" applyBorder="1" applyAlignment="1">
      <alignment horizontal="left" vertical="center" wrapText="1"/>
    </xf>
    <xf numFmtId="9" fontId="42" fillId="22" borderId="47" xfId="3" applyNumberFormat="1" applyFont="1" applyFill="1" applyBorder="1" applyAlignment="1">
      <alignment horizontal="center" vertical="center"/>
    </xf>
    <xf numFmtId="9" fontId="42" fillId="22" borderId="47" xfId="0" applyNumberFormat="1" applyFont="1" applyFill="1" applyBorder="1" applyAlignment="1">
      <alignment horizontal="center" vertical="center"/>
    </xf>
    <xf numFmtId="0" fontId="61" fillId="0" borderId="44" xfId="3" applyFont="1" applyBorder="1" applyAlignment="1">
      <alignment horizontal="left" vertical="center" wrapText="1"/>
    </xf>
    <xf numFmtId="0" fontId="42" fillId="20" borderId="54" xfId="3" applyFont="1" applyFill="1" applyBorder="1" applyAlignment="1">
      <alignment horizontal="center" vertical="center" wrapText="1"/>
    </xf>
    <xf numFmtId="0" fontId="73" fillId="20" borderId="53" xfId="3" applyFont="1" applyFill="1" applyBorder="1" applyAlignment="1">
      <alignment horizontal="center" vertical="center" wrapText="1"/>
    </xf>
    <xf numFmtId="0" fontId="73" fillId="20" borderId="54" xfId="3" applyFont="1" applyFill="1" applyBorder="1" applyAlignment="1">
      <alignment horizontal="center" vertical="center" wrapText="1"/>
    </xf>
    <xf numFmtId="0" fontId="72" fillId="0" borderId="51" xfId="3" applyFont="1" applyBorder="1" applyAlignment="1">
      <alignment horizontal="center" vertical="center"/>
    </xf>
    <xf numFmtId="9" fontId="74" fillId="0" borderId="51" xfId="3" applyNumberFormat="1" applyFont="1" applyBorder="1" applyAlignment="1">
      <alignment horizontal="center" vertical="center"/>
    </xf>
    <xf numFmtId="9" fontId="72" fillId="0" borderId="51" xfId="3" applyNumberFormat="1" applyFont="1" applyBorder="1" applyAlignment="1">
      <alignment horizontal="center" vertical="center"/>
    </xf>
    <xf numFmtId="0" fontId="73" fillId="20" borderId="36" xfId="3" applyFont="1" applyFill="1" applyBorder="1" applyAlignment="1">
      <alignment horizontal="center" vertical="center" wrapText="1"/>
    </xf>
    <xf numFmtId="0" fontId="73" fillId="20" borderId="30" xfId="3" applyFont="1" applyFill="1" applyBorder="1" applyAlignment="1">
      <alignment horizontal="center" vertical="center" wrapText="1"/>
    </xf>
    <xf numFmtId="0" fontId="73" fillId="20" borderId="32" xfId="3" applyFont="1" applyFill="1" applyBorder="1" applyAlignment="1">
      <alignment horizontal="center" vertical="center" wrapText="1"/>
    </xf>
    <xf numFmtId="0" fontId="73" fillId="20" borderId="51" xfId="3" applyFont="1" applyFill="1" applyBorder="1" applyAlignment="1">
      <alignment horizontal="center" vertical="center" wrapText="1"/>
    </xf>
    <xf numFmtId="9" fontId="74" fillId="0" borderId="33" xfId="3" applyNumberFormat="1" applyFont="1" applyBorder="1" applyAlignment="1">
      <alignment horizontal="center" vertical="center"/>
    </xf>
    <xf numFmtId="9" fontId="74" fillId="0" borderId="52" xfId="3" applyNumberFormat="1" applyFont="1" applyBorder="1" applyAlignment="1">
      <alignment horizontal="center" vertical="center"/>
    </xf>
    <xf numFmtId="0" fontId="68" fillId="0" borderId="32" xfId="3" applyFont="1" applyBorder="1" applyAlignment="1">
      <alignment horizontal="left" vertical="center" wrapText="1"/>
    </xf>
    <xf numFmtId="0" fontId="74" fillId="0" borderId="51" xfId="3" applyFont="1" applyBorder="1" applyAlignment="1">
      <alignment horizontal="center" vertical="center"/>
    </xf>
    <xf numFmtId="0" fontId="68" fillId="0" borderId="44" xfId="3" applyFont="1" applyBorder="1" applyAlignment="1">
      <alignment horizontal="left" vertical="center" wrapText="1"/>
    </xf>
    <xf numFmtId="9" fontId="74" fillId="0" borderId="30" xfId="3" applyNumberFormat="1" applyFont="1" applyBorder="1" applyAlignment="1">
      <alignment horizontal="center" vertical="center"/>
    </xf>
    <xf numFmtId="0" fontId="73" fillId="20" borderId="27" xfId="3" applyFont="1" applyFill="1" applyBorder="1" applyAlignment="1">
      <alignment horizontal="center" vertical="center" wrapText="1"/>
    </xf>
    <xf numFmtId="9" fontId="74" fillId="0" borderId="91" xfId="3" applyNumberFormat="1" applyFont="1" applyBorder="1" applyAlignment="1">
      <alignment horizontal="center" vertical="center"/>
    </xf>
    <xf numFmtId="9" fontId="74" fillId="0" borderId="92" xfId="3" applyNumberFormat="1" applyFont="1" applyBorder="1" applyAlignment="1">
      <alignment horizontal="center" vertical="center"/>
    </xf>
    <xf numFmtId="173" fontId="31" fillId="0" borderId="51" xfId="3" applyNumberFormat="1" applyFont="1" applyBorder="1" applyAlignment="1">
      <alignment vertical="center"/>
    </xf>
    <xf numFmtId="173" fontId="32" fillId="0" borderId="51" xfId="3" applyNumberFormat="1" applyFont="1" applyBorder="1" applyAlignment="1">
      <alignment vertical="center"/>
    </xf>
    <xf numFmtId="0" fontId="42" fillId="20" borderId="42" xfId="3"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54" xfId="3" applyFont="1" applyFill="1" applyBorder="1" applyAlignment="1">
      <alignment horizontal="center" vertical="center" wrapText="1"/>
    </xf>
    <xf numFmtId="0" fontId="26" fillId="0" borderId="30" xfId="3" applyFont="1" applyBorder="1" applyAlignment="1">
      <alignment horizontal="center" vertical="center"/>
    </xf>
    <xf numFmtId="0" fontId="25" fillId="20" borderId="27" xfId="3" applyFont="1" applyFill="1" applyBorder="1" applyAlignment="1">
      <alignment horizontal="center" vertical="center" wrapText="1"/>
    </xf>
    <xf numFmtId="0" fontId="26" fillId="0" borderId="91" xfId="3" applyFont="1" applyBorder="1" applyAlignment="1">
      <alignment horizontal="center" vertical="center"/>
    </xf>
    <xf numFmtId="0" fontId="26" fillId="0" borderId="92" xfId="3" applyFont="1" applyBorder="1" applyAlignment="1">
      <alignment horizontal="center" vertical="center"/>
    </xf>
    <xf numFmtId="0" fontId="25" fillId="20" borderId="42"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30" fillId="0" borderId="93" xfId="16" applyBorder="1" applyAlignment="1">
      <alignment horizontal="center" vertical="center"/>
    </xf>
    <xf numFmtId="0" fontId="25" fillId="20" borderId="101" xfId="3" applyFont="1" applyFill="1" applyBorder="1" applyAlignment="1">
      <alignment horizontal="center" vertical="center" wrapText="1"/>
    </xf>
    <xf numFmtId="0" fontId="30" fillId="0" borderId="102" xfId="16" applyBorder="1" applyAlignment="1">
      <alignment horizontal="center" vertical="center"/>
    </xf>
    <xf numFmtId="0" fontId="30" fillId="0" borderId="103" xfId="16" applyBorder="1" applyAlignment="1">
      <alignment horizontal="center" vertical="center"/>
    </xf>
    <xf numFmtId="0" fontId="11" fillId="0" borderId="45" xfId="3" applyFont="1" applyBorder="1" applyAlignment="1">
      <alignment horizontal="left" vertical="center" wrapText="1"/>
    </xf>
    <xf numFmtId="0" fontId="25" fillId="20" borderId="43" xfId="3" applyFont="1" applyFill="1" applyBorder="1" applyAlignment="1">
      <alignment horizontal="center" vertical="center" wrapText="1"/>
    </xf>
    <xf numFmtId="0" fontId="59" fillId="0" borderId="91" xfId="0" applyFont="1" applyBorder="1" applyAlignment="1">
      <alignment horizontal="left" vertical="center" wrapText="1"/>
    </xf>
    <xf numFmtId="0" fontId="25" fillId="20" borderId="45" xfId="3" applyFont="1" applyFill="1" applyBorder="1" applyAlignment="1">
      <alignment horizontal="center" vertical="center" wrapText="1"/>
    </xf>
    <xf numFmtId="0" fontId="25" fillId="20" borderId="30" xfId="2" applyFont="1" applyFill="1" applyBorder="1" applyAlignment="1">
      <alignment vertical="center" wrapText="1"/>
    </xf>
    <xf numFmtId="0" fontId="25" fillId="20" borderId="32" xfId="2" applyFont="1" applyFill="1" applyBorder="1" applyAlignment="1">
      <alignment vertical="center" wrapText="1"/>
    </xf>
    <xf numFmtId="43" fontId="26" fillId="0" borderId="11" xfId="3" applyNumberFormat="1" applyFont="1" applyAlignment="1">
      <alignment vertical="center"/>
    </xf>
    <xf numFmtId="0" fontId="30" fillId="0" borderId="11" xfId="16" applyBorder="1" applyAlignment="1">
      <alignment horizontal="center" vertical="center"/>
    </xf>
    <xf numFmtId="0" fontId="8" fillId="0" borderId="0" xfId="0" applyFont="1" applyAlignment="1">
      <alignment horizontal="center" vertical="center" textRotation="90" wrapText="1"/>
    </xf>
    <xf numFmtId="0" fontId="0" fillId="0" borderId="0" xfId="0"/>
    <xf numFmtId="0" fontId="8" fillId="5" borderId="2" xfId="0" applyFont="1" applyFill="1" applyBorder="1" applyAlignment="1">
      <alignment horizontal="center" vertical="center" wrapText="1"/>
    </xf>
    <xf numFmtId="0" fontId="7" fillId="0" borderId="3" xfId="0" applyFont="1" applyBorder="1"/>
    <xf numFmtId="0" fontId="7" fillId="0" borderId="4" xfId="0" applyFont="1" applyBorder="1"/>
    <xf numFmtId="0" fontId="6" fillId="0" borderId="11" xfId="0" applyFont="1" applyBorder="1" applyAlignment="1">
      <alignment horizontal="left" vertical="top"/>
    </xf>
    <xf numFmtId="0" fontId="8"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6" fillId="0" borderId="0" xfId="0" applyFont="1" applyAlignment="1">
      <alignment horizontal="left"/>
    </xf>
    <xf numFmtId="0" fontId="8" fillId="4" borderId="2"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7" fillId="17" borderId="3" xfId="0" applyFont="1" applyFill="1" applyBorder="1"/>
    <xf numFmtId="0" fontId="7" fillId="17" borderId="4" xfId="0" applyFont="1" applyFill="1" applyBorder="1"/>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22" xfId="0" applyFont="1" applyBorder="1" applyAlignment="1">
      <alignment horizontal="center"/>
    </xf>
    <xf numFmtId="0" fontId="7" fillId="0" borderId="23" xfId="0" applyFont="1" applyBorder="1"/>
    <xf numFmtId="166" fontId="8" fillId="0" borderId="22" xfId="0" applyNumberFormat="1" applyFont="1" applyBorder="1" applyAlignment="1">
      <alignment vertical="center"/>
    </xf>
    <xf numFmtId="0" fontId="6" fillId="0" borderId="0" xfId="0" applyFont="1" applyAlignment="1">
      <alignment horizontal="left" vertical="top"/>
    </xf>
    <xf numFmtId="0" fontId="8" fillId="0" borderId="13" xfId="0" applyFont="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6" borderId="2" xfId="0" applyFont="1" applyFill="1" applyBorder="1" applyAlignment="1">
      <alignment horizontal="center" vertical="center" wrapText="1"/>
    </xf>
    <xf numFmtId="0" fontId="14" fillId="2" borderId="22" xfId="0" applyFont="1" applyFill="1" applyBorder="1" applyAlignment="1">
      <alignment horizontal="center" vertical="center"/>
    </xf>
    <xf numFmtId="0" fontId="7" fillId="0" borderId="12" xfId="0" applyFont="1" applyBorder="1"/>
    <xf numFmtId="0" fontId="14" fillId="10"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0" borderId="22"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9" borderId="22" xfId="0" applyFont="1" applyFill="1" applyBorder="1" applyAlignment="1">
      <alignment horizontal="center" vertical="center"/>
    </xf>
    <xf numFmtId="0" fontId="14" fillId="9" borderId="22"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7" fillId="0" borderId="7" xfId="0" applyFont="1" applyBorder="1"/>
    <xf numFmtId="0" fontId="7" fillId="0" borderId="8" xfId="0" applyFont="1" applyBorder="1"/>
    <xf numFmtId="0" fontId="7" fillId="0" borderId="26" xfId="0" applyFont="1" applyBorder="1"/>
    <xf numFmtId="0" fontId="7" fillId="0" borderId="24" xfId="0" applyFont="1" applyBorder="1"/>
    <xf numFmtId="0" fontId="7" fillId="0" borderId="25" xfId="0" applyFont="1" applyBorder="1"/>
    <xf numFmtId="14" fontId="11" fillId="8" borderId="22" xfId="0" applyNumberFormat="1" applyFont="1" applyFill="1" applyBorder="1" applyAlignment="1">
      <alignment horizontal="center" vertical="center" wrapText="1"/>
    </xf>
    <xf numFmtId="0" fontId="14" fillId="8" borderId="11" xfId="0" applyFont="1" applyFill="1" applyBorder="1" applyAlignment="1">
      <alignment horizontal="center" vertical="center" wrapText="1"/>
    </xf>
    <xf numFmtId="0" fontId="7" fillId="0" borderId="11" xfId="0" applyFont="1" applyBorder="1"/>
    <xf numFmtId="0" fontId="14" fillId="12" borderId="22"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2" xfId="0" applyFont="1" applyFill="1" applyBorder="1" applyAlignment="1">
      <alignment horizontal="center" vertical="center"/>
    </xf>
    <xf numFmtId="0" fontId="14" fillId="8" borderId="11" xfId="0" applyFont="1" applyFill="1" applyBorder="1" applyAlignment="1">
      <alignment horizontal="right" vertical="center"/>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1" fillId="8" borderId="22" xfId="0" applyFont="1" applyFill="1" applyBorder="1" applyAlignment="1">
      <alignment horizontal="left" vertical="center"/>
    </xf>
    <xf numFmtId="0" fontId="15" fillId="8" borderId="22" xfId="0" applyFont="1" applyFill="1" applyBorder="1" applyAlignment="1">
      <alignment horizontal="left" vertical="center" wrapText="1"/>
    </xf>
    <xf numFmtId="0" fontId="11" fillId="2" borderId="5" xfId="0" applyFont="1" applyFill="1" applyBorder="1" applyAlignment="1">
      <alignment horizontal="center" vertical="center"/>
    </xf>
    <xf numFmtId="0" fontId="7" fillId="0" borderId="6" xfId="0" applyFont="1" applyBorder="1"/>
    <xf numFmtId="0" fontId="7" fillId="0" borderId="13" xfId="0" applyFont="1" applyBorder="1"/>
    <xf numFmtId="0" fontId="12"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14" fillId="2" borderId="11" xfId="0" applyFont="1" applyFill="1" applyBorder="1" applyAlignment="1">
      <alignment horizontal="center" vertical="center"/>
    </xf>
    <xf numFmtId="0" fontId="11" fillId="8" borderId="11" xfId="0" applyFont="1" applyFill="1" applyBorder="1" applyAlignment="1">
      <alignment horizontal="center" vertical="center"/>
    </xf>
    <xf numFmtId="0" fontId="14" fillId="2" borderId="15" xfId="0" applyFont="1" applyFill="1" applyBorder="1" applyAlignment="1">
      <alignment horizontal="center" vertical="center"/>
    </xf>
    <xf numFmtId="0" fontId="7" fillId="0" borderId="16" xfId="0" applyFont="1" applyBorder="1"/>
    <xf numFmtId="0" fontId="13" fillId="2" borderId="11" xfId="0" applyFont="1" applyFill="1" applyBorder="1" applyAlignment="1">
      <alignment horizontal="center" vertical="center"/>
    </xf>
    <xf numFmtId="0" fontId="7" fillId="0" borderId="14" xfId="0" applyFont="1" applyBorder="1"/>
    <xf numFmtId="0" fontId="11" fillId="2" borderId="22" xfId="0" applyFont="1" applyFill="1" applyBorder="1" applyAlignment="1">
      <alignment horizontal="center" vertical="center"/>
    </xf>
    <xf numFmtId="0" fontId="11" fillId="2" borderId="22" xfId="0" applyFont="1" applyFill="1" applyBorder="1" applyAlignment="1">
      <alignment horizontal="left" vertical="center" wrapText="1"/>
    </xf>
    <xf numFmtId="0" fontId="14" fillId="7" borderId="22" xfId="0" applyFont="1" applyFill="1" applyBorder="1" applyAlignment="1">
      <alignment horizontal="center" vertical="center"/>
    </xf>
    <xf numFmtId="0" fontId="11" fillId="8" borderId="18" xfId="0" applyFont="1" applyFill="1" applyBorder="1" applyAlignment="1">
      <alignment horizontal="center" vertical="center"/>
    </xf>
    <xf numFmtId="0" fontId="7" fillId="0" borderId="19" xfId="0" applyFont="1" applyBorder="1"/>
    <xf numFmtId="0" fontId="7" fillId="0" borderId="20" xfId="0" applyFont="1" applyBorder="1"/>
    <xf numFmtId="0" fontId="31" fillId="0" borderId="11" xfId="0" applyFont="1" applyBorder="1" applyAlignment="1">
      <alignment horizontal="center"/>
    </xf>
    <xf numFmtId="0" fontId="31" fillId="0" borderId="1" xfId="3" applyFont="1" applyBorder="1" applyAlignment="1">
      <alignment horizontal="center" vertical="center"/>
    </xf>
    <xf numFmtId="0" fontId="31" fillId="0" borderId="11" xfId="3" applyFont="1" applyAlignment="1">
      <alignment horizontal="center" vertical="center"/>
    </xf>
    <xf numFmtId="0" fontId="31" fillId="0" borderId="1" xfId="0" applyFont="1" applyBorder="1" applyAlignment="1">
      <alignment horizontal="center"/>
    </xf>
    <xf numFmtId="43" fontId="31" fillId="0" borderId="1" xfId="18" applyFont="1" applyBorder="1" applyAlignment="1">
      <alignment horizontal="center"/>
    </xf>
    <xf numFmtId="0" fontId="42" fillId="20" borderId="30" xfId="3" applyFont="1" applyFill="1" applyBorder="1" applyAlignment="1">
      <alignment horizontal="center" vertical="center" wrapText="1"/>
    </xf>
    <xf numFmtId="0" fontId="42" fillId="20" borderId="32" xfId="3" applyFont="1" applyFill="1" applyBorder="1" applyAlignment="1">
      <alignment horizontal="center" vertical="center" wrapText="1"/>
    </xf>
    <xf numFmtId="0" fontId="31" fillId="0" borderId="30" xfId="3" applyFont="1" applyBorder="1" applyAlignment="1">
      <alignment horizontal="center" vertical="center"/>
    </xf>
    <xf numFmtId="0" fontId="31" fillId="0" borderId="32" xfId="3" applyFont="1" applyBorder="1" applyAlignment="1">
      <alignment horizontal="center" vertical="center"/>
    </xf>
    <xf numFmtId="43" fontId="31" fillId="0" borderId="11" xfId="18" applyFont="1" applyFill="1" applyBorder="1" applyAlignment="1">
      <alignment horizontal="center"/>
    </xf>
    <xf numFmtId="0" fontId="43" fillId="0" borderId="11" xfId="3" applyFont="1" applyAlignment="1">
      <alignment horizontal="center" vertical="center" wrapText="1"/>
    </xf>
    <xf numFmtId="0" fontId="62" fillId="0" borderId="1" xfId="3" applyFont="1" applyBorder="1" applyAlignment="1">
      <alignment vertical="center" wrapText="1"/>
    </xf>
    <xf numFmtId="0" fontId="61" fillId="0" borderId="1" xfId="3" applyFont="1" applyBorder="1" applyAlignment="1">
      <alignment vertical="center" wrapText="1"/>
    </xf>
    <xf numFmtId="0" fontId="31" fillId="0" borderId="31" xfId="3" applyFont="1" applyBorder="1" applyAlignment="1">
      <alignment horizontal="center" vertical="center"/>
    </xf>
    <xf numFmtId="171" fontId="42" fillId="20" borderId="1" xfId="3" applyNumberFormat="1" applyFont="1" applyFill="1" applyBorder="1" applyAlignment="1">
      <alignment horizontal="center" vertical="center" wrapText="1"/>
    </xf>
    <xf numFmtId="171" fontId="42" fillId="20" borderId="1" xfId="3" applyNumberFormat="1" applyFont="1" applyFill="1" applyBorder="1" applyAlignment="1">
      <alignment horizontal="center" vertical="center"/>
    </xf>
    <xf numFmtId="0" fontId="30" fillId="0" borderId="1" xfId="16" applyBorder="1" applyAlignment="1">
      <alignment horizontal="center" vertical="center" wrapText="1"/>
    </xf>
    <xf numFmtId="0" fontId="43" fillId="0" borderId="1" xfId="3" applyFont="1" applyBorder="1" applyAlignment="1">
      <alignment horizontal="center" vertical="center" wrapText="1"/>
    </xf>
    <xf numFmtId="0" fontId="31" fillId="0" borderId="1" xfId="3" applyFont="1" applyBorder="1" applyAlignment="1">
      <alignment horizontal="center" vertical="center" wrapText="1"/>
    </xf>
    <xf numFmtId="0" fontId="42" fillId="20" borderId="1" xfId="2" applyFont="1" applyFill="1" applyBorder="1" applyAlignment="1">
      <alignment horizontal="center" vertical="center" wrapText="1"/>
    </xf>
    <xf numFmtId="0" fontId="42" fillId="20" borderId="54" xfId="3" applyFont="1" applyFill="1" applyBorder="1" applyAlignment="1">
      <alignment horizontal="center" vertical="center" wrapText="1"/>
    </xf>
    <xf numFmtId="0" fontId="42" fillId="20" borderId="53" xfId="3" applyFont="1" applyFill="1" applyBorder="1" applyAlignment="1">
      <alignment horizontal="center" vertical="center" wrapText="1"/>
    </xf>
    <xf numFmtId="0" fontId="68" fillId="0" borderId="30" xfId="3" applyFont="1" applyBorder="1" applyAlignment="1">
      <alignment horizontal="left" vertical="center" wrapText="1"/>
    </xf>
    <xf numFmtId="0" fontId="68" fillId="0" borderId="32" xfId="3" applyFont="1" applyBorder="1" applyAlignment="1">
      <alignment horizontal="left" vertical="center" wrapText="1"/>
    </xf>
    <xf numFmtId="0" fontId="73" fillId="20" borderId="54" xfId="3" applyFont="1" applyFill="1" applyBorder="1" applyAlignment="1">
      <alignment horizontal="center" vertical="center" wrapText="1"/>
    </xf>
    <xf numFmtId="0" fontId="73" fillId="20" borderId="53" xfId="3" applyFont="1" applyFill="1" applyBorder="1" applyAlignment="1">
      <alignment horizontal="center" vertical="center" wrapText="1"/>
    </xf>
    <xf numFmtId="0" fontId="61" fillId="0" borderId="31" xfId="3" applyFont="1" applyBorder="1" applyAlignment="1">
      <alignment horizontal="left" vertical="center" wrapText="1"/>
    </xf>
    <xf numFmtId="0" fontId="61" fillId="0" borderId="32" xfId="3" applyFont="1" applyBorder="1" applyAlignment="1">
      <alignment horizontal="left" vertical="center" wrapText="1"/>
    </xf>
    <xf numFmtId="0" fontId="61" fillId="0" borderId="30" xfId="3" applyFont="1" applyBorder="1" applyAlignment="1">
      <alignment horizontal="left" vertical="center" wrapText="1"/>
    </xf>
    <xf numFmtId="0" fontId="42" fillId="20" borderId="31" xfId="3" applyFont="1" applyFill="1" applyBorder="1" applyAlignment="1">
      <alignment horizontal="center" vertical="center" wrapText="1"/>
    </xf>
    <xf numFmtId="0" fontId="72" fillId="20" borderId="30" xfId="3" applyFont="1" applyFill="1" applyBorder="1" applyAlignment="1">
      <alignment horizontal="center" vertical="center"/>
    </xf>
    <xf numFmtId="0" fontId="72" fillId="20" borderId="31" xfId="3" applyFont="1" applyFill="1" applyBorder="1" applyAlignment="1">
      <alignment horizontal="center" vertical="center"/>
    </xf>
    <xf numFmtId="0" fontId="72" fillId="20" borderId="32" xfId="3" applyFont="1" applyFill="1" applyBorder="1" applyAlignment="1">
      <alignment horizontal="center" vertical="center"/>
    </xf>
    <xf numFmtId="0" fontId="72" fillId="0" borderId="30" xfId="3" applyFont="1" applyBorder="1" applyAlignment="1">
      <alignment horizontal="center" vertical="center" wrapText="1"/>
    </xf>
    <xf numFmtId="0" fontId="72" fillId="0" borderId="31" xfId="3" applyFont="1" applyBorder="1" applyAlignment="1">
      <alignment horizontal="center" vertical="center" wrapText="1"/>
    </xf>
    <xf numFmtId="0" fontId="72" fillId="0" borderId="32" xfId="3" applyFont="1" applyBorder="1" applyAlignment="1">
      <alignment horizontal="center" vertical="center" wrapText="1"/>
    </xf>
    <xf numFmtId="9" fontId="72" fillId="0" borderId="36" xfId="3" applyNumberFormat="1" applyFont="1" applyBorder="1" applyAlignment="1">
      <alignment horizontal="center" vertical="center"/>
    </xf>
    <xf numFmtId="9" fontId="72" fillId="0" borderId="44" xfId="3" applyNumberFormat="1" applyFont="1" applyBorder="1" applyAlignment="1">
      <alignment horizontal="center" vertical="center"/>
    </xf>
    <xf numFmtId="0" fontId="73" fillId="20" borderId="30" xfId="3" applyFont="1" applyFill="1" applyBorder="1" applyAlignment="1">
      <alignment horizontal="center" vertical="center" wrapText="1"/>
    </xf>
    <xf numFmtId="0" fontId="73" fillId="20" borderId="32" xfId="3" applyFont="1" applyFill="1" applyBorder="1" applyAlignment="1">
      <alignment horizontal="center" vertical="center" wrapText="1"/>
    </xf>
    <xf numFmtId="0" fontId="68" fillId="0" borderId="31" xfId="3" applyFont="1" applyBorder="1" applyAlignment="1">
      <alignment horizontal="left" vertical="center" wrapText="1"/>
    </xf>
    <xf numFmtId="0" fontId="72" fillId="0" borderId="30" xfId="3" applyFont="1" applyBorder="1" applyAlignment="1">
      <alignment horizontal="left" vertical="center"/>
    </xf>
    <xf numFmtId="0" fontId="72" fillId="0" borderId="31" xfId="3" applyFont="1" applyBorder="1" applyAlignment="1">
      <alignment horizontal="left" vertical="center"/>
    </xf>
    <xf numFmtId="0" fontId="72" fillId="0" borderId="32" xfId="3" applyFont="1" applyBorder="1" applyAlignment="1">
      <alignment horizontal="left" vertical="center"/>
    </xf>
    <xf numFmtId="0" fontId="73" fillId="20" borderId="36" xfId="3" applyFont="1" applyFill="1" applyBorder="1" applyAlignment="1">
      <alignment horizontal="center" vertical="center" wrapText="1"/>
    </xf>
    <xf numFmtId="0" fontId="72" fillId="0" borderId="51" xfId="3" applyFont="1" applyBorder="1" applyAlignment="1">
      <alignment horizontal="center" vertical="center"/>
    </xf>
    <xf numFmtId="0" fontId="45" fillId="0" borderId="30" xfId="0" applyFont="1" applyBorder="1" applyAlignment="1">
      <alignment horizontal="left" vertical="center" wrapText="1"/>
    </xf>
    <xf numFmtId="0" fontId="45" fillId="0" borderId="31" xfId="0" applyFont="1" applyBorder="1" applyAlignment="1">
      <alignment horizontal="left" vertical="center" wrapText="1"/>
    </xf>
    <xf numFmtId="0" fontId="45" fillId="0" borderId="32" xfId="0" applyFont="1" applyBorder="1" applyAlignment="1">
      <alignment horizontal="left" vertical="center" wrapText="1"/>
    </xf>
    <xf numFmtId="0" fontId="25" fillId="0" borderId="27" xfId="2" applyFont="1" applyBorder="1" applyAlignment="1">
      <alignment horizontal="center" vertical="center"/>
    </xf>
    <xf numFmtId="0" fontId="25" fillId="0" borderId="43" xfId="2" applyFont="1" applyBorder="1" applyAlignment="1">
      <alignment horizontal="center" vertical="center"/>
    </xf>
    <xf numFmtId="0" fontId="25" fillId="0" borderId="42" xfId="2" applyFont="1" applyBorder="1" applyAlignment="1">
      <alignment horizontal="center" vertical="center"/>
    </xf>
    <xf numFmtId="0" fontId="25" fillId="0" borderId="33" xfId="2" applyFont="1" applyBorder="1" applyAlignment="1">
      <alignment horizontal="center" vertical="center"/>
    </xf>
    <xf numFmtId="0" fontId="25" fillId="0" borderId="11" xfId="2" applyFont="1" applyAlignment="1">
      <alignment horizontal="center" vertical="center"/>
    </xf>
    <xf numFmtId="0" fontId="25" fillId="0" borderId="41" xfId="2" applyFont="1" applyBorder="1" applyAlignment="1">
      <alignment horizontal="center" vertical="center"/>
    </xf>
    <xf numFmtId="0" fontId="25" fillId="0" borderId="36" xfId="2" applyFont="1" applyBorder="1" applyAlignment="1">
      <alignment horizontal="center" vertical="center"/>
    </xf>
    <xf numFmtId="0" fontId="25" fillId="0" borderId="45" xfId="2" applyFont="1" applyBorder="1" applyAlignment="1">
      <alignment horizontal="center" vertical="center"/>
    </xf>
    <xf numFmtId="0" fontId="25" fillId="0" borderId="44" xfId="2" applyFont="1" applyBorder="1" applyAlignment="1">
      <alignment horizontal="center" vertical="center"/>
    </xf>
    <xf numFmtId="0" fontId="25" fillId="20" borderId="30" xfId="2" applyFont="1" applyFill="1" applyBorder="1" applyAlignment="1">
      <alignment horizontal="center" vertical="center" wrapText="1"/>
    </xf>
    <xf numFmtId="0" fontId="25" fillId="20" borderId="31" xfId="2" applyFont="1" applyFill="1" applyBorder="1" applyAlignment="1">
      <alignment horizontal="center" vertical="center" wrapText="1"/>
    </xf>
    <xf numFmtId="0" fontId="25" fillId="20" borderId="32" xfId="2" applyFont="1" applyFill="1" applyBorder="1" applyAlignment="1">
      <alignment horizontal="center" vertical="center" wrapText="1"/>
    </xf>
    <xf numFmtId="0" fontId="25" fillId="0" borderId="27"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3" xfId="2" applyFont="1" applyBorder="1" applyAlignment="1">
      <alignment horizontal="left" vertical="center" wrapText="1"/>
    </xf>
    <xf numFmtId="0" fontId="25" fillId="0" borderId="11" xfId="2" applyFont="1" applyAlignment="1">
      <alignment horizontal="left" vertical="center" wrapText="1"/>
    </xf>
    <xf numFmtId="0" fontId="25" fillId="0" borderId="41" xfId="2" applyFont="1" applyBorder="1" applyAlignment="1">
      <alignment horizontal="left" vertical="center" wrapText="1"/>
    </xf>
    <xf numFmtId="0" fontId="25" fillId="0" borderId="36" xfId="2" applyFont="1" applyBorder="1" applyAlignment="1">
      <alignment horizontal="left" vertical="center" wrapText="1"/>
    </xf>
    <xf numFmtId="0" fontId="25" fillId="0" borderId="45" xfId="2" applyFont="1" applyBorder="1" applyAlignment="1">
      <alignment horizontal="left" vertical="center" wrapText="1"/>
    </xf>
    <xf numFmtId="0" fontId="25" fillId="0" borderId="44" xfId="2" applyFont="1" applyBorder="1" applyAlignment="1">
      <alignment horizontal="left" vertical="center" wrapText="1"/>
    </xf>
    <xf numFmtId="0" fontId="25" fillId="0" borderId="51" xfId="2" applyFont="1" applyBorder="1" applyAlignment="1">
      <alignment horizontal="left" vertical="center" wrapText="1"/>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6" xfId="2" applyFont="1" applyBorder="1" applyAlignment="1">
      <alignment horizontal="center" vertical="center" wrapText="1"/>
    </xf>
    <xf numFmtId="0" fontId="25" fillId="20" borderId="51" xfId="2" applyFont="1" applyFill="1" applyBorder="1" applyAlignment="1">
      <alignment horizontal="center" vertical="center" wrapText="1"/>
    </xf>
    <xf numFmtId="0" fontId="25" fillId="20" borderId="51" xfId="2" applyFont="1" applyFill="1" applyBorder="1" applyAlignment="1">
      <alignment horizontal="left" vertical="center" wrapText="1"/>
    </xf>
    <xf numFmtId="0" fontId="25" fillId="0" borderId="104" xfId="2" applyFont="1" applyBorder="1" applyAlignment="1">
      <alignment horizontal="left" vertical="center" wrapText="1"/>
    </xf>
    <xf numFmtId="0" fontId="25" fillId="0" borderId="105" xfId="2" applyFont="1" applyBorder="1" applyAlignment="1">
      <alignment horizontal="left" vertical="center" wrapText="1"/>
    </xf>
    <xf numFmtId="0" fontId="25" fillId="0" borderId="92" xfId="2" applyFont="1" applyBorder="1" applyAlignment="1">
      <alignment horizontal="left" vertical="center" wrapText="1"/>
    </xf>
    <xf numFmtId="0" fontId="25" fillId="19" borderId="11" xfId="2" applyFont="1" applyFill="1" applyAlignment="1">
      <alignment horizontal="left" vertical="center" wrapText="1"/>
    </xf>
    <xf numFmtId="0" fontId="25" fillId="20" borderId="27" xfId="2" applyFont="1" applyFill="1" applyBorder="1" applyAlignment="1">
      <alignment horizontal="left" vertical="center" wrapText="1"/>
    </xf>
    <xf numFmtId="0" fontId="25" fillId="20" borderId="33" xfId="2" applyFont="1" applyFill="1" applyBorder="1" applyAlignment="1">
      <alignment horizontal="left" vertical="center" wrapText="1"/>
    </xf>
    <xf numFmtId="0" fontId="25" fillId="20" borderId="36" xfId="2" applyFont="1" applyFill="1" applyBorder="1" applyAlignment="1">
      <alignment horizontal="left" vertical="center" wrapText="1"/>
    </xf>
    <xf numFmtId="0" fontId="40" fillId="16" borderId="1" xfId="2" applyFont="1" applyFill="1" applyBorder="1" applyAlignment="1">
      <alignment horizontal="center" vertical="center" wrapText="1"/>
    </xf>
    <xf numFmtId="0" fontId="25" fillId="0" borderId="51" xfId="0" applyFont="1" applyBorder="1" applyAlignment="1">
      <alignment horizontal="center" vertical="center" wrapText="1"/>
    </xf>
    <xf numFmtId="171" fontId="42" fillId="0" borderId="11" xfId="3" applyNumberFormat="1" applyFont="1" applyAlignment="1">
      <alignment horizontal="center" vertical="center" wrapText="1"/>
    </xf>
    <xf numFmtId="171" fontId="42" fillId="0" borderId="11" xfId="3" applyNumberFormat="1" applyFont="1" applyAlignment="1">
      <alignment horizontal="center" vertical="center"/>
    </xf>
    <xf numFmtId="0" fontId="11" fillId="0" borderId="1" xfId="3" applyFont="1" applyBorder="1" applyAlignment="1">
      <alignment horizontal="left" vertical="center" wrapText="1"/>
    </xf>
    <xf numFmtId="0" fontId="68" fillId="0" borderId="22" xfId="3" applyFont="1" applyBorder="1" applyAlignment="1">
      <alignment horizontal="left" vertical="center" wrapText="1"/>
    </xf>
    <xf numFmtId="0" fontId="11" fillId="0" borderId="23" xfId="3" applyFont="1" applyBorder="1" applyAlignment="1">
      <alignment horizontal="left" vertical="center" wrapText="1"/>
    </xf>
    <xf numFmtId="0" fontId="43" fillId="0" borderId="11" xfId="3" applyFont="1" applyAlignment="1">
      <alignment horizontal="left" vertical="center" wrapText="1"/>
    </xf>
    <xf numFmtId="0" fontId="30" fillId="0" borderId="22" xfId="16" applyFill="1" applyBorder="1" applyAlignment="1">
      <alignment horizontal="center" vertical="center" wrapText="1" readingOrder="1"/>
    </xf>
    <xf numFmtId="0" fontId="31" fillId="0" borderId="23" xfId="3" applyFont="1" applyBorder="1" applyAlignment="1">
      <alignment horizontal="center" vertical="center" wrapText="1"/>
    </xf>
    <xf numFmtId="0" fontId="30" fillId="0" borderId="1" xfId="16" applyFill="1" applyBorder="1" applyAlignment="1">
      <alignment horizontal="center" vertical="center" wrapText="1"/>
    </xf>
    <xf numFmtId="0" fontId="68" fillId="0" borderId="23" xfId="3" applyFont="1" applyBorder="1" applyAlignment="1">
      <alignment horizontal="left" vertical="center" wrapText="1"/>
    </xf>
    <xf numFmtId="0" fontId="61" fillId="0" borderId="22" xfId="3" applyFont="1" applyBorder="1" applyAlignment="1">
      <alignment horizontal="center" vertical="center" wrapText="1"/>
    </xf>
    <xf numFmtId="0" fontId="61" fillId="0" borderId="23" xfId="3" applyFont="1" applyBorder="1" applyAlignment="1">
      <alignment horizontal="center" vertical="center" wrapText="1"/>
    </xf>
    <xf numFmtId="0" fontId="61" fillId="0" borderId="1" xfId="3" applyFont="1" applyBorder="1" applyAlignment="1">
      <alignment horizontal="left" vertical="center" wrapText="1"/>
    </xf>
    <xf numFmtId="0" fontId="62" fillId="0" borderId="1" xfId="3" applyFont="1" applyBorder="1" applyAlignment="1">
      <alignment horizontal="left" vertical="center" wrapText="1"/>
    </xf>
    <xf numFmtId="9" fontId="26" fillId="0" borderId="1" xfId="3" applyNumberFormat="1" applyFont="1" applyBorder="1" applyAlignment="1">
      <alignment horizontal="center" vertical="center"/>
    </xf>
    <xf numFmtId="9" fontId="26" fillId="0" borderId="11" xfId="3" applyNumberFormat="1" applyFont="1" applyAlignment="1">
      <alignment horizontal="center" vertical="center"/>
    </xf>
    <xf numFmtId="0" fontId="11" fillId="8" borderId="1" xfId="0" applyFont="1" applyFill="1" applyBorder="1" applyAlignment="1">
      <alignment horizontal="left" vertical="center" wrapText="1"/>
    </xf>
    <xf numFmtId="0" fontId="30" fillId="0" borderId="22" xfId="16" applyBorder="1" applyAlignment="1">
      <alignment horizontal="center" vertical="center" wrapText="1"/>
    </xf>
    <xf numFmtId="0" fontId="43" fillId="0" borderId="23" xfId="3" applyFont="1" applyBorder="1" applyAlignment="1">
      <alignment horizontal="center" vertical="center" wrapText="1"/>
    </xf>
    <xf numFmtId="0" fontId="43" fillId="0" borderId="11" xfId="0" applyFont="1" applyBorder="1" applyAlignment="1">
      <alignment horizontal="center" vertical="center" wrapText="1"/>
    </xf>
    <xf numFmtId="0" fontId="52" fillId="0" borderId="5" xfId="20" applyFont="1" applyBorder="1" applyAlignment="1">
      <alignment horizontal="center" vertical="center" wrapText="1"/>
    </xf>
    <xf numFmtId="0" fontId="52" fillId="0" borderId="7" xfId="20" applyFont="1" applyBorder="1" applyAlignment="1">
      <alignment horizontal="center" vertical="center" wrapText="1"/>
    </xf>
    <xf numFmtId="0" fontId="52" fillId="0" borderId="8" xfId="20" applyFont="1" applyBorder="1" applyAlignment="1">
      <alignment horizontal="center" vertical="center" wrapText="1"/>
    </xf>
    <xf numFmtId="0" fontId="52" fillId="0" borderId="6" xfId="20" applyFont="1" applyBorder="1" applyAlignment="1">
      <alignment horizontal="center" vertical="center" wrapText="1"/>
    </xf>
    <xf numFmtId="0" fontId="52" fillId="0" borderId="11" xfId="20" applyFont="1" applyAlignment="1">
      <alignment horizontal="center" vertical="center" wrapText="1"/>
    </xf>
    <xf numFmtId="0" fontId="52" fillId="0" borderId="13" xfId="20" applyFont="1" applyBorder="1" applyAlignment="1">
      <alignment horizontal="center" vertical="center" wrapText="1"/>
    </xf>
    <xf numFmtId="0" fontId="52" fillId="0" borderId="26" xfId="20" applyFont="1" applyBorder="1" applyAlignment="1">
      <alignment horizontal="center" vertical="center" wrapText="1"/>
    </xf>
    <xf numFmtId="0" fontId="52" fillId="0" borderId="24" xfId="20" applyFont="1" applyBorder="1" applyAlignment="1">
      <alignment horizontal="center" vertical="center" wrapText="1"/>
    </xf>
    <xf numFmtId="0" fontId="52" fillId="0" borderId="25" xfId="20" applyFont="1" applyBorder="1" applyAlignment="1">
      <alignment horizontal="center"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26" xfId="20" applyFont="1" applyBorder="1" applyAlignment="1">
      <alignment horizontal="center" vertical="center" wrapText="1"/>
    </xf>
    <xf numFmtId="0" fontId="53" fillId="0" borderId="24" xfId="20" applyFont="1" applyBorder="1" applyAlignment="1">
      <alignment horizontal="center" vertical="center" wrapText="1"/>
    </xf>
    <xf numFmtId="0" fontId="53" fillId="16" borderId="22" xfId="20" applyFont="1" applyFill="1" applyBorder="1" applyAlignment="1">
      <alignment horizontal="center" vertical="center" wrapText="1"/>
    </xf>
    <xf numFmtId="0" fontId="53" fillId="16" borderId="12" xfId="20" applyFont="1" applyFill="1" applyBorder="1" applyAlignment="1">
      <alignment horizontal="center" vertical="center" wrapText="1"/>
    </xf>
    <xf numFmtId="0" fontId="53" fillId="16" borderId="25" xfId="20" applyFont="1" applyFill="1" applyBorder="1" applyAlignment="1">
      <alignment horizontal="center" vertical="center" wrapText="1"/>
    </xf>
    <xf numFmtId="0" fontId="53" fillId="16" borderId="23" xfId="20" applyFont="1" applyFill="1" applyBorder="1" applyAlignment="1">
      <alignment horizontal="center" vertical="center" wrapText="1"/>
    </xf>
    <xf numFmtId="0" fontId="29" fillId="0" borderId="22" xfId="20" applyFont="1" applyBorder="1" applyAlignment="1">
      <alignment horizontal="center" vertical="center" wrapText="1"/>
    </xf>
    <xf numFmtId="0" fontId="29" fillId="0" borderId="12" xfId="20" applyFont="1" applyBorder="1" applyAlignment="1">
      <alignment horizontal="center" vertical="center" wrapText="1"/>
    </xf>
    <xf numFmtId="0" fontId="29" fillId="0" borderId="23" xfId="20" applyFont="1" applyBorder="1" applyAlignment="1">
      <alignment horizontal="center" vertical="center" wrapText="1"/>
    </xf>
    <xf numFmtId="0" fontId="53" fillId="16" borderId="5" xfId="20" applyFont="1" applyFill="1" applyBorder="1" applyAlignment="1">
      <alignment horizontal="center" vertical="center" wrapText="1"/>
    </xf>
    <xf numFmtId="0" fontId="53" fillId="16" borderId="7" xfId="20" applyFont="1" applyFill="1" applyBorder="1" applyAlignment="1">
      <alignment horizontal="center" vertical="center" wrapText="1"/>
    </xf>
    <xf numFmtId="0" fontId="53" fillId="16" borderId="13" xfId="20" applyFont="1" applyFill="1" applyBorder="1" applyAlignment="1">
      <alignment horizontal="center" vertical="center" wrapText="1"/>
    </xf>
    <xf numFmtId="0" fontId="53" fillId="16" borderId="26" xfId="20" applyFont="1" applyFill="1" applyBorder="1" applyAlignment="1">
      <alignment horizontal="center" vertical="center" wrapText="1"/>
    </xf>
    <xf numFmtId="0" fontId="53" fillId="16" borderId="24" xfId="20" applyFont="1" applyFill="1" applyBorder="1" applyAlignment="1">
      <alignment horizontal="center" vertical="center" wrapText="1"/>
    </xf>
    <xf numFmtId="0" fontId="29" fillId="0" borderId="26" xfId="20" applyFont="1" applyBorder="1" applyAlignment="1">
      <alignment horizontal="left" vertical="center" wrapText="1"/>
    </xf>
    <xf numFmtId="0" fontId="29" fillId="0" borderId="24" xfId="20" applyFont="1" applyBorder="1" applyAlignment="1">
      <alignment horizontal="left" vertical="center" wrapText="1"/>
    </xf>
    <xf numFmtId="0" fontId="29" fillId="0" borderId="25" xfId="20" applyFont="1" applyBorder="1" applyAlignment="1">
      <alignment horizontal="left" vertical="center" wrapText="1"/>
    </xf>
    <xf numFmtId="0" fontId="29" fillId="0" borderId="22" xfId="20" applyFont="1" applyBorder="1" applyAlignment="1">
      <alignment horizontal="left" vertical="center" wrapText="1"/>
    </xf>
    <xf numFmtId="0" fontId="29" fillId="0" borderId="12" xfId="20" applyFont="1" applyBorder="1" applyAlignment="1">
      <alignment horizontal="left" vertical="center" wrapText="1"/>
    </xf>
    <xf numFmtId="0" fontId="29" fillId="0" borderId="23" xfId="20" applyFont="1" applyBorder="1" applyAlignment="1">
      <alignment horizontal="left" vertical="center" wrapText="1"/>
    </xf>
    <xf numFmtId="0" fontId="53" fillId="16" borderId="47" xfId="20" applyFont="1" applyFill="1" applyBorder="1" applyAlignment="1">
      <alignment horizontal="center" vertical="center" wrapText="1"/>
    </xf>
    <xf numFmtId="0" fontId="53" fillId="16" borderId="48" xfId="20" applyFont="1" applyFill="1" applyBorder="1" applyAlignment="1">
      <alignment horizontal="center" vertical="center" wrapText="1"/>
    </xf>
    <xf numFmtId="0" fontId="29" fillId="0" borderId="1" xfId="20" applyFont="1" applyBorder="1" applyAlignment="1">
      <alignment horizontal="left" vertical="center" wrapText="1"/>
    </xf>
    <xf numFmtId="0" fontId="52" fillId="0" borderId="22" xfId="20" applyFont="1" applyBorder="1" applyAlignment="1">
      <alignment horizontal="center" vertical="center" wrapText="1"/>
    </xf>
    <xf numFmtId="0" fontId="52" fillId="0" borderId="23" xfId="20" applyFont="1" applyBorder="1" applyAlignment="1">
      <alignment horizontal="center" vertical="center" wrapText="1"/>
    </xf>
    <xf numFmtId="0" fontId="52" fillId="0" borderId="12" xfId="20" applyFont="1" applyBorder="1" applyAlignment="1">
      <alignment horizontal="center" vertical="center" wrapText="1"/>
    </xf>
    <xf numFmtId="9" fontId="52" fillId="0" borderId="22" xfId="1" applyFont="1" applyBorder="1" applyAlignment="1">
      <alignment horizontal="center" vertical="center" shrinkToFit="1"/>
    </xf>
    <xf numFmtId="9" fontId="52" fillId="0" borderId="12" xfId="1" applyFont="1" applyBorder="1" applyAlignment="1">
      <alignment horizontal="center" vertical="center" shrinkToFit="1"/>
    </xf>
    <xf numFmtId="9" fontId="52" fillId="0" borderId="23" xfId="1" applyFont="1" applyBorder="1" applyAlignment="1">
      <alignment horizontal="center" vertical="center" shrinkToFit="1"/>
    </xf>
    <xf numFmtId="0" fontId="53" fillId="16" borderId="8" xfId="20" applyFont="1" applyFill="1" applyBorder="1" applyAlignment="1">
      <alignment horizontal="center" vertical="center" wrapText="1"/>
    </xf>
    <xf numFmtId="0" fontId="29" fillId="0" borderId="24" xfId="20" applyFont="1" applyBorder="1" applyAlignment="1">
      <alignment horizontal="center" vertical="center" wrapText="1"/>
    </xf>
    <xf numFmtId="0" fontId="29" fillId="0" borderId="25" xfId="20" applyFont="1" applyBorder="1" applyAlignment="1">
      <alignment horizontal="center" vertical="center" wrapText="1"/>
    </xf>
    <xf numFmtId="0" fontId="52" fillId="0" borderId="22" xfId="20" applyFont="1" applyBorder="1" applyAlignment="1">
      <alignment horizontal="left" vertical="center" wrapText="1"/>
    </xf>
    <xf numFmtId="0" fontId="52" fillId="0" borderId="12" xfId="20" applyFont="1" applyBorder="1" applyAlignment="1">
      <alignment horizontal="left" vertical="center" wrapText="1"/>
    </xf>
    <xf numFmtId="0" fontId="52" fillId="0" borderId="23" xfId="20" applyFont="1" applyBorder="1" applyAlignment="1">
      <alignment horizontal="left" vertical="center" wrapText="1"/>
    </xf>
    <xf numFmtId="0" fontId="31" fillId="0" borderId="47" xfId="0" applyFont="1" applyBorder="1" applyAlignment="1">
      <alignment horizontal="center"/>
    </xf>
    <xf numFmtId="0" fontId="31" fillId="0" borderId="48" xfId="3" applyFont="1" applyBorder="1" applyAlignment="1">
      <alignment horizontal="center" vertical="center"/>
    </xf>
    <xf numFmtId="0" fontId="31" fillId="0" borderId="50" xfId="3" applyFont="1" applyBorder="1" applyAlignment="1">
      <alignment horizontal="center" vertical="center"/>
    </xf>
    <xf numFmtId="43" fontId="31" fillId="0" borderId="47" xfId="18" applyFont="1" applyBorder="1" applyAlignment="1">
      <alignment horizontal="center"/>
    </xf>
    <xf numFmtId="0" fontId="30" fillId="0" borderId="48" xfId="16" applyBorder="1" applyAlignment="1">
      <alignment horizontal="center" vertical="center" wrapText="1"/>
    </xf>
    <xf numFmtId="0" fontId="43" fillId="0" borderId="50" xfId="3" applyFont="1" applyBorder="1" applyAlignment="1">
      <alignment horizontal="center" vertical="center" wrapText="1"/>
    </xf>
    <xf numFmtId="0" fontId="31" fillId="0" borderId="47" xfId="3" applyFont="1" applyBorder="1" applyAlignment="1">
      <alignment horizontal="center" vertical="center"/>
    </xf>
    <xf numFmtId="171" fontId="42" fillId="20" borderId="74" xfId="3" applyNumberFormat="1" applyFont="1" applyFill="1" applyBorder="1" applyAlignment="1">
      <alignment horizontal="center" vertical="center" wrapText="1"/>
    </xf>
    <xf numFmtId="171" fontId="42" fillId="20" borderId="76" xfId="3" applyNumberFormat="1" applyFont="1" applyFill="1" applyBorder="1" applyAlignment="1">
      <alignment horizontal="center" vertical="center"/>
    </xf>
    <xf numFmtId="9" fontId="26" fillId="0" borderId="48" xfId="3" applyNumberFormat="1" applyFont="1" applyBorder="1" applyAlignment="1">
      <alignment horizontal="center" vertical="center"/>
    </xf>
    <xf numFmtId="9" fontId="26" fillId="0" borderId="50" xfId="3" applyNumberFormat="1" applyFont="1" applyBorder="1" applyAlignment="1">
      <alignment horizontal="center" vertical="center"/>
    </xf>
    <xf numFmtId="0" fontId="62" fillId="0" borderId="48" xfId="3" applyFont="1" applyBorder="1" applyAlignment="1">
      <alignment horizontal="left" vertical="center" wrapText="1"/>
    </xf>
    <xf numFmtId="0" fontId="62" fillId="0" borderId="50" xfId="3" applyFont="1" applyBorder="1" applyAlignment="1">
      <alignment horizontal="left" vertical="center" wrapText="1"/>
    </xf>
    <xf numFmtId="0" fontId="62" fillId="0" borderId="48" xfId="0" applyFont="1" applyBorder="1" applyAlignment="1">
      <alignment horizontal="center" vertical="center" wrapText="1"/>
    </xf>
    <xf numFmtId="0" fontId="62" fillId="0" borderId="50" xfId="0" applyFont="1" applyBorder="1" applyAlignment="1">
      <alignment horizontal="center" vertical="center" wrapText="1"/>
    </xf>
    <xf numFmtId="0" fontId="68" fillId="0" borderId="48" xfId="3" applyFont="1" applyBorder="1" applyAlignment="1">
      <alignment vertical="center" wrapText="1"/>
    </xf>
    <xf numFmtId="0" fontId="68" fillId="0" borderId="50" xfId="3" applyFont="1" applyBorder="1" applyAlignment="1">
      <alignment vertical="center" wrapText="1"/>
    </xf>
    <xf numFmtId="0" fontId="30" fillId="0" borderId="50" xfId="16" applyBorder="1" applyAlignment="1">
      <alignment horizontal="center" vertical="center" wrapText="1"/>
    </xf>
    <xf numFmtId="0" fontId="61" fillId="0" borderId="48" xfId="3" applyFont="1" applyBorder="1" applyAlignment="1">
      <alignment horizontal="left" vertical="center" wrapText="1"/>
    </xf>
    <xf numFmtId="0" fontId="61" fillId="0" borderId="50" xfId="3" applyFont="1" applyBorder="1" applyAlignment="1">
      <alignment horizontal="left" vertical="center" wrapText="1"/>
    </xf>
    <xf numFmtId="0" fontId="40" fillId="16" borderId="71" xfId="2" applyFont="1" applyFill="1" applyBorder="1" applyAlignment="1">
      <alignment horizontal="center" vertical="center" wrapText="1"/>
    </xf>
    <xf numFmtId="0" fontId="40" fillId="16" borderId="69" xfId="2" applyFont="1" applyFill="1" applyBorder="1" applyAlignment="1">
      <alignment horizontal="center" vertical="center" wrapText="1"/>
    </xf>
    <xf numFmtId="0" fontId="41" fillId="0" borderId="50" xfId="3" applyFont="1" applyBorder="1" applyAlignment="1">
      <alignment horizontal="center" vertical="center" wrapText="1"/>
    </xf>
    <xf numFmtId="0" fontId="31" fillId="0" borderId="50" xfId="3" applyFont="1" applyBorder="1" applyAlignment="1">
      <alignment horizontal="center" vertical="center" wrapText="1"/>
    </xf>
    <xf numFmtId="0" fontId="61" fillId="0" borderId="48" xfId="3" applyFont="1" applyBorder="1" applyAlignment="1">
      <alignment vertical="center" wrapText="1"/>
    </xf>
    <xf numFmtId="0" fontId="61" fillId="0" borderId="50" xfId="3" applyFont="1" applyBorder="1" applyAlignment="1">
      <alignment vertical="center" wrapText="1"/>
    </xf>
    <xf numFmtId="0" fontId="59" fillId="0" borderId="48" xfId="3" applyFont="1" applyBorder="1" applyAlignment="1">
      <alignment horizontal="left" vertical="center" wrapText="1"/>
    </xf>
    <xf numFmtId="0" fontId="11" fillId="0" borderId="50" xfId="3" applyFont="1" applyBorder="1" applyAlignment="1">
      <alignment horizontal="left" vertical="center" wrapText="1"/>
    </xf>
    <xf numFmtId="0" fontId="62" fillId="0" borderId="48" xfId="0" applyFont="1" applyBorder="1" applyAlignment="1">
      <alignment vertical="center" wrapText="1"/>
    </xf>
    <xf numFmtId="0" fontId="62" fillId="0" borderId="88" xfId="0" applyFont="1" applyBorder="1" applyAlignment="1">
      <alignment vertical="center" wrapText="1"/>
    </xf>
    <xf numFmtId="0" fontId="62" fillId="0" borderId="90" xfId="0" applyFont="1" applyBorder="1" applyAlignment="1">
      <alignment vertical="center" wrapText="1"/>
    </xf>
    <xf numFmtId="0" fontId="11" fillId="0" borderId="48" xfId="3" applyFont="1" applyBorder="1" applyAlignment="1">
      <alignment horizontal="left" vertical="center" wrapText="1"/>
    </xf>
    <xf numFmtId="0" fontId="39" fillId="0" borderId="57" xfId="3" applyFont="1" applyBorder="1" applyAlignment="1">
      <alignment horizontal="center" vertical="center"/>
    </xf>
    <xf numFmtId="0" fontId="11" fillId="0" borderId="32" xfId="3" applyFont="1" applyBorder="1" applyAlignment="1">
      <alignment horizontal="left" vertical="center" wrapText="1"/>
    </xf>
    <xf numFmtId="0" fontId="62" fillId="0" borderId="30" xfId="3" applyFont="1" applyBorder="1" applyAlignment="1">
      <alignment horizontal="left" vertical="center" wrapText="1"/>
    </xf>
    <xf numFmtId="0" fontId="11" fillId="0" borderId="30" xfId="3" applyFont="1" applyBorder="1" applyAlignment="1">
      <alignment vertical="center" wrapText="1"/>
    </xf>
    <xf numFmtId="0" fontId="11" fillId="0" borderId="32" xfId="3" applyFont="1" applyBorder="1" applyAlignment="1">
      <alignment vertical="center" wrapText="1"/>
    </xf>
    <xf numFmtId="0" fontId="31" fillId="0" borderId="32" xfId="3" applyFont="1" applyBorder="1" applyAlignment="1">
      <alignment horizontal="left" vertical="center" wrapText="1"/>
    </xf>
    <xf numFmtId="9" fontId="32" fillId="0" borderId="36" xfId="3" applyNumberFormat="1" applyFont="1" applyBorder="1" applyAlignment="1">
      <alignment horizontal="center" vertical="center"/>
    </xf>
    <xf numFmtId="9" fontId="32" fillId="0" borderId="44" xfId="3" applyNumberFormat="1" applyFont="1" applyBorder="1" applyAlignment="1">
      <alignment horizontal="center" vertical="center"/>
    </xf>
    <xf numFmtId="0" fontId="32" fillId="0" borderId="30" xfId="3" applyFont="1" applyBorder="1" applyAlignment="1">
      <alignment horizontal="left" vertical="center"/>
    </xf>
    <xf numFmtId="0" fontId="32" fillId="0" borderId="31" xfId="3" applyFont="1" applyBorder="1" applyAlignment="1">
      <alignment horizontal="left" vertical="center"/>
    </xf>
    <xf numFmtId="0" fontId="32" fillId="0" borderId="32" xfId="3" applyFont="1" applyBorder="1" applyAlignment="1">
      <alignment horizontal="left" vertical="center"/>
    </xf>
    <xf numFmtId="0" fontId="32" fillId="20" borderId="30" xfId="3" applyFont="1" applyFill="1" applyBorder="1" applyAlignment="1">
      <alignment horizontal="center" vertical="center"/>
    </xf>
    <xf numFmtId="0" fontId="32" fillId="20" borderId="31" xfId="3" applyFont="1" applyFill="1" applyBorder="1" applyAlignment="1">
      <alignment horizontal="center" vertical="center"/>
    </xf>
    <xf numFmtId="0" fontId="32" fillId="20" borderId="32" xfId="3" applyFont="1" applyFill="1" applyBorder="1" applyAlignment="1">
      <alignment horizontal="center" vertical="center"/>
    </xf>
    <xf numFmtId="0" fontId="32" fillId="0" borderId="30" xfId="3" applyFont="1" applyBorder="1" applyAlignment="1">
      <alignment horizontal="center" vertical="center" wrapText="1"/>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0" fontId="32" fillId="0" borderId="51" xfId="3" applyFont="1" applyBorder="1" applyAlignment="1">
      <alignment horizontal="center" vertical="center"/>
    </xf>
    <xf numFmtId="0" fontId="25" fillId="0" borderId="51" xfId="2" applyFont="1" applyBorder="1" applyAlignment="1">
      <alignment horizontal="center" vertical="center" wrapText="1"/>
    </xf>
    <xf numFmtId="0" fontId="29" fillId="0" borderId="11" xfId="20" applyFont="1" applyAlignment="1">
      <alignment horizontal="center" vertical="center" wrapText="1"/>
    </xf>
    <xf numFmtId="0" fontId="56" fillId="0" borderId="22" xfId="20" applyFont="1" applyBorder="1" applyAlignment="1">
      <alignment horizontal="center" vertical="center" wrapText="1"/>
    </xf>
    <xf numFmtId="0" fontId="31" fillId="0" borderId="42" xfId="3" applyFont="1" applyBorder="1" applyAlignment="1">
      <alignment horizontal="center" vertical="center"/>
    </xf>
    <xf numFmtId="0" fontId="31" fillId="0" borderId="44" xfId="3" applyFont="1" applyBorder="1" applyAlignment="1">
      <alignment horizontal="center" vertical="center"/>
    </xf>
    <xf numFmtId="0" fontId="11" fillId="0" borderId="54" xfId="3" applyFont="1" applyBorder="1" applyAlignment="1">
      <alignment horizontal="left" vertical="center" wrapText="1"/>
    </xf>
    <xf numFmtId="0" fontId="11" fillId="0" borderId="53" xfId="3" applyFont="1" applyBorder="1" applyAlignment="1">
      <alignment horizontal="left" vertical="center" wrapText="1"/>
    </xf>
    <xf numFmtId="0" fontId="11" fillId="0" borderId="50" xfId="3" applyFont="1" applyBorder="1" applyAlignment="1">
      <alignment vertical="center" wrapText="1"/>
    </xf>
    <xf numFmtId="0" fontId="30" fillId="0" borderId="48" xfId="16" applyFill="1" applyBorder="1" applyAlignment="1">
      <alignment horizontal="center" vertical="center" wrapText="1"/>
    </xf>
    <xf numFmtId="0" fontId="30" fillId="0" borderId="50" xfId="16" applyFill="1" applyBorder="1" applyAlignment="1">
      <alignment horizontal="center" vertical="center" wrapText="1"/>
    </xf>
    <xf numFmtId="0" fontId="74" fillId="0" borderId="48" xfId="3" applyFont="1" applyBorder="1" applyAlignment="1">
      <alignment horizontal="left" vertical="center" wrapText="1"/>
    </xf>
    <xf numFmtId="0" fontId="31" fillId="0" borderId="50" xfId="3" applyFont="1" applyBorder="1" applyAlignment="1">
      <alignment horizontal="left" vertical="center" wrapText="1"/>
    </xf>
    <xf numFmtId="0" fontId="70" fillId="0" borderId="48" xfId="3" applyFont="1" applyBorder="1" applyAlignment="1">
      <alignment horizontal="center" vertical="center" wrapText="1"/>
    </xf>
    <xf numFmtId="0" fontId="70" fillId="0" borderId="50" xfId="3" applyFont="1" applyBorder="1" applyAlignment="1">
      <alignment horizontal="center" vertical="center" wrapText="1"/>
    </xf>
    <xf numFmtId="0" fontId="61" fillId="8" borderId="48" xfId="0" applyFont="1" applyFill="1" applyBorder="1" applyAlignment="1">
      <alignment horizontal="left" vertical="center" wrapText="1"/>
    </xf>
    <xf numFmtId="0" fontId="62" fillId="8" borderId="50" xfId="0" applyFont="1" applyFill="1" applyBorder="1" applyAlignment="1">
      <alignment horizontal="left" vertical="center" wrapText="1"/>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horizontal="center" vertical="center" wrapText="1"/>
    </xf>
    <xf numFmtId="0" fontId="11" fillId="0" borderId="88" xfId="0" applyFont="1" applyBorder="1" applyAlignment="1">
      <alignment horizontal="center" vertical="center" wrapText="1"/>
    </xf>
    <xf numFmtId="0" fontId="57" fillId="0" borderId="48" xfId="0" applyFont="1" applyBorder="1" applyAlignment="1">
      <alignment horizontal="center" vertical="center" wrapText="1"/>
    </xf>
    <xf numFmtId="0" fontId="57" fillId="0" borderId="88" xfId="0" applyFont="1" applyBorder="1" applyAlignment="1">
      <alignment horizontal="center" vertical="center" wrapText="1"/>
    </xf>
    <xf numFmtId="0" fontId="30" fillId="0" borderId="109" xfId="16" applyBorder="1" applyAlignment="1">
      <alignment horizontal="center" vertical="center" wrapText="1"/>
    </xf>
    <xf numFmtId="0" fontId="11" fillId="0" borderId="48" xfId="3" applyFont="1" applyBorder="1" applyAlignment="1">
      <alignment vertical="center" wrapText="1"/>
    </xf>
    <xf numFmtId="0" fontId="75" fillId="0" borderId="48" xfId="3" applyFont="1" applyBorder="1" applyAlignment="1">
      <alignment vertical="center" wrapText="1"/>
    </xf>
    <xf numFmtId="0" fontId="75" fillId="0" borderId="50" xfId="3" applyFont="1" applyBorder="1" applyAlignment="1">
      <alignment vertical="center" wrapText="1"/>
    </xf>
    <xf numFmtId="0" fontId="62" fillId="0" borderId="48" xfId="0" applyFont="1" applyBorder="1" applyAlignment="1">
      <alignment horizontal="center" vertical="center"/>
    </xf>
    <xf numFmtId="0" fontId="62" fillId="0" borderId="50" xfId="0" applyFont="1" applyBorder="1" applyAlignment="1">
      <alignment horizontal="center" vertical="center"/>
    </xf>
    <xf numFmtId="0" fontId="61" fillId="0" borderId="48" xfId="0" applyFont="1" applyBorder="1" applyAlignment="1">
      <alignment vertical="center" wrapText="1"/>
    </xf>
    <xf numFmtId="0" fontId="30" fillId="0" borderId="88" xfId="16" applyFill="1" applyBorder="1" applyAlignment="1">
      <alignment horizontal="center" vertical="center" wrapText="1"/>
    </xf>
    <xf numFmtId="0" fontId="61" fillId="0" borderId="90" xfId="0" applyFont="1" applyBorder="1" applyAlignment="1">
      <alignment vertical="center" wrapText="1"/>
    </xf>
    <xf numFmtId="0" fontId="30" fillId="0" borderId="90" xfId="16" applyFill="1" applyBorder="1" applyAlignment="1">
      <alignment horizontal="center" vertical="center" wrapText="1"/>
    </xf>
    <xf numFmtId="0" fontId="42" fillId="20" borderId="36" xfId="3" applyFont="1" applyFill="1" applyBorder="1" applyAlignment="1">
      <alignment horizontal="center" vertical="center" wrapText="1"/>
    </xf>
    <xf numFmtId="0" fontId="42" fillId="20" borderId="44" xfId="3" applyFont="1" applyFill="1" applyBorder="1" applyAlignment="1">
      <alignment horizontal="center" vertical="center" wrapText="1"/>
    </xf>
    <xf numFmtId="0" fontId="42" fillId="20" borderId="106" xfId="3" applyFont="1" applyFill="1" applyBorder="1" applyAlignment="1">
      <alignment horizontal="center" vertical="center" wrapText="1"/>
    </xf>
    <xf numFmtId="0" fontId="42" fillId="20" borderId="52" xfId="3" applyFont="1" applyFill="1" applyBorder="1" applyAlignment="1">
      <alignment horizontal="center" vertical="center" wrapText="1"/>
    </xf>
    <xf numFmtId="0" fontId="31" fillId="0" borderId="54" xfId="3" applyFont="1" applyBorder="1" applyAlignment="1">
      <alignment horizontal="center" vertical="center"/>
    </xf>
    <xf numFmtId="0" fontId="31" fillId="0" borderId="53" xfId="3" applyFont="1" applyBorder="1" applyAlignment="1">
      <alignment horizontal="center" vertical="center"/>
    </xf>
    <xf numFmtId="0" fontId="31" fillId="0" borderId="107" xfId="3" applyFont="1" applyBorder="1" applyAlignment="1">
      <alignment horizontal="center" vertical="center"/>
    </xf>
    <xf numFmtId="0" fontId="31" fillId="0" borderId="108" xfId="3" applyFont="1" applyBorder="1" applyAlignment="1">
      <alignment horizontal="center" vertical="center"/>
    </xf>
    <xf numFmtId="0" fontId="71" fillId="0" borderId="43" xfId="0" applyFont="1" applyBorder="1" applyAlignment="1">
      <alignment vertical="center" wrapText="1"/>
    </xf>
    <xf numFmtId="0" fontId="71" fillId="0" borderId="42" xfId="0" applyFont="1" applyBorder="1" applyAlignment="1">
      <alignment vertical="center" wrapText="1"/>
    </xf>
    <xf numFmtId="0" fontId="71" fillId="0" borderId="45" xfId="0" applyFont="1" applyBorder="1" applyAlignment="1">
      <alignment vertical="center" wrapText="1"/>
    </xf>
    <xf numFmtId="0" fontId="71" fillId="0" borderId="44" xfId="0" applyFont="1" applyBorder="1" applyAlignment="1">
      <alignment vertical="center" wrapText="1"/>
    </xf>
    <xf numFmtId="0" fontId="61" fillId="0" borderId="27" xfId="3" applyFont="1" applyBorder="1" applyAlignment="1">
      <alignment vertical="center" wrapText="1"/>
    </xf>
    <xf numFmtId="0" fontId="61" fillId="0" borderId="42" xfId="3" applyFont="1" applyBorder="1" applyAlignment="1">
      <alignment vertical="center" wrapText="1"/>
    </xf>
    <xf numFmtId="0" fontId="61" fillId="0" borderId="36" xfId="3" applyFont="1" applyBorder="1" applyAlignment="1">
      <alignment vertical="center" wrapText="1"/>
    </xf>
    <xf numFmtId="0" fontId="61" fillId="0" borderId="44" xfId="3" applyFont="1" applyBorder="1" applyAlignment="1">
      <alignment vertical="center" wrapText="1"/>
    </xf>
    <xf numFmtId="0" fontId="61" fillId="0" borderId="48" xfId="0" applyFont="1" applyBorder="1" applyAlignment="1">
      <alignment vertical="top" wrapText="1"/>
    </xf>
    <xf numFmtId="0" fontId="62" fillId="0" borderId="88" xfId="0" applyFont="1" applyBorder="1" applyAlignment="1">
      <alignment vertical="top" wrapText="1"/>
    </xf>
    <xf numFmtId="0" fontId="61" fillId="0" borderId="90" xfId="0" applyFont="1" applyBorder="1" applyAlignment="1">
      <alignment horizontal="left" vertical="center" wrapText="1"/>
    </xf>
    <xf numFmtId="0" fontId="67" fillId="0" borderId="88" xfId="0" applyFont="1" applyBorder="1" applyAlignment="1">
      <alignment horizontal="left" vertical="center" wrapText="1"/>
    </xf>
    <xf numFmtId="0" fontId="42" fillId="20" borderId="27" xfId="3" applyFont="1" applyFill="1" applyBorder="1" applyAlignment="1">
      <alignment horizontal="center" vertical="center" wrapText="1"/>
    </xf>
    <xf numFmtId="0" fontId="42" fillId="20" borderId="42" xfId="3" applyFont="1" applyFill="1" applyBorder="1" applyAlignment="1">
      <alignment horizontal="center" vertical="center" wrapText="1"/>
    </xf>
    <xf numFmtId="0" fontId="42" fillId="20" borderId="93" xfId="3" applyFont="1" applyFill="1" applyBorder="1" applyAlignment="1">
      <alignment horizontal="center" vertical="center" wrapText="1"/>
    </xf>
    <xf numFmtId="0" fontId="42" fillId="20" borderId="98" xfId="3" applyFont="1" applyFill="1" applyBorder="1" applyAlignment="1">
      <alignment horizontal="center" vertical="center" wrapText="1"/>
    </xf>
    <xf numFmtId="0" fontId="42" fillId="20" borderId="99" xfId="3" applyFont="1" applyFill="1" applyBorder="1" applyAlignment="1">
      <alignment horizontal="center" vertical="center" wrapText="1"/>
    </xf>
    <xf numFmtId="0" fontId="31" fillId="0" borderId="100" xfId="3" applyFont="1" applyBorder="1" applyAlignment="1">
      <alignment horizontal="center" vertical="center"/>
    </xf>
    <xf numFmtId="0" fontId="31" fillId="0" borderId="99" xfId="3" applyFont="1" applyBorder="1" applyAlignment="1">
      <alignment horizontal="center" vertical="center"/>
    </xf>
    <xf numFmtId="0" fontId="71" fillId="0" borderId="100" xfId="0" applyFont="1" applyBorder="1" applyAlignment="1">
      <alignment horizontal="left" vertical="center" wrapText="1"/>
    </xf>
    <xf numFmtId="0" fontId="71" fillId="0" borderId="95" xfId="0" applyFont="1" applyBorder="1" applyAlignment="1">
      <alignment horizontal="left" vertical="center" wrapText="1"/>
    </xf>
    <xf numFmtId="0" fontId="71" fillId="0" borderId="99" xfId="0" applyFont="1" applyBorder="1" applyAlignment="1">
      <alignment horizontal="left" vertical="center" wrapText="1"/>
    </xf>
    <xf numFmtId="0" fontId="71" fillId="0" borderId="97" xfId="0" applyFont="1" applyBorder="1" applyAlignment="1">
      <alignment horizontal="left" vertical="center" wrapText="1"/>
    </xf>
    <xf numFmtId="0" fontId="61" fillId="0" borderId="94" xfId="0" applyFont="1" applyBorder="1" applyAlignment="1">
      <alignment horizontal="left" vertical="center" wrapText="1"/>
    </xf>
    <xf numFmtId="0" fontId="61" fillId="0" borderId="95" xfId="0" applyFont="1" applyBorder="1" applyAlignment="1">
      <alignment horizontal="left" vertical="center" wrapText="1"/>
    </xf>
    <xf numFmtId="0" fontId="61" fillId="0" borderId="96" xfId="0" applyFont="1" applyBorder="1" applyAlignment="1">
      <alignment horizontal="left" vertical="center" wrapText="1"/>
    </xf>
    <xf numFmtId="0" fontId="61" fillId="0" borderId="97" xfId="0" applyFont="1" applyBorder="1" applyAlignment="1">
      <alignment horizontal="left" vertical="center" wrapText="1"/>
    </xf>
    <xf numFmtId="0" fontId="63" fillId="0" borderId="48" xfId="16" applyFont="1" applyFill="1" applyBorder="1" applyAlignment="1">
      <alignment horizontal="center" vertical="center" wrapText="1"/>
    </xf>
    <xf numFmtId="0" fontId="63" fillId="0" borderId="50" xfId="16" applyFont="1" applyFill="1" applyBorder="1" applyAlignment="1">
      <alignment horizontal="center" vertical="center" wrapText="1"/>
    </xf>
    <xf numFmtId="0" fontId="61" fillId="0" borderId="22" xfId="0" applyFont="1" applyBorder="1" applyAlignment="1">
      <alignment vertical="center" wrapText="1"/>
    </xf>
    <xf numFmtId="0" fontId="62" fillId="0" borderId="23" xfId="0" applyFont="1" applyBorder="1" applyAlignment="1">
      <alignment vertical="center" wrapText="1"/>
    </xf>
    <xf numFmtId="0" fontId="62" fillId="0" borderId="12" xfId="0" applyFont="1" applyBorder="1" applyAlignment="1">
      <alignment vertical="center" wrapText="1"/>
    </xf>
    <xf numFmtId="0" fontId="66" fillId="0" borderId="23" xfId="0" applyFont="1" applyBorder="1" applyAlignment="1">
      <alignment vertical="center" wrapText="1"/>
    </xf>
    <xf numFmtId="0" fontId="62" fillId="0" borderId="22" xfId="0" applyFont="1" applyBorder="1" applyAlignment="1">
      <alignment vertical="center" wrapText="1"/>
    </xf>
    <xf numFmtId="0" fontId="11" fillId="0" borderId="30" xfId="3" applyFont="1" applyBorder="1" applyAlignment="1">
      <alignment horizontal="left" vertical="center" wrapText="1"/>
    </xf>
    <xf numFmtId="0" fontId="62" fillId="0" borderId="32" xfId="3" applyFont="1" applyBorder="1" applyAlignment="1">
      <alignment horizontal="left" vertical="center" wrapText="1"/>
    </xf>
    <xf numFmtId="0" fontId="78" fillId="19" borderId="30" xfId="3" applyFont="1" applyFill="1" applyBorder="1" applyAlignment="1">
      <alignment horizontal="left" vertical="center" wrapText="1"/>
    </xf>
    <xf numFmtId="0" fontId="31" fillId="19" borderId="32" xfId="3" applyFont="1" applyFill="1" applyBorder="1" applyAlignment="1">
      <alignment horizontal="left" vertical="center" wrapText="1"/>
    </xf>
    <xf numFmtId="0" fontId="68" fillId="19" borderId="30" xfId="3" applyFont="1" applyFill="1" applyBorder="1" applyAlignment="1">
      <alignment horizontal="left" vertical="center" wrapText="1"/>
    </xf>
    <xf numFmtId="0" fontId="11" fillId="19" borderId="32" xfId="3" applyFont="1" applyFill="1" applyBorder="1" applyAlignment="1">
      <alignment horizontal="left" vertical="center" wrapText="1"/>
    </xf>
    <xf numFmtId="0" fontId="30" fillId="0" borderId="22" xfId="16" applyFill="1" applyBorder="1" applyAlignment="1">
      <alignment horizontal="center" vertical="center" wrapText="1"/>
    </xf>
    <xf numFmtId="0" fontId="30" fillId="0" borderId="23" xfId="16" applyFill="1" applyBorder="1" applyAlignment="1">
      <alignment horizontal="center" vertical="center" wrapText="1"/>
    </xf>
    <xf numFmtId="0" fontId="57" fillId="0" borderId="1" xfId="3" applyFont="1" applyBorder="1" applyAlignment="1">
      <alignment horizontal="center" vertical="center" wrapText="1"/>
    </xf>
    <xf numFmtId="0" fontId="60" fillId="0" borderId="22" xfId="0" applyFont="1" applyBorder="1" applyAlignment="1">
      <alignment vertical="center" wrapText="1"/>
    </xf>
    <xf numFmtId="0" fontId="61" fillId="0" borderId="22" xfId="0" applyFont="1" applyBorder="1" applyAlignment="1">
      <alignment horizontal="left" vertical="center" wrapText="1"/>
    </xf>
    <xf numFmtId="0" fontId="62" fillId="0" borderId="23" xfId="0" applyFont="1" applyBorder="1" applyAlignment="1">
      <alignment horizontal="left" vertical="center" wrapText="1"/>
    </xf>
    <xf numFmtId="0" fontId="61" fillId="0" borderId="1" xfId="0" applyFont="1" applyBorder="1" applyAlignment="1">
      <alignment horizontal="left" vertical="center" wrapText="1"/>
    </xf>
    <xf numFmtId="0" fontId="30" fillId="0" borderId="23" xfId="16" applyBorder="1" applyAlignment="1">
      <alignment horizontal="center" vertical="center" wrapText="1"/>
    </xf>
    <xf numFmtId="0" fontId="79" fillId="0" borderId="1" xfId="3" applyFont="1" applyBorder="1" applyAlignment="1">
      <alignment horizontal="left" vertical="center" wrapText="1"/>
    </xf>
    <xf numFmtId="0" fontId="26" fillId="0" borderId="23" xfId="3" applyFont="1" applyBorder="1" applyAlignment="1">
      <alignment horizontal="left" vertical="center" wrapText="1"/>
    </xf>
    <xf numFmtId="0" fontId="25" fillId="20" borderId="54" xfId="3"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6" fillId="0" borderId="30"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6" fillId="0" borderId="30" xfId="3" applyFont="1" applyBorder="1" applyAlignment="1">
      <alignment horizontal="center" vertical="center" wrapText="1"/>
    </xf>
    <xf numFmtId="0" fontId="26" fillId="0" borderId="32" xfId="3" applyFont="1" applyBorder="1" applyAlignment="1">
      <alignment horizontal="center" vertical="center" wrapText="1"/>
    </xf>
    <xf numFmtId="0" fontId="25" fillId="20" borderId="36" xfId="3" applyFont="1" applyFill="1" applyBorder="1" applyAlignment="1">
      <alignment horizontal="center" vertical="center" wrapText="1"/>
    </xf>
    <xf numFmtId="0" fontId="26" fillId="0" borderId="31" xfId="3" applyFont="1" applyBorder="1" applyAlignment="1">
      <alignment horizontal="center" vertical="center" wrapText="1"/>
    </xf>
    <xf numFmtId="0" fontId="26" fillId="0" borderId="54"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25" fillId="20" borderId="27" xfId="2" applyFont="1" applyFill="1" applyBorder="1" applyAlignment="1">
      <alignment horizontal="center" vertical="center" wrapText="1"/>
    </xf>
    <xf numFmtId="0" fontId="25" fillId="20" borderId="33" xfId="2" applyFont="1" applyFill="1" applyBorder="1" applyAlignment="1">
      <alignment horizontal="center" vertical="center" wrapText="1"/>
    </xf>
    <xf numFmtId="0" fontId="25" fillId="20" borderId="36" xfId="2" applyFont="1" applyFill="1" applyBorder="1" applyAlignment="1">
      <alignment horizontal="center" vertical="center" wrapText="1"/>
    </xf>
    <xf numFmtId="0" fontId="16" fillId="20" borderId="51" xfId="3" applyFont="1" applyFill="1" applyBorder="1" applyAlignment="1">
      <alignment horizontal="center" vertical="center"/>
    </xf>
    <xf numFmtId="0" fontId="25" fillId="0" borderId="33" xfId="2" applyFont="1" applyBorder="1" applyAlignment="1">
      <alignment horizontal="center" vertical="center" wrapText="1"/>
    </xf>
    <xf numFmtId="0" fontId="25" fillId="0" borderId="11" xfId="2" applyFont="1" applyAlignment="1">
      <alignment horizontal="center" vertical="center" wrapText="1"/>
    </xf>
    <xf numFmtId="0" fontId="59" fillId="0" borderId="30" xfId="3" applyFont="1" applyBorder="1" applyAlignment="1">
      <alignment horizontal="center" vertical="center" wrapText="1"/>
    </xf>
    <xf numFmtId="0" fontId="25" fillId="20" borderId="27" xfId="3" applyFont="1" applyFill="1" applyBorder="1" applyAlignment="1">
      <alignment horizontal="center" vertical="center" wrapText="1"/>
    </xf>
    <xf numFmtId="0" fontId="16" fillId="20" borderId="30" xfId="3" applyFont="1" applyFill="1" applyBorder="1" applyAlignment="1">
      <alignment horizontal="center" vertical="center" wrapText="1"/>
    </xf>
    <xf numFmtId="0" fontId="16" fillId="20" borderId="31" xfId="3" applyFont="1" applyFill="1" applyBorder="1" applyAlignment="1">
      <alignment horizontal="center" vertical="center" wrapText="1"/>
    </xf>
    <xf numFmtId="0" fontId="16" fillId="20" borderId="32" xfId="3" applyFont="1" applyFill="1" applyBorder="1" applyAlignment="1">
      <alignment horizontal="center" vertical="center" wrapText="1"/>
    </xf>
    <xf numFmtId="0" fontId="16" fillId="0" borderId="36" xfId="3" applyFont="1" applyBorder="1" applyAlignment="1">
      <alignment horizontal="center" vertical="center"/>
    </xf>
    <xf numFmtId="0" fontId="16" fillId="0" borderId="45"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16" fillId="0" borderId="51" xfId="3" applyFont="1" applyBorder="1" applyAlignment="1">
      <alignment horizontal="left" vertical="center" wrapText="1"/>
    </xf>
    <xf numFmtId="0" fontId="16" fillId="0" borderId="51" xfId="3" applyFont="1" applyBorder="1" applyAlignment="1">
      <alignment horizontal="left" vertical="center"/>
    </xf>
    <xf numFmtId="0" fontId="26" fillId="0" borderId="51" xfId="3" applyFont="1" applyBorder="1" applyAlignment="1">
      <alignment horizontal="center" vertical="center"/>
    </xf>
    <xf numFmtId="0" fontId="52" fillId="0" borderId="22" xfId="1" applyNumberFormat="1" applyFont="1" applyBorder="1" applyAlignment="1">
      <alignment horizontal="center" vertical="center" shrinkToFit="1"/>
    </xf>
    <xf numFmtId="0" fontId="52" fillId="0" borderId="12" xfId="1" applyNumberFormat="1" applyFont="1" applyBorder="1" applyAlignment="1">
      <alignment horizontal="center" vertical="center" shrinkToFit="1"/>
    </xf>
    <xf numFmtId="0" fontId="52" fillId="0" borderId="23" xfId="1" applyNumberFormat="1" applyFont="1" applyBorder="1" applyAlignment="1">
      <alignment horizontal="center" vertical="center" shrinkToFit="1"/>
    </xf>
    <xf numFmtId="0" fontId="55" fillId="0" borderId="22" xfId="0" applyFont="1" applyBorder="1" applyAlignment="1">
      <alignment vertical="top" wrapText="1"/>
    </xf>
    <xf numFmtId="0" fontId="55" fillId="0" borderId="12" xfId="0" applyFont="1" applyBorder="1" applyAlignment="1">
      <alignment vertical="top" wrapText="1"/>
    </xf>
    <xf numFmtId="0" fontId="55" fillId="0" borderId="23" xfId="0" applyFont="1" applyBorder="1" applyAlignment="1">
      <alignment vertical="top" wrapText="1"/>
    </xf>
    <xf numFmtId="0" fontId="29" fillId="0" borderId="89" xfId="20" applyFont="1" applyBorder="1" applyAlignment="1">
      <alignment horizontal="center" vertical="center" wrapText="1"/>
    </xf>
    <xf numFmtId="0" fontId="53" fillId="16" borderId="50" xfId="20" applyFont="1" applyFill="1" applyBorder="1" applyAlignment="1">
      <alignment horizontal="center" vertical="center" wrapText="1"/>
    </xf>
    <xf numFmtId="0" fontId="53" fillId="16" borderId="88" xfId="20" applyFont="1" applyFill="1" applyBorder="1" applyAlignment="1">
      <alignment horizontal="center" vertical="center" wrapText="1"/>
    </xf>
    <xf numFmtId="0" fontId="29" fillId="0" borderId="47" xfId="20" applyFont="1" applyBorder="1" applyAlignment="1">
      <alignment horizontal="left" vertical="center" wrapText="1"/>
    </xf>
    <xf numFmtId="169" fontId="26" fillId="0" borderId="78" xfId="5" applyNumberFormat="1" applyFont="1" applyBorder="1" applyAlignment="1">
      <alignment horizontal="center" vertical="center"/>
    </xf>
    <xf numFmtId="169" fontId="26" fillId="0" borderId="79" xfId="5" applyNumberFormat="1" applyFont="1" applyBorder="1" applyAlignment="1">
      <alignment horizontal="center" vertical="center"/>
    </xf>
    <xf numFmtId="169" fontId="26" fillId="0" borderId="83" xfId="5" applyNumberFormat="1" applyFont="1" applyBorder="1" applyAlignment="1">
      <alignment horizontal="center" vertical="center"/>
    </xf>
    <xf numFmtId="169" fontId="26" fillId="0" borderId="80" xfId="5" applyNumberFormat="1" applyFont="1" applyBorder="1" applyAlignment="1">
      <alignment horizontal="center" vertical="center"/>
    </xf>
    <xf numFmtId="169" fontId="26" fillId="0" borderId="58" xfId="5" applyNumberFormat="1" applyFont="1" applyBorder="1" applyAlignment="1">
      <alignment horizontal="center" vertical="center"/>
    </xf>
    <xf numFmtId="169" fontId="26" fillId="0" borderId="77" xfId="5" applyNumberFormat="1" applyFont="1" applyBorder="1" applyAlignment="1">
      <alignment horizontal="center" vertical="center"/>
    </xf>
    <xf numFmtId="169" fontId="26" fillId="0" borderId="65" xfId="5" applyNumberFormat="1" applyFont="1" applyBorder="1" applyAlignment="1">
      <alignment horizontal="center" vertical="center"/>
    </xf>
    <xf numFmtId="169" fontId="26" fillId="0" borderId="69" xfId="5" applyNumberFormat="1" applyFont="1" applyBorder="1" applyAlignment="1">
      <alignment horizontal="center" vertical="center"/>
    </xf>
    <xf numFmtId="169" fontId="26" fillId="0" borderId="70" xfId="5" applyNumberFormat="1" applyFont="1" applyBorder="1" applyAlignment="1">
      <alignment horizontal="center" vertical="center"/>
    </xf>
    <xf numFmtId="169" fontId="26" fillId="0" borderId="73" xfId="5" applyNumberFormat="1" applyFont="1" applyBorder="1" applyAlignment="1">
      <alignment horizontal="center" vertical="center"/>
    </xf>
    <xf numFmtId="169" fontId="26" fillId="0" borderId="71" xfId="5" applyNumberFormat="1" applyFont="1" applyBorder="1" applyAlignment="1">
      <alignment horizontal="center" vertical="center"/>
    </xf>
    <xf numFmtId="169" fontId="26" fillId="0" borderId="72" xfId="5" applyNumberFormat="1" applyFont="1" applyBorder="1" applyAlignment="1">
      <alignment horizontal="center" vertical="center"/>
    </xf>
    <xf numFmtId="0" fontId="25" fillId="20" borderId="75" xfId="2" applyFont="1" applyFill="1" applyBorder="1" applyAlignment="1">
      <alignment horizontal="center" vertical="center" wrapText="1"/>
    </xf>
    <xf numFmtId="0" fontId="25" fillId="20" borderId="34" xfId="2" applyFont="1" applyFill="1" applyBorder="1" applyAlignment="1">
      <alignment horizontal="center" vertical="center" wrapText="1"/>
    </xf>
    <xf numFmtId="0" fontId="25" fillId="20" borderId="35" xfId="2" applyFont="1" applyFill="1" applyBorder="1" applyAlignment="1">
      <alignment horizontal="center" vertical="center" wrapText="1"/>
    </xf>
    <xf numFmtId="0" fontId="25" fillId="20" borderId="38" xfId="2" applyFont="1" applyFill="1" applyBorder="1" applyAlignment="1">
      <alignment horizontal="center" vertical="center" wrapText="1"/>
    </xf>
    <xf numFmtId="0" fontId="25" fillId="20" borderId="78" xfId="2" applyFont="1" applyFill="1" applyBorder="1" applyAlignment="1">
      <alignment horizontal="center" vertical="center" wrapText="1"/>
    </xf>
    <xf numFmtId="0" fontId="25" fillId="20" borderId="79" xfId="2" applyFont="1" applyFill="1" applyBorder="1" applyAlignment="1">
      <alignment horizontal="center" vertical="center" wrapText="1"/>
    </xf>
    <xf numFmtId="0" fontId="25" fillId="20" borderId="62" xfId="2" applyFont="1" applyFill="1" applyBorder="1" applyAlignment="1">
      <alignment horizontal="center" vertical="center" wrapText="1"/>
    </xf>
    <xf numFmtId="0" fontId="25" fillId="20" borderId="63" xfId="2" applyFont="1" applyFill="1" applyBorder="1" applyAlignment="1">
      <alignment horizontal="center" vertical="center" wrapText="1"/>
    </xf>
    <xf numFmtId="0" fontId="25" fillId="20" borderId="64" xfId="2" applyFont="1" applyFill="1" applyBorder="1" applyAlignment="1">
      <alignment horizontal="center" vertical="center" wrapText="1"/>
    </xf>
    <xf numFmtId="0" fontId="25" fillId="0" borderId="78" xfId="2" applyFont="1" applyBorder="1" applyAlignment="1">
      <alignment horizontal="center" vertical="center" wrapText="1"/>
    </xf>
    <xf numFmtId="0" fontId="25" fillId="0" borderId="79" xfId="2" applyFont="1" applyBorder="1" applyAlignment="1">
      <alignment horizontal="center" vertical="center" wrapText="1"/>
    </xf>
    <xf numFmtId="0" fontId="25" fillId="0" borderId="82" xfId="2" applyFont="1" applyBorder="1" applyAlignment="1">
      <alignment horizontal="center" vertical="center" wrapText="1"/>
    </xf>
    <xf numFmtId="0" fontId="25" fillId="0" borderId="74" xfId="2" applyFont="1" applyBorder="1" applyAlignment="1">
      <alignment horizontal="center" vertical="center" wrapText="1"/>
    </xf>
    <xf numFmtId="43" fontId="76" fillId="0" borderId="72" xfId="18" applyFont="1" applyFill="1" applyBorder="1" applyAlignment="1">
      <alignment horizontal="center" vertical="center" wrapText="1"/>
    </xf>
    <xf numFmtId="43" fontId="76" fillId="0" borderId="65" xfId="18" applyFont="1" applyFill="1" applyBorder="1" applyAlignment="1">
      <alignment horizontal="center" vertical="center" wrapText="1"/>
    </xf>
    <xf numFmtId="43" fontId="76" fillId="0" borderId="71" xfId="18" applyFont="1" applyFill="1" applyBorder="1" applyAlignment="1">
      <alignment horizontal="center" vertical="center" wrapText="1"/>
    </xf>
    <xf numFmtId="43" fontId="76" fillId="0" borderId="69" xfId="18" applyFont="1" applyFill="1" applyBorder="1" applyAlignment="1">
      <alignment horizontal="center" vertical="center" wrapText="1"/>
    </xf>
    <xf numFmtId="43" fontId="76" fillId="0" borderId="73" xfId="18" applyFont="1" applyBorder="1" applyAlignment="1">
      <alignment horizontal="center" vertical="center" wrapText="1"/>
    </xf>
    <xf numFmtId="43" fontId="76" fillId="0" borderId="70" xfId="18" applyFont="1" applyBorder="1" applyAlignment="1">
      <alignment horizontal="center" vertical="center" wrapText="1"/>
    </xf>
    <xf numFmtId="169" fontId="26" fillId="0" borderId="73" xfId="5" applyNumberFormat="1" applyFont="1" applyBorder="1" applyAlignment="1">
      <alignment horizontal="center" vertical="center" wrapText="1"/>
    </xf>
    <xf numFmtId="169" fontId="26" fillId="0" borderId="58" xfId="5" applyNumberFormat="1" applyFont="1" applyFill="1" applyBorder="1" applyAlignment="1">
      <alignment horizontal="center" vertical="center"/>
    </xf>
    <xf numFmtId="169" fontId="26" fillId="0" borderId="69" xfId="5" applyNumberFormat="1" applyFont="1" applyFill="1" applyBorder="1" applyAlignment="1">
      <alignment horizontal="center" vertical="center"/>
    </xf>
    <xf numFmtId="169" fontId="26" fillId="0" borderId="78" xfId="5" applyNumberFormat="1" applyFont="1" applyFill="1" applyBorder="1" applyAlignment="1">
      <alignment horizontal="center" vertical="center"/>
    </xf>
    <xf numFmtId="169" fontId="26" fillId="0" borderId="70" xfId="5" applyNumberFormat="1" applyFont="1" applyFill="1" applyBorder="1" applyAlignment="1">
      <alignment horizontal="center" vertical="center"/>
    </xf>
    <xf numFmtId="169" fontId="26" fillId="0" borderId="83" xfId="5" applyNumberFormat="1" applyFont="1" applyFill="1" applyBorder="1" applyAlignment="1">
      <alignment horizontal="center" vertical="center"/>
    </xf>
    <xf numFmtId="169" fontId="26" fillId="0" borderId="65" xfId="5" applyNumberFormat="1" applyFont="1" applyFill="1" applyBorder="1" applyAlignment="1">
      <alignment horizontal="center" vertical="center"/>
    </xf>
    <xf numFmtId="0" fontId="25" fillId="16" borderId="30" xfId="2" applyFont="1" applyFill="1" applyBorder="1" applyAlignment="1">
      <alignment horizontal="center" vertical="center" wrapText="1"/>
    </xf>
    <xf numFmtId="0" fontId="25" fillId="16" borderId="31" xfId="2" applyFont="1" applyFill="1" applyBorder="1" applyAlignment="1">
      <alignment horizontal="center" vertical="center" wrapText="1"/>
    </xf>
    <xf numFmtId="0" fontId="25" fillId="16" borderId="32" xfId="2" applyFont="1" applyFill="1" applyBorder="1" applyAlignment="1">
      <alignment horizontal="center" vertical="center" wrapText="1"/>
    </xf>
    <xf numFmtId="0" fontId="25" fillId="16" borderId="30" xfId="2" applyFont="1" applyFill="1" applyBorder="1" applyAlignment="1">
      <alignment horizontal="center" vertical="center"/>
    </xf>
    <xf numFmtId="0" fontId="25" fillId="16" borderId="31" xfId="2" applyFont="1" applyFill="1" applyBorder="1" applyAlignment="1">
      <alignment horizontal="center" vertical="center"/>
    </xf>
    <xf numFmtId="0" fontId="25" fillId="16" borderId="32" xfId="2" applyFont="1" applyFill="1" applyBorder="1" applyAlignment="1">
      <alignment horizontal="center" vertical="center"/>
    </xf>
    <xf numFmtId="0" fontId="25" fillId="20" borderId="43" xfId="2" applyFont="1" applyFill="1" applyBorder="1" applyAlignment="1">
      <alignment horizontal="center" vertical="center" wrapText="1"/>
    </xf>
    <xf numFmtId="0" fontId="25" fillId="20" borderId="42" xfId="2" applyFont="1" applyFill="1" applyBorder="1" applyAlignment="1">
      <alignment horizontal="center" vertical="center" wrapText="1"/>
    </xf>
    <xf numFmtId="0" fontId="25" fillId="20" borderId="37" xfId="2" applyFont="1" applyFill="1" applyBorder="1" applyAlignment="1">
      <alignment horizontal="center" vertical="center" wrapText="1"/>
    </xf>
    <xf numFmtId="0" fontId="25" fillId="0" borderId="83" xfId="2" applyFont="1" applyBorder="1" applyAlignment="1">
      <alignment horizontal="center" vertical="center" wrapText="1"/>
    </xf>
    <xf numFmtId="0" fontId="25" fillId="0" borderId="65" xfId="2" applyFont="1" applyBorder="1" applyAlignment="1">
      <alignment horizontal="center" vertical="center" wrapText="1"/>
    </xf>
    <xf numFmtId="169" fontId="26" fillId="0" borderId="59" xfId="5" applyNumberFormat="1" applyFont="1" applyBorder="1" applyAlignment="1">
      <alignment horizontal="center" vertical="center"/>
    </xf>
    <xf numFmtId="169" fontId="26" fillId="0" borderId="60" xfId="5" applyNumberFormat="1" applyFont="1" applyBorder="1" applyAlignment="1">
      <alignment horizontal="center" vertical="center"/>
    </xf>
    <xf numFmtId="169" fontId="26" fillId="0" borderId="61" xfId="5" applyNumberFormat="1" applyFont="1" applyBorder="1" applyAlignment="1">
      <alignment horizontal="center" vertical="center" wrapText="1"/>
    </xf>
    <xf numFmtId="0" fontId="25" fillId="0" borderId="61" xfId="2" applyFont="1" applyBorder="1" applyAlignment="1">
      <alignment horizontal="center" vertical="center" wrapText="1"/>
    </xf>
    <xf numFmtId="0" fontId="25" fillId="0" borderId="70" xfId="2" applyFont="1" applyBorder="1" applyAlignment="1">
      <alignment horizontal="center" vertical="center" wrapText="1"/>
    </xf>
    <xf numFmtId="0" fontId="25" fillId="0" borderId="11" xfId="0" applyFont="1" applyBorder="1" applyAlignment="1">
      <alignment horizontal="center" vertical="center" wrapText="1"/>
    </xf>
    <xf numFmtId="0" fontId="25" fillId="16" borderId="51" xfId="2" applyFont="1" applyFill="1" applyBorder="1" applyAlignment="1">
      <alignment horizontal="left" vertical="center" wrapText="1"/>
    </xf>
    <xf numFmtId="0" fontId="25" fillId="16" borderId="51" xfId="2" applyFont="1" applyFill="1" applyBorder="1" applyAlignment="1">
      <alignment horizontal="center" vertical="center" wrapText="1"/>
    </xf>
    <xf numFmtId="0" fontId="25" fillId="0" borderId="80" xfId="2" applyFont="1" applyBorder="1" applyAlignment="1">
      <alignment horizontal="center" vertical="center" wrapText="1"/>
    </xf>
    <xf numFmtId="43" fontId="76" fillId="0" borderId="73" xfId="18" applyFont="1" applyFill="1" applyBorder="1" applyAlignment="1">
      <alignment horizontal="center" vertical="center" wrapText="1"/>
    </xf>
    <xf numFmtId="43" fontId="76" fillId="0" borderId="70" xfId="18" applyFont="1" applyFill="1" applyBorder="1" applyAlignment="1">
      <alignment horizontal="center" vertical="center" wrapText="1"/>
    </xf>
    <xf numFmtId="43" fontId="50" fillId="0" borderId="71" xfId="18" applyFont="1" applyFill="1" applyBorder="1" applyAlignment="1">
      <alignment horizontal="center" vertical="center" wrapText="1"/>
    </xf>
    <xf numFmtId="43" fontId="50" fillId="0" borderId="69" xfId="18" applyFont="1" applyFill="1" applyBorder="1" applyAlignment="1">
      <alignment horizontal="center" vertical="center" wrapText="1"/>
    </xf>
    <xf numFmtId="0" fontId="25" fillId="20" borderId="67" xfId="2" applyFont="1" applyFill="1" applyBorder="1" applyAlignment="1">
      <alignment horizontal="center" vertical="center" wrapText="1"/>
    </xf>
    <xf numFmtId="0" fontId="25" fillId="20" borderId="68" xfId="2" applyFont="1" applyFill="1" applyBorder="1" applyAlignment="1">
      <alignment horizontal="center" vertical="center" wrapText="1"/>
    </xf>
    <xf numFmtId="0" fontId="24" fillId="0" borderId="51" xfId="2" applyFont="1" applyBorder="1" applyAlignment="1">
      <alignment horizontal="center" vertical="center" wrapText="1"/>
    </xf>
    <xf numFmtId="0" fontId="25" fillId="0" borderId="54" xfId="2" applyFont="1" applyBorder="1" applyAlignment="1">
      <alignment horizontal="center" vertical="center"/>
    </xf>
    <xf numFmtId="0" fontId="25" fillId="0" borderId="52" xfId="2" applyFont="1" applyBorder="1" applyAlignment="1">
      <alignment horizontal="center" vertical="center"/>
    </xf>
    <xf numFmtId="0" fontId="25" fillId="0" borderId="41"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xf numFmtId="0" fontId="26" fillId="0" borderId="8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11" fillId="7" borderId="22" xfId="0" applyFont="1" applyFill="1" applyBorder="1" applyAlignment="1">
      <alignment horizontal="center" vertical="center" wrapText="1"/>
    </xf>
    <xf numFmtId="0" fontId="16" fillId="8" borderId="11"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1" fillId="0" borderId="22" xfId="0" applyFont="1" applyBorder="1" applyAlignment="1">
      <alignment horizontal="center" vertical="center" wrapText="1"/>
    </xf>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colors>
    <mruColors>
      <color rgb="FFFAF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E4FF654-ED62-45EB-9CBC-3679878A07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9309437-7723-4CE7-A55A-339657BCD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BE9358A-7DB7-45C5-8826-F416E4B9A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27A0982-E4E5-44B8-842C-11B12865E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C16DAFD-9342-4AB0-A8C8-F0F04E101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6484610-AACC-48F7-AEF0-1EE7507AF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s://secretariadistritald.sharepoint.com/:f:/s/PLANDEACCIN-POADDDP2023/EoqlbkjZeFhKnQl8WuvukcIBLWwEbKI-9KvX-O1pBBzFkg?e=QXhlN3" TargetMode="External"/><Relationship Id="rId7" Type="http://schemas.openxmlformats.org/officeDocument/2006/relationships/vmlDrawing" Target="../drawings/vmlDrawing5.vml"/><Relationship Id="rId2" Type="http://schemas.openxmlformats.org/officeDocument/2006/relationships/hyperlink" Target="https://secretariadistritald.sharepoint.com/:f:/s/PLANDEACCIN-POADDDP2023/ElsU6UIZhnlLjLcoqXt1N7EBIR10Wuok6CL8_DN2RlBr7w?e=uvQydF" TargetMode="External"/><Relationship Id="rId1" Type="http://schemas.openxmlformats.org/officeDocument/2006/relationships/hyperlink" Target="https://secretariadistritald.sharepoint.com/:f:/s/PLANDEACCIN-POADDDP2023/Ej0wybL2BXxJr3mcLpwP77MB7HLshe69v7wPljD9RFWojg?e=riOTeY" TargetMode="External"/><Relationship Id="rId6" Type="http://schemas.openxmlformats.org/officeDocument/2006/relationships/drawing" Target="../drawings/drawing8.xml"/><Relationship Id="rId5" Type="http://schemas.openxmlformats.org/officeDocument/2006/relationships/printerSettings" Target="../printerSettings/printerSettings7.bin"/><Relationship Id="rId4" Type="http://schemas.openxmlformats.org/officeDocument/2006/relationships/hyperlink" Target="https://secretariadistritald.sharepoint.com/:f:/s/PLANDEACCIN-POADDDP2023/ErwtQrAJkdJHoz2v-QJJsPEBWnoM9Rn0AEmRri5aw00CwQ?e=gv65G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ojh6QSo_rZMuTn-_iy2HhgBtKVpJdbX5-DGe-XO476MUg?e=D91SsA" TargetMode="External"/><Relationship Id="rId13" Type="http://schemas.openxmlformats.org/officeDocument/2006/relationships/vmlDrawing" Target="../drawings/vmlDrawing1.vml"/><Relationship Id="rId3" Type="http://schemas.openxmlformats.org/officeDocument/2006/relationships/hyperlink" Target="https://secretariadistritald.sharepoint.com/:f:/s/PLANDEACCIN-POADDDP2023/EtjH4kEEZilEpX2GGdYMS5sBLa19TGvS-YxvGA9C8H-qVQ?e=CvTUd6" TargetMode="External"/><Relationship Id="rId7" Type="http://schemas.openxmlformats.org/officeDocument/2006/relationships/hyperlink" Target="https://secretariadistritald.sharepoint.com/:f:/s/PLANDEACCIN-POADDDP2023/Em6LmyV6WhlJkd2c4_vzUjkBQTaSVkRtaTO9Qu3IRF0-7A?e=SjtFOI" TargetMode="External"/><Relationship Id="rId12" Type="http://schemas.openxmlformats.org/officeDocument/2006/relationships/drawing" Target="../drawings/drawing2.xml"/><Relationship Id="rId2" Type="http://schemas.openxmlformats.org/officeDocument/2006/relationships/hyperlink" Target="https://secretariadistritald.sharepoint.com/:f:/s/PLANDEACCIN-POADDDP2023/Ei24IYw116tNrbxIiJRQsMwBVxR-zh-rZ4F3gqOk7exeZA?e=UxwK7r" TargetMode="External"/><Relationship Id="rId1" Type="http://schemas.openxmlformats.org/officeDocument/2006/relationships/hyperlink" Target="https://secretariadistritald.sharepoint.com/:f:/s/PLANDEACCIN-POADDDP2023/EuuEQYhoo2pMhlGr7OqQJ9cBcCgC1IPb9S0IOwbzLm-5NQ?e=bL1bqA" TargetMode="External"/><Relationship Id="rId6" Type="http://schemas.openxmlformats.org/officeDocument/2006/relationships/hyperlink" Target="https://secretariadistritald.sharepoint.com/:f:/s/PLANDEACCIN-POADDDP2023/En-G1LjoyFJOoqytvvEcEu4B800_kguh_MY2PCrchrghyg?e=MkogSn" TargetMode="External"/><Relationship Id="rId11" Type="http://schemas.openxmlformats.org/officeDocument/2006/relationships/printerSettings" Target="../printerSettings/printerSettings1.bin"/><Relationship Id="rId5" Type="http://schemas.openxmlformats.org/officeDocument/2006/relationships/hyperlink" Target="https://secretariadistritald.sharepoint.com/:f:/s/PLANDEACCIN-POADDDP2023/EsQeupQY28NNg21064ceGygBwAukFBjV3uFkXbM2vUZKzg?e=k1Bmfc" TargetMode="External"/><Relationship Id="rId10" Type="http://schemas.openxmlformats.org/officeDocument/2006/relationships/hyperlink" Target="https://secretariadistritald.sharepoint.com/:f:/s/PLANDEACCIN-POADDDP2023/EoQg9sRmLmVNlroDEgZ9r2UBv0poZxx5-Oq-JgGBp1uHuw?e=6rv6sZ" TargetMode="External"/><Relationship Id="rId4" Type="http://schemas.openxmlformats.org/officeDocument/2006/relationships/hyperlink" Target="https://secretariadistritald.sharepoint.com/:f:/s/PLANDEACCIN-POADDDP2023/EnkPbyiQomFBsW4HvDJPjJEBFznfL8cSgyihYqp6j-qdtQ?e=DAxYek" TargetMode="External"/><Relationship Id="rId9" Type="http://schemas.openxmlformats.org/officeDocument/2006/relationships/hyperlink" Target="https://secretariadistritald.sharepoint.com/:f:/s/PLANDEACCIN-POADDDP2023/EgAtUWKOGk1Bo7EQnidQseEBzkSiw-grQ7Rduw7AEopFRg?e=DXc7bt" TargetMode="External"/><Relationship Id="rId1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lvmMKGRWPlEtI5udGelbb8Bzjyajk6slKQITdmw2EeaLA?e=sLjcHR" TargetMode="External"/><Relationship Id="rId13" Type="http://schemas.openxmlformats.org/officeDocument/2006/relationships/hyperlink" Target="https://secretariadistritald.sharepoint.com/:f:/s/PLANDEACCIN-POADDDP2023/Ei42EQNuyS9Fp19sCCqSzXYB-BG3OVG24geNRytjDPjOoA?e=uaxsxl" TargetMode="External"/><Relationship Id="rId18" Type="http://schemas.openxmlformats.org/officeDocument/2006/relationships/hyperlink" Target="https://secretariadistritald.sharepoint.com/:f:/s/PLANDEACCIN-POADDDP2023/EgE398K9uKFBqsdDd9ptLDUB98QNzgPSjihxJvm6DPuRgg?e=1fwxpZ" TargetMode="External"/><Relationship Id="rId3" Type="http://schemas.openxmlformats.org/officeDocument/2006/relationships/hyperlink" Target="https://secretariadistritald.sharepoint.com/:f:/s/PLANDEACCIN-POADDDP2023/Eg4ptBbdxiRIl2DI2qLDjV4ByjxluI6cKcmkWGEZuQoxPw?e=WRIMxc" TargetMode="External"/><Relationship Id="rId21" Type="http://schemas.openxmlformats.org/officeDocument/2006/relationships/printerSettings" Target="../printerSettings/printerSettings3.bin"/><Relationship Id="rId7" Type="http://schemas.openxmlformats.org/officeDocument/2006/relationships/hyperlink" Target="https://secretariadistritald.sharepoint.com/:f:/s/PLANDEACCIN-POADDDP2023/EoIZnWaUE5hBi7354qsu67kBWUc41F54bBFQycveE8JSzA?e=0x7k9x" TargetMode="External"/><Relationship Id="rId12" Type="http://schemas.openxmlformats.org/officeDocument/2006/relationships/hyperlink" Target="https://secretariadistritald.sharepoint.com/:f:/s/PLANDEACCIN-POADDDP2023/Et66VUFNHX1Ll8DAcTbwxZUB2ZOs2lssqPvcMgJLTR0K6Q?e=loCTsh" TargetMode="External"/><Relationship Id="rId17" Type="http://schemas.openxmlformats.org/officeDocument/2006/relationships/hyperlink" Target="https://secretariadistritald.sharepoint.com/:f:/s/PLANDEACCIN-POADDDP2023/Et1Jy-y3Z7lOkfg-d3U6r48By5UfhRizf9sB-6xkTMEF2Q?e=jaQ5tx" TargetMode="External"/><Relationship Id="rId2" Type="http://schemas.openxmlformats.org/officeDocument/2006/relationships/hyperlink" Target="https://secretariadistritald.sharepoint.com/:f:/s/PLANDEACCIN-POADDDP2023/Ej9esn-WYQJOqSEPyqp-fD0BE8bh6ztJaycS5fK2ifJf2w?e=YWmgbm" TargetMode="External"/><Relationship Id="rId16" Type="http://schemas.openxmlformats.org/officeDocument/2006/relationships/hyperlink" Target="https://secretariadistritald.sharepoint.com/:f:/s/PLANDEACCIN-POADDDP2023/ErNYDKbET9dFrxNnvBpqV3EB19gcDjfWixUYH9X0C0phNQ?e=WElGmd" TargetMode="External"/><Relationship Id="rId20" Type="http://schemas.openxmlformats.org/officeDocument/2006/relationships/hyperlink" Target="https://secretariadistritald.sharepoint.com/:f:/s/PLANDEACCIN-POADDDP2023/Eh3npKdWSRlOnpiIFz_pg_IB74KIn_U23OjdZKIqpmQ-Jg?e=zP3o83" TargetMode="External"/><Relationship Id="rId1" Type="http://schemas.openxmlformats.org/officeDocument/2006/relationships/hyperlink" Target="https://secretariadistritald.sharepoint.com/:f:/s/PLANDEACCIN-POADDDP2023/Ehg6r6jwVVdHptmLKy5P-wkBqAP7-3IYMDOoyXu4zzwAfQ?e=TKZFEK" TargetMode="External"/><Relationship Id="rId6" Type="http://schemas.openxmlformats.org/officeDocument/2006/relationships/hyperlink" Target="https://secretariadistritald.sharepoint.com/:f:/s/PLANDEACCIN-POADDDP2023/EkDzwt4ssFhEliBha78puWYBCWqWtzQkS5ptxDNxqS-kWQ?e=g4e8kJ" TargetMode="External"/><Relationship Id="rId11" Type="http://schemas.openxmlformats.org/officeDocument/2006/relationships/hyperlink" Target="https://secretariadistritald.sharepoint.com/:f:/s/PLANDEACCIN-POADDDP2023/EnTmKXjn4k5El_vVLpBr0IABNiPvS0KVtNNqciN4X67a_g?e=z0o9Df" TargetMode="External"/><Relationship Id="rId24" Type="http://schemas.openxmlformats.org/officeDocument/2006/relationships/comments" Target="../comments2.xml"/><Relationship Id="rId5" Type="http://schemas.openxmlformats.org/officeDocument/2006/relationships/hyperlink" Target="https://secretariadistritald.sharepoint.com/:f:/s/PLANDEACCIN-POADDDP2023/EvaljENNZ05EifPk3Ip9ha4BwV2aP1OyQQ7K4UOt3QIIUA?e=wq59an" TargetMode="External"/><Relationship Id="rId15" Type="http://schemas.openxmlformats.org/officeDocument/2006/relationships/hyperlink" Target="https://secretariadistritald.sharepoint.com/:f:/s/PLANDEACCIN-POADDDP2023/EpO6xEsUwLBHji2T979J6fgBxrkcmJhlwwvWy_Vzo9pf9Q?e=CeNWqI" TargetMode="External"/><Relationship Id="rId23" Type="http://schemas.openxmlformats.org/officeDocument/2006/relationships/vmlDrawing" Target="../drawings/vmlDrawing2.vml"/><Relationship Id="rId10" Type="http://schemas.openxmlformats.org/officeDocument/2006/relationships/hyperlink" Target="https://secretariadistritald.sharepoint.com/:f:/s/PLANDEACCIN-POADDDP2023/EiGvY1JShQZMoGYka959wPYBHVALWPsXpiiG1ypcLP9Oog?e=8TgurZ" TargetMode="External"/><Relationship Id="rId19" Type="http://schemas.openxmlformats.org/officeDocument/2006/relationships/hyperlink" Target="https://secretariadistritald.sharepoint.com/:f:/s/PLANDEACCIN-POADDDP2023/Emud340saEpDqOdUE7F4C-gBTpcpEomiISQsFJLUWyJRyA?e=5stowM" TargetMode="External"/><Relationship Id="rId4" Type="http://schemas.openxmlformats.org/officeDocument/2006/relationships/hyperlink" Target="https://secretariadistritald.sharepoint.com/:f:/s/PLANDEACCIN-POADDDP2023/EmTeXM0HhFtJt0mDVwWdOFkBiBxXR-eAYBM3urMedN4i7A?e=DaHNFO" TargetMode="External"/><Relationship Id="rId9" Type="http://schemas.openxmlformats.org/officeDocument/2006/relationships/hyperlink" Target="https://secretariadistritald.sharepoint.com/:f:/s/PLANDEACCIN-POADDDP2023/ElQYKzrrwGdKqAbj6ccyEm8BQ8J2Yzhzl5dIfXKgJU-SCQ?e=s0NX8Q" TargetMode="External"/><Relationship Id="rId14" Type="http://schemas.openxmlformats.org/officeDocument/2006/relationships/hyperlink" Target="https://secretariadistritald.sharepoint.com/:f:/s/PLANDEACCIN-POADDDP2023/EquYhsQ1_LRGurMLviSCKzQB8uRAJeHghdf90PI8dJ9-Zg?e=ucyje5" TargetMode="External"/><Relationship Id="rId22"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mhAy6jZD4pLsH7xjH-XvPQBkk80AS-1OY72I1bj2yiVYQ?e=okC5rp" TargetMode="External"/><Relationship Id="rId13" Type="http://schemas.openxmlformats.org/officeDocument/2006/relationships/hyperlink" Target="https://secretariadistritald.sharepoint.com/:f:/s/PLANDEACCIN-POADDDP2023/Eg7I-rcxZAJIpIW8diLjk_QBv_sxJBc-vyLSte-mvGEDHA?e=E3nzUo" TargetMode="External"/><Relationship Id="rId18" Type="http://schemas.openxmlformats.org/officeDocument/2006/relationships/hyperlink" Target="https://secretariadistritald.sharepoint.com/:f:/s/PLANDEACCIN-POADDDP2023/Eu9HA3-gGIZDnwV2k7XIP1QBwZ7Ys5wmtGMeYlgYambQEQ?e=cElL70" TargetMode="External"/><Relationship Id="rId3" Type="http://schemas.openxmlformats.org/officeDocument/2006/relationships/hyperlink" Target="https://secretariadistritald.sharepoint.com/:f:/s/PLANDEACCIN-POADDDP2023/Esn_8_XiigxHhEBQHOoufFEB6PKMjWeLi8t_UmVmJxJC8A?e=cc9kmV" TargetMode="External"/><Relationship Id="rId21" Type="http://schemas.openxmlformats.org/officeDocument/2006/relationships/drawing" Target="../drawings/drawing6.xml"/><Relationship Id="rId7" Type="http://schemas.openxmlformats.org/officeDocument/2006/relationships/hyperlink" Target="https://secretariadistritald.sharepoint.com/:f:/s/PLANDEACCIN-POADDDP2023/EvczmNzTw9FKjuW7-m-5iM8BiNuyXb-qhHg-lkKK3LYY_A?e=l0X1eI" TargetMode="External"/><Relationship Id="rId12" Type="http://schemas.openxmlformats.org/officeDocument/2006/relationships/hyperlink" Target="https://secretariadistritald.sharepoint.com/:f:/s/PLANDEACCIN-POADDDP2023/Ekz9PlisZhFCkPV4CNtXOd8BbiOZji_QRoNhVLdACekN7A?e=TsFYXE" TargetMode="External"/><Relationship Id="rId17" Type="http://schemas.openxmlformats.org/officeDocument/2006/relationships/hyperlink" Target="https://secretariadistritald.sharepoint.com/:f:/s/PLANDEACCIN-POADDDP2023/EoHVYjg_QmlKt-c9dANgVccBBuJvOpRkjL3ap0BxxMIUIg?e=HcNYpQ" TargetMode="External"/><Relationship Id="rId2" Type="http://schemas.openxmlformats.org/officeDocument/2006/relationships/hyperlink" Target="https://secretariadistritald.sharepoint.com/:f:/s/PLANDEACCIN-POADDDP2023/Ev_DROVJwr1JpaR2uhPp83cBOim7mcUadS4l1vIPyUGWsA?e=KdA5rF" TargetMode="External"/><Relationship Id="rId16" Type="http://schemas.openxmlformats.org/officeDocument/2006/relationships/hyperlink" Target="https://secretariadistritald.sharepoint.com/:f:/s/PLANDEACCIN-POADDDP2023/EmRaHkH-HvhBimOgkHtbEacBtRi893X-m2V2dPMzj-j6uQ?e=CMbaTo" TargetMode="External"/><Relationship Id="rId20" Type="http://schemas.openxmlformats.org/officeDocument/2006/relationships/printerSettings" Target="../printerSettings/printerSettings5.bin"/><Relationship Id="rId1" Type="http://schemas.openxmlformats.org/officeDocument/2006/relationships/hyperlink" Target="https://secretariadistritald.sharepoint.com/:f:/s/PLANDEACCIN-POADDDP2023/EmPPdl7c3qtPgqiw4Sa-0p0BJxNCYfi7DAbTwRP70LAChg?e=lPPsWf" TargetMode="External"/><Relationship Id="rId6" Type="http://schemas.openxmlformats.org/officeDocument/2006/relationships/hyperlink" Target="https://secretariadistritald.sharepoint.com/:f:/s/PLANDEACCIN-POADDDP2023/EvqOcCwPBt1Ji3JOPB7DOnUBGDz5R3eelJ7l4Cg1U-ld8g?e=CfYSdN" TargetMode="External"/><Relationship Id="rId11" Type="http://schemas.openxmlformats.org/officeDocument/2006/relationships/hyperlink" Target="https://secretariadistritald.sharepoint.com/:f:/s/PLANDEACCIN-POADDDP2023/Eup0e72qRrtMvggokmRV5KQBC77kVq1IQKjGcUG2tCDe0Q?e=ctaR99" TargetMode="External"/><Relationship Id="rId5" Type="http://schemas.openxmlformats.org/officeDocument/2006/relationships/hyperlink" Target="https://secretariadistritald.sharepoint.com/:f:/s/PLANDEACCIN-POADDDP2023/Eg0UK7dz-7FMjKFZjU0ZNHwBoqriIQ4BLVbBw_VF73KuBA?e=6TDdVy" TargetMode="External"/><Relationship Id="rId15" Type="http://schemas.openxmlformats.org/officeDocument/2006/relationships/hyperlink" Target="https://secretariadistritald.sharepoint.com/:f:/s/PLANDEACCIN-POADDDP2023/Ejlfa52PgIZNlSq_XZ0fgQ4Bk88HkSODI_Yz2TzugiSnSQ?e=TuTpAP" TargetMode="External"/><Relationship Id="rId23" Type="http://schemas.openxmlformats.org/officeDocument/2006/relationships/comments" Target="../comments3.xml"/><Relationship Id="rId10" Type="http://schemas.openxmlformats.org/officeDocument/2006/relationships/hyperlink" Target="https://secretariadistritald.sharepoint.com/:f:/s/PLANDEACCIN-POADDDP2023/Ep7_sifC4tBBnJo4Q2bXzQsBuA6KR-kKFLn9y5eXkMesdQ?e=Qhwac0" TargetMode="External"/><Relationship Id="rId19" Type="http://schemas.openxmlformats.org/officeDocument/2006/relationships/hyperlink" Target="https://secretariadistritald.sharepoint.com/:f:/s/PLANDEACCIN-POADDDP2023/EiRwR56m8sxHlwTOspzVpDoBeJZjVQWUgZl8dgB8LRwdow?e=ynTPHf" TargetMode="External"/><Relationship Id="rId4" Type="http://schemas.openxmlformats.org/officeDocument/2006/relationships/hyperlink" Target="https://secretariadistritald.sharepoint.com/:f:/s/PLANDEACCIN-POADDDP2023/EkDGxbWGn75HvIZznSbo0oIBM82T4ei2A3EQG3tHPJCOQw?e=qCb4K6" TargetMode="External"/><Relationship Id="rId9" Type="http://schemas.openxmlformats.org/officeDocument/2006/relationships/hyperlink" Target="https://secretariadistritald.sharepoint.com/:f:/s/PLANDEACCIN-POADDDP2023/EsobA7ghi6tPgxjKFe-pcSEBcNRikGT3WGlNZu5afvNzkw?e=gBgDQP" TargetMode="External"/><Relationship Id="rId14" Type="http://schemas.openxmlformats.org/officeDocument/2006/relationships/hyperlink" Target="https://secretariadistritald.sharepoint.com/:f:/s/PLANDEACCIN-POADDDP2023/Eh93V_S_7W5NlzhfmhniQjkB2FZ8D1o6_ecTc1bUkxE0Dg?e=yosX0u" TargetMode="External"/><Relationship Id="rId22"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uHbS3Wj0OtGvZ11VNcYcCABF3pgnhHLh3sEIYGdGquLWg?e=16gCJ4" TargetMode="External"/><Relationship Id="rId13" Type="http://schemas.openxmlformats.org/officeDocument/2006/relationships/drawing" Target="../drawings/drawing7.xml"/><Relationship Id="rId3" Type="http://schemas.openxmlformats.org/officeDocument/2006/relationships/hyperlink" Target="https://secretariadistritald.sharepoint.com/:f:/s/PLANDEACCIN-POADDDP2023/EgNZVxUoyoNGnci8rYY-voYBSylmyUQ6r60f2xUXSRzjsw?e=lRIQit" TargetMode="External"/><Relationship Id="rId7" Type="http://schemas.openxmlformats.org/officeDocument/2006/relationships/hyperlink" Target="https://secretariadistritald.sharepoint.com/:f:/s/PLANDEACCIN-POADDDP2023/EtRH-XclqzVEuii7KfTNFmEBUiYrajH5OMf54yXB0Y5fxQ?e=0Fwose" TargetMode="External"/><Relationship Id="rId12" Type="http://schemas.openxmlformats.org/officeDocument/2006/relationships/printerSettings" Target="../printerSettings/printerSettings6.bin"/><Relationship Id="rId2" Type="http://schemas.openxmlformats.org/officeDocument/2006/relationships/hyperlink" Target="https://secretariadistritald.sharepoint.com/:f:/s/PLANDEACCIN-POADDDP2023/EmP3P_SPbbtGhfz30oy0DtgB-nIXqdi07sHdK_l7YMqdrg?e=LHeacb" TargetMode="External"/><Relationship Id="rId1" Type="http://schemas.openxmlformats.org/officeDocument/2006/relationships/hyperlink" Target="https://secretariadistritald.sharepoint.com/:f:/s/PLANDEACCIN-POADDDP2023/Ekt_1pXL19JPpVTbyhXJ5dABS4O1u3H5CfKNVrmNVpcvbQ?e=76xdzJ" TargetMode="External"/><Relationship Id="rId6" Type="http://schemas.openxmlformats.org/officeDocument/2006/relationships/hyperlink" Target="https://secretariadistritald.sharepoint.com/:f:/s/PLANDEACCIN-POADDDP2023/Eotv3aKhiKZAlZCkq19-pgEBeKUT2OgCaomubnEWaqprFQ?e=s7qcUt" TargetMode="External"/><Relationship Id="rId11" Type="http://schemas.openxmlformats.org/officeDocument/2006/relationships/hyperlink" Target="https://secretariadistritald.sharepoint.com/:f:/s/PLANDEACCIN-POADDDP2023/El87nDtDVmtIj4sAQafFuT0Bd_cmgzvErPeBFUqVA4RXUw?e=VJ0JE2" TargetMode="External"/><Relationship Id="rId5" Type="http://schemas.openxmlformats.org/officeDocument/2006/relationships/hyperlink" Target="https://secretariadistritald.sharepoint.com/:f:/s/PLANDEACCIN-POADDDP2023/Ehz0mwIQGTZPvflO_KcqCZQBSWlQgMcU7w1AyMI2f36gLQ?e=t92jUz" TargetMode="External"/><Relationship Id="rId15" Type="http://schemas.openxmlformats.org/officeDocument/2006/relationships/comments" Target="../comments4.xml"/><Relationship Id="rId10" Type="http://schemas.openxmlformats.org/officeDocument/2006/relationships/hyperlink" Target="https://secretariadistritald.sharepoint.com/:f:/s/PLANDEACCIN-POADDDP2023/EoMg2bXtTwdJlg8YPXEFPnQB-aHLIdrqvwmyOMMKbNRQTw?e=mdtmIc" TargetMode="External"/><Relationship Id="rId4" Type="http://schemas.openxmlformats.org/officeDocument/2006/relationships/hyperlink" Target="https://secretariadistritald.sharepoint.com/:f:/s/PLANDEACCIN-POADDDP2023/EiWGzHVJSjFMp0RPQxRrpggBvKBSfVMi2ZV7awULz5YoaQ?e=ZYbpsc" TargetMode="External"/><Relationship Id="rId9" Type="http://schemas.openxmlformats.org/officeDocument/2006/relationships/hyperlink" Target="https://secretariadistritald.sharepoint.com/:f:/s/PLANDEACCIN-POADDDP2023/Elf-wQ3B5JdFscXX8CCP8P8BqbK5Pqw4aY8hTt9zYcHL2Q?e=LbVsSq" TargetMode="External"/><Relationship Id="rId1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99" customWidth="1"/>
    <col min="5" max="5" width="34.28515625" style="194" customWidth="1"/>
    <col min="6" max="6" width="31" style="194" customWidth="1"/>
    <col min="7" max="7" width="20.140625" style="194" customWidth="1"/>
    <col min="8" max="8" width="19.140625" style="194" customWidth="1"/>
    <col min="9" max="9" width="24" style="194" customWidth="1"/>
    <col min="10" max="10" width="18.7109375" style="194" customWidth="1"/>
    <col min="11" max="11" width="21.7109375" style="194" customWidth="1"/>
    <col min="12" max="16384" width="12" style="194"/>
  </cols>
  <sheetData>
    <row r="1" spans="1:12" x14ac:dyDescent="0.25">
      <c r="A1" s="197" t="s">
        <v>0</v>
      </c>
      <c r="B1" s="197" t="s">
        <v>1</v>
      </c>
      <c r="C1" s="197" t="s">
        <v>2</v>
      </c>
      <c r="D1" s="197" t="s">
        <v>3</v>
      </c>
      <c r="E1" s="198" t="s">
        <v>4</v>
      </c>
      <c r="F1" s="198" t="s">
        <v>5</v>
      </c>
      <c r="G1" s="198" t="s">
        <v>6</v>
      </c>
      <c r="H1" s="198" t="s">
        <v>7</v>
      </c>
      <c r="I1" s="198" t="s">
        <v>8</v>
      </c>
      <c r="J1" s="198" t="s">
        <v>9</v>
      </c>
      <c r="K1" s="198" t="s">
        <v>10</v>
      </c>
      <c r="L1" s="198" t="s">
        <v>11</v>
      </c>
    </row>
    <row r="2" spans="1:12" ht="25.5" x14ac:dyDescent="0.25">
      <c r="A2" s="199" t="s">
        <v>12</v>
      </c>
      <c r="B2" s="199" t="s">
        <v>13</v>
      </c>
      <c r="C2" s="199" t="s">
        <v>14</v>
      </c>
      <c r="D2" s="199" t="s">
        <v>15</v>
      </c>
      <c r="E2" s="194" t="s">
        <v>16</v>
      </c>
      <c r="F2" s="194" t="s">
        <v>17</v>
      </c>
      <c r="G2" s="199" t="s">
        <v>18</v>
      </c>
      <c r="H2" s="194" t="s">
        <v>19</v>
      </c>
      <c r="I2" s="194" t="s">
        <v>20</v>
      </c>
      <c r="J2" s="194" t="s">
        <v>21</v>
      </c>
      <c r="K2" s="194" t="s">
        <v>22</v>
      </c>
      <c r="L2" s="194" t="s">
        <v>23</v>
      </c>
    </row>
    <row r="3" spans="1:12" ht="25.5" x14ac:dyDescent="0.25">
      <c r="A3" s="199" t="s">
        <v>24</v>
      </c>
      <c r="B3" s="199" t="s">
        <v>25</v>
      </c>
      <c r="C3" s="199" t="s">
        <v>26</v>
      </c>
      <c r="D3" s="199" t="s">
        <v>27</v>
      </c>
      <c r="E3" s="194" t="s">
        <v>28</v>
      </c>
      <c r="F3" s="194" t="s">
        <v>29</v>
      </c>
      <c r="G3" s="199" t="s">
        <v>30</v>
      </c>
      <c r="H3" s="194" t="s">
        <v>31</v>
      </c>
      <c r="I3" s="194" t="s">
        <v>32</v>
      </c>
      <c r="J3" s="194" t="s">
        <v>33</v>
      </c>
      <c r="K3" s="194" t="s">
        <v>34</v>
      </c>
      <c r="L3" s="194" t="s">
        <v>35</v>
      </c>
    </row>
    <row r="4" spans="1:12" ht="25.5" x14ac:dyDescent="0.25">
      <c r="A4" s="199" t="s">
        <v>36</v>
      </c>
      <c r="B4" s="199" t="s">
        <v>37</v>
      </c>
      <c r="D4" s="199" t="s">
        <v>38</v>
      </c>
      <c r="E4" s="194" t="s">
        <v>39</v>
      </c>
      <c r="F4" s="194" t="s">
        <v>40</v>
      </c>
      <c r="G4" s="199" t="s">
        <v>41</v>
      </c>
      <c r="I4" s="194" t="s">
        <v>42</v>
      </c>
      <c r="J4" s="194" t="s">
        <v>23</v>
      </c>
      <c r="K4" s="194" t="s">
        <v>43</v>
      </c>
      <c r="L4" s="194" t="s">
        <v>26</v>
      </c>
    </row>
    <row r="5" spans="1:12" ht="25.5" x14ac:dyDescent="0.25">
      <c r="A5" s="199" t="s">
        <v>44</v>
      </c>
      <c r="B5" s="199" t="s">
        <v>45</v>
      </c>
      <c r="D5" s="199" t="s">
        <v>46</v>
      </c>
      <c r="E5" s="194" t="s">
        <v>47</v>
      </c>
      <c r="F5" s="194" t="s">
        <v>48</v>
      </c>
      <c r="G5" s="199" t="s">
        <v>49</v>
      </c>
      <c r="I5" s="194" t="s">
        <v>50</v>
      </c>
      <c r="J5" s="194" t="s">
        <v>51</v>
      </c>
    </row>
    <row r="6" spans="1:12" ht="25.5" x14ac:dyDescent="0.25">
      <c r="B6" s="199" t="s">
        <v>52</v>
      </c>
      <c r="D6" s="199" t="s">
        <v>53</v>
      </c>
      <c r="E6" s="194" t="s">
        <v>54</v>
      </c>
      <c r="F6" s="194" t="s">
        <v>55</v>
      </c>
      <c r="G6" s="199" t="s">
        <v>56</v>
      </c>
      <c r="I6" s="194" t="s">
        <v>57</v>
      </c>
    </row>
    <row r="7" spans="1:12" ht="25.5" x14ac:dyDescent="0.25">
      <c r="D7" s="199" t="s">
        <v>58</v>
      </c>
      <c r="E7" s="194" t="s">
        <v>59</v>
      </c>
      <c r="F7" s="194" t="s">
        <v>60</v>
      </c>
      <c r="G7" s="199" t="s">
        <v>61</v>
      </c>
      <c r="I7" s="194" t="s">
        <v>62</v>
      </c>
    </row>
    <row r="8" spans="1:12" x14ac:dyDescent="0.25">
      <c r="E8" s="194" t="s">
        <v>63</v>
      </c>
      <c r="F8" s="194" t="s">
        <v>64</v>
      </c>
      <c r="G8" s="194" t="s">
        <v>65</v>
      </c>
    </row>
    <row r="9" spans="1:12" x14ac:dyDescent="0.25">
      <c r="E9" s="194" t="s">
        <v>66</v>
      </c>
      <c r="F9" s="194" t="s">
        <v>67</v>
      </c>
    </row>
    <row r="10" spans="1:12" x14ac:dyDescent="0.25">
      <c r="E10" s="194" t="s">
        <v>68</v>
      </c>
      <c r="F10" s="194" t="s">
        <v>69</v>
      </c>
    </row>
    <row r="11" spans="1:12" x14ac:dyDescent="0.25">
      <c r="E11" s="194" t="s">
        <v>70</v>
      </c>
      <c r="F11" s="194" t="s">
        <v>71</v>
      </c>
    </row>
    <row r="12" spans="1:12" x14ac:dyDescent="0.25">
      <c r="E12" s="194" t="s">
        <v>72</v>
      </c>
      <c r="F12" s="194" t="s">
        <v>73</v>
      </c>
    </row>
    <row r="13" spans="1:12" x14ac:dyDescent="0.25">
      <c r="E13" s="194" t="s">
        <v>74</v>
      </c>
      <c r="F13" s="194" t="s">
        <v>75</v>
      </c>
    </row>
    <row r="14" spans="1:12" x14ac:dyDescent="0.25">
      <c r="E14" s="194" t="s">
        <v>76</v>
      </c>
      <c r="F14" s="194" t="s">
        <v>77</v>
      </c>
    </row>
    <row r="15" spans="1:12" x14ac:dyDescent="0.25">
      <c r="E15" s="194" t="s">
        <v>78</v>
      </c>
      <c r="F15" s="194" t="s">
        <v>79</v>
      </c>
    </row>
    <row r="16" spans="1:12" x14ac:dyDescent="0.25">
      <c r="E16" s="194" t="s">
        <v>80</v>
      </c>
      <c r="F16" s="194" t="s">
        <v>81</v>
      </c>
    </row>
    <row r="17" spans="5:6" x14ac:dyDescent="0.25">
      <c r="E17" s="194" t="s">
        <v>82</v>
      </c>
      <c r="F17" s="194" t="s">
        <v>83</v>
      </c>
    </row>
    <row r="18" spans="5:6" x14ac:dyDescent="0.25">
      <c r="E18" s="194" t="s">
        <v>84</v>
      </c>
      <c r="F18" s="194" t="s">
        <v>85</v>
      </c>
    </row>
    <row r="19" spans="5:6" x14ac:dyDescent="0.25">
      <c r="E19" s="194" t="s">
        <v>86</v>
      </c>
    </row>
    <row r="20" spans="5:6" x14ac:dyDescent="0.25">
      <c r="E20" s="194" t="s">
        <v>87</v>
      </c>
    </row>
    <row r="21" spans="5:6" x14ac:dyDescent="0.25">
      <c r="E21" s="194" t="s">
        <v>88</v>
      </c>
    </row>
    <row r="22" spans="5:6" x14ac:dyDescent="0.25">
      <c r="E22" s="194" t="s">
        <v>89</v>
      </c>
    </row>
    <row r="23" spans="5:6" x14ac:dyDescent="0.25">
      <c r="E23" s="194"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rgb="FF00B050"/>
    <pageSetUpPr fitToPage="1"/>
  </sheetPr>
  <dimension ref="A1:N68"/>
  <sheetViews>
    <sheetView showGridLines="0" view="pageBreakPreview" zoomScale="19" zoomScaleNormal="70" workbookViewId="0">
      <selection activeCell="F59" sqref="F59"/>
    </sheetView>
  </sheetViews>
  <sheetFormatPr baseColWidth="10" defaultColWidth="10.85546875" defaultRowHeight="14.25" x14ac:dyDescent="0.25"/>
  <cols>
    <col min="1" max="1" width="42.42578125" style="66" customWidth="1"/>
    <col min="2" max="8" width="35.7109375" style="66" customWidth="1"/>
    <col min="9" max="9" width="41.5703125" style="66" customWidth="1"/>
    <col min="10"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14" ht="24" customHeight="1" thickBot="1" x14ac:dyDescent="0.3">
      <c r="A1" s="719"/>
      <c r="B1" s="464" t="s">
        <v>182</v>
      </c>
      <c r="C1" s="465"/>
      <c r="D1" s="465"/>
      <c r="E1" s="465"/>
      <c r="F1" s="465"/>
      <c r="G1" s="465"/>
      <c r="H1" s="466"/>
      <c r="I1" s="115" t="s">
        <v>121</v>
      </c>
      <c r="J1" s="116"/>
      <c r="M1" s="140"/>
    </row>
    <row r="2" spans="1:14" ht="24" customHeight="1" thickBot="1" x14ac:dyDescent="0.3">
      <c r="A2" s="720"/>
      <c r="B2" s="467" t="s">
        <v>184</v>
      </c>
      <c r="C2" s="468"/>
      <c r="D2" s="468"/>
      <c r="E2" s="468"/>
      <c r="F2" s="468"/>
      <c r="G2" s="468"/>
      <c r="H2" s="469"/>
      <c r="I2" s="115" t="s">
        <v>122</v>
      </c>
      <c r="J2" s="116"/>
      <c r="M2" s="140"/>
    </row>
    <row r="3" spans="1:14" ht="24" customHeight="1" thickBot="1" x14ac:dyDescent="0.3">
      <c r="A3" s="720"/>
      <c r="B3" s="467" t="s">
        <v>186</v>
      </c>
      <c r="C3" s="468"/>
      <c r="D3" s="468"/>
      <c r="E3" s="468"/>
      <c r="F3" s="468"/>
      <c r="G3" s="468"/>
      <c r="H3" s="469"/>
      <c r="I3" s="115" t="s">
        <v>484</v>
      </c>
      <c r="J3" s="116"/>
      <c r="M3" s="140"/>
    </row>
    <row r="4" spans="1:14" ht="24" customHeight="1" thickBot="1" x14ac:dyDescent="0.3">
      <c r="A4" s="721"/>
      <c r="B4" s="470" t="s">
        <v>485</v>
      </c>
      <c r="C4" s="471"/>
      <c r="D4" s="471"/>
      <c r="E4" s="471"/>
      <c r="F4" s="471"/>
      <c r="G4" s="471"/>
      <c r="H4" s="472"/>
      <c r="I4" s="115" t="s">
        <v>189</v>
      </c>
      <c r="J4" s="116"/>
      <c r="M4" s="140"/>
    </row>
    <row r="6" spans="1:14" ht="15" customHeight="1" thickBot="1" x14ac:dyDescent="0.3">
      <c r="A6" s="69"/>
      <c r="B6" s="70"/>
      <c r="C6" s="70"/>
      <c r="D6" s="72"/>
      <c r="E6" s="71"/>
      <c r="F6" s="71"/>
      <c r="G6" s="239"/>
      <c r="H6" s="239"/>
      <c r="I6" s="73"/>
      <c r="J6" s="73"/>
      <c r="K6" s="70"/>
      <c r="L6" s="70"/>
      <c r="M6" s="70"/>
      <c r="N6" s="70"/>
    </row>
    <row r="7" spans="1:14" ht="15" customHeight="1" x14ac:dyDescent="0.25">
      <c r="A7" s="722" t="s">
        <v>486</v>
      </c>
      <c r="B7" s="726" t="s">
        <v>487</v>
      </c>
      <c r="C7" s="727"/>
      <c r="D7" s="727"/>
      <c r="E7" s="727"/>
      <c r="F7" s="727"/>
      <c r="G7" s="727"/>
      <c r="H7" s="727"/>
      <c r="I7" s="727"/>
      <c r="J7" s="727"/>
      <c r="K7" s="70"/>
      <c r="L7" s="70"/>
      <c r="M7" s="70"/>
      <c r="N7" s="70"/>
    </row>
    <row r="8" spans="1:14" ht="15" customHeight="1" x14ac:dyDescent="0.25">
      <c r="A8" s="723"/>
      <c r="B8" s="726"/>
      <c r="C8" s="727"/>
      <c r="D8" s="727"/>
      <c r="E8" s="727"/>
      <c r="F8" s="727"/>
      <c r="G8" s="727"/>
      <c r="H8" s="727"/>
      <c r="I8" s="727"/>
      <c r="J8" s="727"/>
      <c r="K8" s="70"/>
      <c r="L8" s="70"/>
      <c r="M8" s="70"/>
      <c r="N8" s="70"/>
    </row>
    <row r="9" spans="1:14" ht="15" customHeight="1" x14ac:dyDescent="0.25">
      <c r="A9" s="723"/>
      <c r="B9" s="726"/>
      <c r="C9" s="727"/>
      <c r="D9" s="727"/>
      <c r="E9" s="727"/>
      <c r="F9" s="727"/>
      <c r="G9" s="727"/>
      <c r="H9" s="727"/>
      <c r="I9" s="727"/>
      <c r="J9" s="727"/>
      <c r="K9" s="70"/>
      <c r="L9" s="70"/>
      <c r="M9" s="70"/>
      <c r="N9" s="70"/>
    </row>
    <row r="10" spans="1:14" ht="15" customHeight="1" thickBot="1" x14ac:dyDescent="0.3">
      <c r="A10" s="724"/>
      <c r="B10" s="726"/>
      <c r="C10" s="727"/>
      <c r="D10" s="727"/>
      <c r="E10" s="727"/>
      <c r="F10" s="727"/>
      <c r="G10" s="727"/>
      <c r="H10" s="727"/>
      <c r="I10" s="727"/>
      <c r="J10" s="727"/>
      <c r="K10" s="70"/>
      <c r="L10" s="70"/>
      <c r="M10" s="70"/>
      <c r="N10" s="70"/>
    </row>
    <row r="11" spans="1:14" ht="9" customHeight="1" thickBot="1" x14ac:dyDescent="0.3">
      <c r="A11" s="74"/>
      <c r="B11" s="134"/>
      <c r="C11" s="70"/>
      <c r="D11" s="70"/>
      <c r="E11" s="70"/>
      <c r="F11" s="70"/>
      <c r="G11" s="70"/>
      <c r="H11" s="70"/>
      <c r="I11" s="70"/>
      <c r="J11" s="70"/>
      <c r="K11" s="70"/>
      <c r="L11" s="70"/>
      <c r="M11" s="70"/>
      <c r="N11" s="70"/>
    </row>
    <row r="12" spans="1:14" s="135" customFormat="1" ht="21.75" customHeight="1" thickBot="1" x14ac:dyDescent="0.3">
      <c r="A12" s="490" t="s">
        <v>190</v>
      </c>
      <c r="B12" s="177" t="s">
        <v>191</v>
      </c>
      <c r="C12" s="189" t="s">
        <v>195</v>
      </c>
      <c r="D12" s="177" t="s">
        <v>192</v>
      </c>
      <c r="E12" s="189" t="s">
        <v>195</v>
      </c>
      <c r="F12" s="177" t="s">
        <v>193</v>
      </c>
      <c r="G12" s="189" t="s">
        <v>195</v>
      </c>
      <c r="H12" s="177" t="s">
        <v>194</v>
      </c>
      <c r="I12" s="190"/>
    </row>
    <row r="13" spans="1:14" s="135" customFormat="1" ht="21.75" customHeight="1" thickBot="1" x14ac:dyDescent="0.3">
      <c r="A13" s="490"/>
      <c r="B13" s="178" t="s">
        <v>198</v>
      </c>
      <c r="C13" s="146"/>
      <c r="D13" s="177" t="s">
        <v>199</v>
      </c>
      <c r="E13" s="116"/>
      <c r="F13" s="177" t="s">
        <v>200</v>
      </c>
      <c r="G13" s="116"/>
      <c r="H13" s="177" t="s">
        <v>201</v>
      </c>
      <c r="I13" s="190"/>
    </row>
    <row r="14" spans="1:14" s="135" customFormat="1" ht="21.75" customHeight="1" thickBot="1" x14ac:dyDescent="0.3">
      <c r="A14" s="490"/>
      <c r="B14" s="177" t="s">
        <v>203</v>
      </c>
      <c r="C14" s="189"/>
      <c r="D14" s="177" t="s">
        <v>204</v>
      </c>
      <c r="E14" s="116"/>
      <c r="F14" s="177" t="s">
        <v>205</v>
      </c>
      <c r="G14" s="116"/>
      <c r="H14" s="177" t="s">
        <v>206</v>
      </c>
      <c r="I14" s="190"/>
    </row>
    <row r="15" spans="1:14" s="135" customFormat="1" ht="21.75" customHeight="1" thickBot="1" x14ac:dyDescent="0.3">
      <c r="A15" s="66"/>
      <c r="B15" s="66"/>
      <c r="C15" s="66"/>
      <c r="D15" s="66"/>
      <c r="E15" s="66"/>
      <c r="F15" s="66"/>
      <c r="G15" s="66"/>
      <c r="H15" s="66"/>
      <c r="I15" s="66"/>
      <c r="J15" s="66"/>
      <c r="K15" s="66"/>
      <c r="L15" s="152"/>
      <c r="M15" s="153"/>
      <c r="N15" s="153"/>
    </row>
    <row r="16" spans="1:14" s="135" customFormat="1" ht="21.75" customHeight="1" thickBot="1" x14ac:dyDescent="0.3">
      <c r="A16" s="489" t="s">
        <v>196</v>
      </c>
      <c r="B16" s="489"/>
      <c r="C16" s="186" t="s">
        <v>197</v>
      </c>
      <c r="D16" s="499"/>
      <c r="E16" s="499"/>
      <c r="F16" s="499"/>
      <c r="G16" s="66"/>
      <c r="H16" s="66"/>
      <c r="I16" s="66"/>
      <c r="J16" s="66"/>
      <c r="K16" s="66"/>
      <c r="L16" s="152"/>
      <c r="M16" s="153"/>
      <c r="N16" s="153"/>
    </row>
    <row r="17" spans="1:14" s="135" customFormat="1" ht="21.75" customHeight="1" thickBot="1" x14ac:dyDescent="0.3">
      <c r="A17" s="489"/>
      <c r="B17" s="489"/>
      <c r="C17" s="186" t="s">
        <v>202</v>
      </c>
      <c r="D17" s="499"/>
      <c r="E17" s="499"/>
      <c r="F17" s="499"/>
      <c r="G17" s="66"/>
      <c r="H17" s="66"/>
      <c r="I17" s="66"/>
      <c r="J17" s="66"/>
      <c r="K17" s="66"/>
      <c r="L17" s="152"/>
      <c r="M17" s="153"/>
      <c r="N17" s="153"/>
    </row>
    <row r="18" spans="1:14" s="135" customFormat="1" ht="21.75" customHeight="1" thickBot="1" x14ac:dyDescent="0.3">
      <c r="A18" s="489"/>
      <c r="B18" s="489"/>
      <c r="C18" s="186" t="s">
        <v>207</v>
      </c>
      <c r="D18" s="499" t="s">
        <v>195</v>
      </c>
      <c r="E18" s="499"/>
      <c r="F18" s="499"/>
      <c r="G18" s="66"/>
      <c r="H18" s="66"/>
      <c r="I18" s="66"/>
      <c r="J18" s="66"/>
      <c r="K18" s="66"/>
      <c r="L18" s="152"/>
      <c r="M18" s="153"/>
      <c r="N18" s="153"/>
    </row>
    <row r="19" spans="1:14" s="135" customFormat="1" ht="21.75" customHeight="1" x14ac:dyDescent="0.25">
      <c r="A19" s="66"/>
      <c r="B19" s="66"/>
      <c r="C19" s="66"/>
      <c r="D19" s="66"/>
      <c r="E19" s="66"/>
      <c r="F19" s="66"/>
      <c r="G19" s="66"/>
      <c r="H19" s="66"/>
      <c r="I19" s="66"/>
      <c r="J19" s="66"/>
      <c r="K19" s="66"/>
      <c r="L19" s="152"/>
      <c r="M19" s="153"/>
      <c r="N19" s="153"/>
    </row>
    <row r="20" spans="1:14" s="88" customFormat="1" ht="16.5" customHeight="1" x14ac:dyDescent="0.2"/>
    <row r="21" spans="1:14" ht="5.25" customHeight="1" thickBot="1" x14ac:dyDescent="0.3"/>
    <row r="22" spans="1:14" ht="48" customHeight="1" thickBot="1" x14ac:dyDescent="0.3">
      <c r="A22" s="725" t="s">
        <v>488</v>
      </c>
      <c r="B22" s="725"/>
      <c r="C22" s="725"/>
      <c r="D22" s="725"/>
      <c r="E22" s="725"/>
      <c r="F22" s="725"/>
      <c r="G22" s="725"/>
      <c r="H22" s="725"/>
      <c r="I22" s="725"/>
      <c r="J22" s="725"/>
    </row>
    <row r="23" spans="1:14" ht="69.95" customHeight="1" thickBot="1" x14ac:dyDescent="0.3">
      <c r="A23" s="179" t="s">
        <v>218</v>
      </c>
      <c r="B23" s="715" t="s">
        <v>219</v>
      </c>
      <c r="C23" s="718"/>
      <c r="D23" s="716"/>
      <c r="E23" s="180" t="s">
        <v>489</v>
      </c>
      <c r="F23" s="181"/>
      <c r="G23" s="180" t="s">
        <v>490</v>
      </c>
      <c r="H23" s="715"/>
      <c r="I23" s="718"/>
      <c r="J23" s="716"/>
    </row>
    <row r="24" spans="1:14" ht="50.25" customHeight="1" thickBot="1" x14ac:dyDescent="0.3">
      <c r="A24" s="171" t="s">
        <v>491</v>
      </c>
      <c r="B24" s="715" t="s">
        <v>492</v>
      </c>
      <c r="C24" s="718"/>
      <c r="D24" s="718"/>
      <c r="E24" s="718"/>
      <c r="F24" s="718"/>
      <c r="G24" s="718"/>
      <c r="H24" s="718"/>
      <c r="I24" s="718"/>
      <c r="J24" s="716"/>
    </row>
    <row r="25" spans="1:14" ht="50.25" customHeight="1" thickBot="1" x14ac:dyDescent="0.3">
      <c r="A25" s="729" t="s">
        <v>493</v>
      </c>
      <c r="B25" s="282">
        <v>2024</v>
      </c>
      <c r="C25" s="283">
        <v>2025</v>
      </c>
      <c r="D25" s="283">
        <v>2026</v>
      </c>
      <c r="E25" s="283">
        <v>2027</v>
      </c>
      <c r="F25" s="284" t="s">
        <v>93</v>
      </c>
      <c r="G25" s="281" t="s">
        <v>494</v>
      </c>
      <c r="H25" s="730" t="s">
        <v>495</v>
      </c>
      <c r="I25" s="731"/>
      <c r="J25" s="732"/>
    </row>
    <row r="26" spans="1:14" ht="50.25" customHeight="1" thickBot="1" x14ac:dyDescent="0.3">
      <c r="A26" s="717"/>
      <c r="B26" s="285">
        <v>15</v>
      </c>
      <c r="C26" s="280">
        <v>15</v>
      </c>
      <c r="D26" s="280">
        <v>15</v>
      </c>
      <c r="E26" s="280">
        <v>15</v>
      </c>
      <c r="F26" s="286">
        <v>15</v>
      </c>
      <c r="G26" s="279">
        <v>15</v>
      </c>
      <c r="H26" s="715" t="s">
        <v>23</v>
      </c>
      <c r="I26" s="718"/>
      <c r="J26" s="716"/>
    </row>
    <row r="27" spans="1:14" ht="52.5" customHeight="1" x14ac:dyDescent="0.25">
      <c r="A27" s="171"/>
      <c r="B27" s="733" t="s">
        <v>496</v>
      </c>
      <c r="C27" s="734"/>
      <c r="D27" s="734"/>
      <c r="E27" s="734"/>
      <c r="F27" s="734"/>
      <c r="G27" s="735"/>
      <c r="H27" s="735"/>
      <c r="I27" s="735"/>
      <c r="J27" s="736"/>
    </row>
    <row r="28" spans="1:14" s="92" customFormat="1" ht="56.25" customHeight="1" x14ac:dyDescent="0.25">
      <c r="A28" s="708" t="s">
        <v>237</v>
      </c>
      <c r="B28" s="171" t="s">
        <v>238</v>
      </c>
      <c r="C28" s="179" t="s">
        <v>239</v>
      </c>
      <c r="D28" s="710" t="s">
        <v>240</v>
      </c>
      <c r="E28" s="711"/>
      <c r="F28" s="710" t="s">
        <v>241</v>
      </c>
      <c r="G28" s="711"/>
      <c r="H28" s="172" t="s">
        <v>242</v>
      </c>
      <c r="I28" s="170" t="s">
        <v>243</v>
      </c>
      <c r="J28" s="331" t="s">
        <v>497</v>
      </c>
    </row>
    <row r="29" spans="1:14" ht="148.5" customHeight="1" x14ac:dyDescent="0.25">
      <c r="A29" s="709"/>
      <c r="B29" s="182">
        <v>15</v>
      </c>
      <c r="C29" s="148">
        <v>15</v>
      </c>
      <c r="D29" s="728" t="s">
        <v>498</v>
      </c>
      <c r="E29" s="716"/>
      <c r="F29" s="715" t="s">
        <v>499</v>
      </c>
      <c r="G29" s="716"/>
      <c r="H29" s="147"/>
      <c r="I29" s="337" t="s">
        <v>416</v>
      </c>
      <c r="J29" s="333" t="s">
        <v>218</v>
      </c>
    </row>
    <row r="30" spans="1:14" s="92" customFormat="1" ht="45" customHeight="1" x14ac:dyDescent="0.25">
      <c r="A30" s="708" t="s">
        <v>248</v>
      </c>
      <c r="B30" s="169" t="s">
        <v>238</v>
      </c>
      <c r="C30" s="172" t="s">
        <v>239</v>
      </c>
      <c r="D30" s="710" t="s">
        <v>240</v>
      </c>
      <c r="E30" s="711"/>
      <c r="F30" s="710" t="s">
        <v>241</v>
      </c>
      <c r="G30" s="711"/>
      <c r="H30" s="172" t="s">
        <v>242</v>
      </c>
      <c r="I30" s="338" t="s">
        <v>243</v>
      </c>
      <c r="J30" s="334" t="s">
        <v>497</v>
      </c>
    </row>
    <row r="31" spans="1:14" ht="140.25" customHeight="1" x14ac:dyDescent="0.25">
      <c r="A31" s="709"/>
      <c r="B31" s="182">
        <v>15</v>
      </c>
      <c r="C31" s="148">
        <v>15</v>
      </c>
      <c r="D31" s="715" t="s">
        <v>500</v>
      </c>
      <c r="E31" s="716"/>
      <c r="F31" s="715" t="s">
        <v>500</v>
      </c>
      <c r="G31" s="716"/>
      <c r="H31" s="327"/>
      <c r="I31" s="339" t="s">
        <v>416</v>
      </c>
      <c r="J31" s="335" t="s">
        <v>218</v>
      </c>
    </row>
    <row r="32" spans="1:14" s="92" customFormat="1" ht="45" customHeight="1" x14ac:dyDescent="0.25">
      <c r="A32" s="708" t="s">
        <v>251</v>
      </c>
      <c r="B32" s="328" t="s">
        <v>238</v>
      </c>
      <c r="C32" s="326" t="s">
        <v>239</v>
      </c>
      <c r="D32" s="710" t="s">
        <v>240</v>
      </c>
      <c r="E32" s="711"/>
      <c r="F32" s="710" t="s">
        <v>241</v>
      </c>
      <c r="G32" s="711"/>
      <c r="H32" s="172" t="s">
        <v>242</v>
      </c>
      <c r="I32" s="340" t="s">
        <v>243</v>
      </c>
      <c r="J32" s="334" t="s">
        <v>497</v>
      </c>
    </row>
    <row r="33" spans="1:10" ht="142.5" customHeight="1" x14ac:dyDescent="0.25">
      <c r="A33" s="717"/>
      <c r="B33" s="329">
        <v>15</v>
      </c>
      <c r="C33" s="330">
        <f>+D59</f>
        <v>15</v>
      </c>
      <c r="D33" s="718" t="s">
        <v>501</v>
      </c>
      <c r="E33" s="716"/>
      <c r="F33" s="715" t="s">
        <v>502</v>
      </c>
      <c r="G33" s="716"/>
      <c r="H33" s="147"/>
      <c r="I33" s="337" t="s">
        <v>416</v>
      </c>
      <c r="J33" s="336" t="s">
        <v>218</v>
      </c>
    </row>
    <row r="34" spans="1:10" s="92" customFormat="1" ht="47.25" customHeight="1" x14ac:dyDescent="0.25">
      <c r="A34" s="708" t="s">
        <v>254</v>
      </c>
      <c r="B34" s="171" t="s">
        <v>238</v>
      </c>
      <c r="C34" s="171" t="s">
        <v>239</v>
      </c>
      <c r="D34" s="710" t="s">
        <v>240</v>
      </c>
      <c r="E34" s="711"/>
      <c r="F34" s="710" t="s">
        <v>241</v>
      </c>
      <c r="G34" s="711"/>
      <c r="H34" s="172" t="s">
        <v>242</v>
      </c>
      <c r="I34" s="172" t="s">
        <v>243</v>
      </c>
      <c r="J34" s="332" t="s">
        <v>497</v>
      </c>
    </row>
    <row r="35" spans="1:10" ht="148.5" customHeight="1" thickBot="1" x14ac:dyDescent="0.3">
      <c r="A35" s="709"/>
      <c r="B35" s="182">
        <v>15</v>
      </c>
      <c r="C35" s="148">
        <v>15</v>
      </c>
      <c r="D35" s="715" t="s">
        <v>503</v>
      </c>
      <c r="E35" s="716"/>
      <c r="F35" s="715" t="s">
        <v>504</v>
      </c>
      <c r="G35" s="716"/>
      <c r="H35" s="183"/>
      <c r="I35" s="337" t="s">
        <v>416</v>
      </c>
      <c r="J35" s="344" t="s">
        <v>218</v>
      </c>
    </row>
    <row r="36" spans="1:10" s="92" customFormat="1" ht="47.25" hidden="1" customHeight="1" thickBot="1" x14ac:dyDescent="0.3">
      <c r="A36" s="708" t="s">
        <v>257</v>
      </c>
      <c r="B36" s="169" t="s">
        <v>238</v>
      </c>
      <c r="C36" s="172" t="s">
        <v>239</v>
      </c>
      <c r="D36" s="710" t="s">
        <v>240</v>
      </c>
      <c r="E36" s="711"/>
      <c r="F36" s="710" t="s">
        <v>241</v>
      </c>
      <c r="G36" s="711"/>
      <c r="H36" s="172" t="s">
        <v>242</v>
      </c>
      <c r="I36" s="170" t="s">
        <v>243</v>
      </c>
      <c r="J36" s="170" t="s">
        <v>497</v>
      </c>
    </row>
    <row r="37" spans="1:10" ht="120.75" hidden="1" customHeight="1" thickBot="1" x14ac:dyDescent="0.3">
      <c r="A37" s="709"/>
      <c r="B37" s="182">
        <v>15</v>
      </c>
      <c r="C37" s="148">
        <f>+F59</f>
        <v>0</v>
      </c>
      <c r="D37" s="712"/>
      <c r="E37" s="713"/>
      <c r="F37" s="712"/>
      <c r="G37" s="713"/>
      <c r="H37" s="147"/>
      <c r="I37" s="184"/>
      <c r="J37" s="184"/>
    </row>
    <row r="38" spans="1:10" s="92" customFormat="1" ht="48.75" hidden="1" customHeight="1" x14ac:dyDescent="0.25">
      <c r="A38" s="708" t="s">
        <v>258</v>
      </c>
      <c r="B38" s="169" t="s">
        <v>238</v>
      </c>
      <c r="C38" s="172" t="s">
        <v>239</v>
      </c>
      <c r="D38" s="710" t="s">
        <v>240</v>
      </c>
      <c r="E38" s="711"/>
      <c r="F38" s="710" t="s">
        <v>241</v>
      </c>
      <c r="G38" s="711"/>
      <c r="H38" s="172" t="s">
        <v>242</v>
      </c>
      <c r="I38" s="170" t="s">
        <v>243</v>
      </c>
      <c r="J38" s="170" t="s">
        <v>497</v>
      </c>
    </row>
    <row r="39" spans="1:10" ht="120.75" hidden="1" customHeight="1" thickBot="1" x14ac:dyDescent="0.3">
      <c r="A39" s="709"/>
      <c r="B39" s="182">
        <v>15</v>
      </c>
      <c r="C39" s="149">
        <f>+G59</f>
        <v>0</v>
      </c>
      <c r="D39" s="712"/>
      <c r="E39" s="713"/>
      <c r="F39" s="712"/>
      <c r="G39" s="713"/>
      <c r="H39" s="147"/>
      <c r="I39" s="184"/>
      <c r="J39" s="184"/>
    </row>
    <row r="40" spans="1:10" ht="46.5" hidden="1" customHeight="1" thickBot="1" x14ac:dyDescent="0.3">
      <c r="A40" s="708" t="s">
        <v>259</v>
      </c>
      <c r="B40" s="172" t="s">
        <v>238</v>
      </c>
      <c r="C40" s="179" t="s">
        <v>239</v>
      </c>
      <c r="D40" s="710" t="s">
        <v>240</v>
      </c>
      <c r="E40" s="711"/>
      <c r="F40" s="710" t="s">
        <v>241</v>
      </c>
      <c r="G40" s="711"/>
      <c r="H40" s="172" t="s">
        <v>242</v>
      </c>
      <c r="I40" s="170" t="s">
        <v>243</v>
      </c>
      <c r="J40" s="170" t="s">
        <v>497</v>
      </c>
    </row>
    <row r="41" spans="1:10" ht="120.75" hidden="1" customHeight="1" thickBot="1" x14ac:dyDescent="0.3">
      <c r="A41" s="709"/>
      <c r="B41" s="182">
        <v>15</v>
      </c>
      <c r="C41" s="149">
        <f>+H59</f>
        <v>0</v>
      </c>
      <c r="D41" s="712"/>
      <c r="E41" s="714"/>
      <c r="F41" s="712"/>
      <c r="G41" s="713"/>
      <c r="H41" s="147"/>
      <c r="I41" s="184"/>
      <c r="J41" s="184"/>
    </row>
    <row r="42" spans="1:10" ht="48.75" hidden="1" customHeight="1" thickBot="1" x14ac:dyDescent="0.3">
      <c r="A42" s="708" t="s">
        <v>260</v>
      </c>
      <c r="B42" s="172" t="s">
        <v>238</v>
      </c>
      <c r="C42" s="179" t="s">
        <v>239</v>
      </c>
      <c r="D42" s="710" t="s">
        <v>240</v>
      </c>
      <c r="E42" s="711"/>
      <c r="F42" s="710" t="s">
        <v>241</v>
      </c>
      <c r="G42" s="711"/>
      <c r="H42" s="172" t="s">
        <v>242</v>
      </c>
      <c r="I42" s="170" t="s">
        <v>243</v>
      </c>
      <c r="J42" s="170" t="s">
        <v>497</v>
      </c>
    </row>
    <row r="43" spans="1:10" ht="120.75" hidden="1" customHeight="1" thickBot="1" x14ac:dyDescent="0.3">
      <c r="A43" s="709"/>
      <c r="B43" s="182">
        <v>15</v>
      </c>
      <c r="C43" s="149">
        <f>+I59</f>
        <v>0</v>
      </c>
      <c r="D43" s="712"/>
      <c r="E43" s="714"/>
      <c r="F43" s="712"/>
      <c r="G43" s="713"/>
      <c r="H43" s="185"/>
      <c r="I43" s="147"/>
      <c r="J43" s="184"/>
    </row>
    <row r="44" spans="1:10" ht="42.75" hidden="1" customHeight="1" thickBot="1" x14ac:dyDescent="0.3">
      <c r="A44" s="708" t="s">
        <v>261</v>
      </c>
      <c r="B44" s="172" t="s">
        <v>238</v>
      </c>
      <c r="C44" s="179" t="s">
        <v>239</v>
      </c>
      <c r="D44" s="710" t="s">
        <v>240</v>
      </c>
      <c r="E44" s="711"/>
      <c r="F44" s="710" t="s">
        <v>241</v>
      </c>
      <c r="G44" s="711"/>
      <c r="H44" s="172" t="s">
        <v>242</v>
      </c>
      <c r="I44" s="170" t="s">
        <v>243</v>
      </c>
      <c r="J44" s="170" t="s">
        <v>497</v>
      </c>
    </row>
    <row r="45" spans="1:10" ht="120.75" hidden="1" customHeight="1" thickBot="1" x14ac:dyDescent="0.3">
      <c r="A45" s="709"/>
      <c r="B45" s="182">
        <v>15</v>
      </c>
      <c r="C45" s="149">
        <f>+J59</f>
        <v>0</v>
      </c>
      <c r="D45" s="712"/>
      <c r="E45" s="713"/>
      <c r="F45" s="712"/>
      <c r="G45" s="713"/>
      <c r="H45" s="147"/>
      <c r="I45" s="147"/>
      <c r="J45" s="147"/>
    </row>
    <row r="46" spans="1:10" ht="45" hidden="1" customHeight="1" thickBot="1" x14ac:dyDescent="0.3">
      <c r="A46" s="708" t="s">
        <v>262</v>
      </c>
      <c r="B46" s="172" t="s">
        <v>238</v>
      </c>
      <c r="C46" s="179" t="s">
        <v>239</v>
      </c>
      <c r="D46" s="710" t="s">
        <v>240</v>
      </c>
      <c r="E46" s="711"/>
      <c r="F46" s="710" t="s">
        <v>241</v>
      </c>
      <c r="G46" s="711"/>
      <c r="H46" s="172" t="s">
        <v>242</v>
      </c>
      <c r="I46" s="170" t="s">
        <v>243</v>
      </c>
      <c r="J46" s="170" t="s">
        <v>497</v>
      </c>
    </row>
    <row r="47" spans="1:10" ht="120.75" hidden="1" customHeight="1" thickBot="1" x14ac:dyDescent="0.3">
      <c r="A47" s="709"/>
      <c r="B47" s="147">
        <v>15</v>
      </c>
      <c r="C47" s="149">
        <f>+K59</f>
        <v>0</v>
      </c>
      <c r="D47" s="712"/>
      <c r="E47" s="713"/>
      <c r="F47" s="712"/>
      <c r="G47" s="713"/>
      <c r="H47" s="147"/>
      <c r="I47" s="184"/>
      <c r="J47" s="184"/>
    </row>
    <row r="48" spans="1:10" ht="46.5" hidden="1" customHeight="1" thickBot="1" x14ac:dyDescent="0.3">
      <c r="A48" s="708" t="s">
        <v>263</v>
      </c>
      <c r="B48" s="171" t="s">
        <v>238</v>
      </c>
      <c r="C48" s="179" t="s">
        <v>239</v>
      </c>
      <c r="D48" s="710" t="s">
        <v>240</v>
      </c>
      <c r="E48" s="711"/>
      <c r="F48" s="710" t="s">
        <v>241</v>
      </c>
      <c r="G48" s="711"/>
      <c r="H48" s="172" t="s">
        <v>242</v>
      </c>
      <c r="I48" s="170" t="s">
        <v>243</v>
      </c>
      <c r="J48" s="170" t="s">
        <v>497</v>
      </c>
    </row>
    <row r="49" spans="1:13" ht="120.75" hidden="1" customHeight="1" thickBot="1" x14ac:dyDescent="0.3">
      <c r="A49" s="709"/>
      <c r="B49" s="147">
        <v>15</v>
      </c>
      <c r="C49" s="149">
        <f>+L59</f>
        <v>0</v>
      </c>
      <c r="D49" s="712"/>
      <c r="E49" s="713"/>
      <c r="F49" s="714"/>
      <c r="G49" s="714"/>
      <c r="H49" s="147"/>
      <c r="I49" s="147"/>
      <c r="J49" s="147"/>
    </row>
    <row r="50" spans="1:13" ht="48.75" hidden="1" customHeight="1" thickBot="1" x14ac:dyDescent="0.3">
      <c r="A50" s="708" t="s">
        <v>264</v>
      </c>
      <c r="B50" s="172" t="s">
        <v>238</v>
      </c>
      <c r="C50" s="179" t="s">
        <v>239</v>
      </c>
      <c r="D50" s="710" t="s">
        <v>240</v>
      </c>
      <c r="E50" s="711"/>
      <c r="F50" s="710" t="s">
        <v>241</v>
      </c>
      <c r="G50" s="711"/>
      <c r="H50" s="172" t="s">
        <v>242</v>
      </c>
      <c r="I50" s="170" t="s">
        <v>243</v>
      </c>
      <c r="J50" s="170" t="s">
        <v>497</v>
      </c>
    </row>
    <row r="51" spans="1:13" ht="120.75" hidden="1" customHeight="1" thickBot="1" x14ac:dyDescent="0.3">
      <c r="A51" s="709"/>
      <c r="B51" s="147">
        <v>15</v>
      </c>
      <c r="C51" s="149">
        <f>+M59</f>
        <v>0</v>
      </c>
      <c r="D51" s="712"/>
      <c r="E51" s="713"/>
      <c r="F51" s="712"/>
      <c r="G51" s="713"/>
      <c r="H51" s="147"/>
      <c r="I51" s="147"/>
      <c r="J51" s="147"/>
    </row>
    <row r="52" spans="1:13" hidden="1" x14ac:dyDescent="0.25"/>
    <row r="53" spans="1:13" hidden="1" x14ac:dyDescent="0.25"/>
    <row r="54" spans="1:13" hidden="1" x14ac:dyDescent="0.25"/>
    <row r="55" spans="1:13" ht="18" hidden="1" x14ac:dyDescent="0.25">
      <c r="A55" s="113" t="s">
        <v>353</v>
      </c>
    </row>
    <row r="56" spans="1:13" ht="21.75" hidden="1" customHeight="1" x14ac:dyDescent="0.25">
      <c r="A56" s="98"/>
    </row>
    <row r="58" spans="1:13" ht="23.25" x14ac:dyDescent="0.25">
      <c r="A58" s="598" t="s">
        <v>355</v>
      </c>
      <c r="B58" s="99" t="s">
        <v>191</v>
      </c>
      <c r="C58" s="99" t="s">
        <v>192</v>
      </c>
      <c r="D58" s="99" t="s">
        <v>193</v>
      </c>
      <c r="E58" s="99" t="s">
        <v>194</v>
      </c>
      <c r="F58" s="99" t="s">
        <v>198</v>
      </c>
      <c r="G58" s="99" t="s">
        <v>199</v>
      </c>
      <c r="H58" s="99" t="s">
        <v>200</v>
      </c>
      <c r="I58" s="99" t="s">
        <v>201</v>
      </c>
      <c r="J58" s="99" t="s">
        <v>203</v>
      </c>
      <c r="K58" s="99" t="s">
        <v>204</v>
      </c>
      <c r="L58" s="99" t="s">
        <v>205</v>
      </c>
      <c r="M58" s="99" t="s">
        <v>206</v>
      </c>
    </row>
    <row r="59" spans="1:13" ht="24.75" customHeight="1" x14ac:dyDescent="0.25">
      <c r="A59" s="598"/>
      <c r="B59" s="100">
        <v>15</v>
      </c>
      <c r="C59" s="100">
        <v>15</v>
      </c>
      <c r="D59" s="100">
        <v>15</v>
      </c>
      <c r="E59" s="100">
        <v>15</v>
      </c>
      <c r="F59" s="100"/>
      <c r="G59" s="100"/>
      <c r="H59" s="100"/>
      <c r="I59" s="100"/>
      <c r="J59" s="100"/>
      <c r="K59" s="100"/>
      <c r="L59" s="100"/>
      <c r="M59" s="100"/>
    </row>
    <row r="60" spans="1:13" ht="24.75" hidden="1" customHeight="1" x14ac:dyDescent="0.25">
      <c r="B60" s="73"/>
      <c r="C60" s="73"/>
      <c r="D60" s="73"/>
      <c r="E60" s="73"/>
      <c r="F60" s="73"/>
      <c r="G60" s="73"/>
    </row>
    <row r="61" spans="1:13" s="91" customFormat="1" ht="30" hidden="1" customHeight="1" x14ac:dyDescent="0.25">
      <c r="A61" s="66"/>
      <c r="B61" s="66"/>
      <c r="C61" s="66"/>
      <c r="D61" s="66"/>
      <c r="E61" s="66"/>
      <c r="F61" s="66"/>
      <c r="G61" s="66"/>
      <c r="H61" s="66"/>
      <c r="I61" s="66"/>
    </row>
    <row r="62" spans="1:13" ht="15" thickBot="1" x14ac:dyDescent="0.3"/>
    <row r="63" spans="1:13" ht="44.25" customHeight="1" thickBot="1" x14ac:dyDescent="0.3">
      <c r="A63" s="738" t="s">
        <v>505</v>
      </c>
      <c r="B63" s="191" t="s">
        <v>506</v>
      </c>
      <c r="C63" s="192"/>
      <c r="D63" s="737" t="s">
        <v>507</v>
      </c>
      <c r="E63" s="191" t="s">
        <v>506</v>
      </c>
      <c r="F63" s="192"/>
      <c r="G63" s="737" t="s">
        <v>508</v>
      </c>
      <c r="H63" s="191" t="s">
        <v>509</v>
      </c>
      <c r="I63" s="739"/>
      <c r="J63" s="739"/>
    </row>
    <row r="64" spans="1:13" ht="15.75" thickBot="1" x14ac:dyDescent="0.3">
      <c r="A64" s="738"/>
      <c r="B64" s="191" t="s">
        <v>510</v>
      </c>
      <c r="C64" s="192"/>
      <c r="D64" s="737"/>
      <c r="E64" s="191" t="s">
        <v>510</v>
      </c>
      <c r="F64" s="192"/>
      <c r="G64" s="737"/>
      <c r="H64" s="191" t="s">
        <v>511</v>
      </c>
      <c r="I64" s="739"/>
      <c r="J64" s="739"/>
    </row>
    <row r="65" spans="1:10" ht="15.75" thickBot="1" x14ac:dyDescent="0.3">
      <c r="A65" s="738"/>
      <c r="B65" s="191" t="s">
        <v>512</v>
      </c>
      <c r="C65" s="192"/>
      <c r="D65" s="737"/>
      <c r="E65" s="191" t="s">
        <v>512</v>
      </c>
      <c r="F65" s="192"/>
      <c r="G65" s="737"/>
      <c r="H65" s="191" t="s">
        <v>513</v>
      </c>
      <c r="I65" s="739"/>
      <c r="J65" s="739"/>
    </row>
    <row r="66" spans="1:10" ht="39.75" customHeight="1" thickBot="1" x14ac:dyDescent="0.3">
      <c r="A66" s="738"/>
      <c r="B66" s="191" t="s">
        <v>506</v>
      </c>
      <c r="C66" s="192"/>
      <c r="D66" s="737"/>
      <c r="E66" s="191" t="s">
        <v>506</v>
      </c>
      <c r="F66" s="192"/>
      <c r="G66" s="737"/>
      <c r="H66" s="191" t="s">
        <v>509</v>
      </c>
      <c r="I66" s="739"/>
      <c r="J66" s="739"/>
    </row>
    <row r="67" spans="1:10" ht="15.75" thickBot="1" x14ac:dyDescent="0.3">
      <c r="A67" s="738"/>
      <c r="B67" s="191" t="s">
        <v>510</v>
      </c>
      <c r="C67" s="192"/>
      <c r="D67" s="737"/>
      <c r="E67" s="191" t="s">
        <v>510</v>
      </c>
      <c r="F67" s="192"/>
      <c r="G67" s="737"/>
      <c r="H67" s="191" t="s">
        <v>511</v>
      </c>
      <c r="I67" s="739"/>
      <c r="J67" s="739"/>
    </row>
    <row r="68" spans="1:10" ht="15.75" thickBot="1" x14ac:dyDescent="0.3">
      <c r="A68" s="738"/>
      <c r="B68" s="191" t="s">
        <v>512</v>
      </c>
      <c r="C68" s="192"/>
      <c r="D68" s="737"/>
      <c r="E68" s="191" t="s">
        <v>512</v>
      </c>
      <c r="F68" s="192"/>
      <c r="G68" s="737"/>
      <c r="H68" s="191" t="s">
        <v>513</v>
      </c>
      <c r="I68" s="739"/>
      <c r="J68" s="739"/>
    </row>
  </sheetData>
  <mergeCells count="90">
    <mergeCell ref="D63:D68"/>
    <mergeCell ref="A63:A68"/>
    <mergeCell ref="G63:G68"/>
    <mergeCell ref="I63:J63"/>
    <mergeCell ref="I64:J64"/>
    <mergeCell ref="I65:J65"/>
    <mergeCell ref="I66:J66"/>
    <mergeCell ref="I67:J67"/>
    <mergeCell ref="I68:J68"/>
    <mergeCell ref="D29:E29"/>
    <mergeCell ref="F29:G29"/>
    <mergeCell ref="A25:A26"/>
    <mergeCell ref="H25:J25"/>
    <mergeCell ref="H26:J26"/>
    <mergeCell ref="B27:J27"/>
    <mergeCell ref="A28:A29"/>
    <mergeCell ref="D28:E28"/>
    <mergeCell ref="F28:G28"/>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33" r:id="rId1" xr:uid="{F4DE98CE-4F08-4A2B-943E-DF05C2538F25}"/>
    <hyperlink ref="J31" r:id="rId2" xr:uid="{77A46632-3315-4127-8A94-E5EAA8C01C52}"/>
    <hyperlink ref="J29" r:id="rId3" xr:uid="{24938FED-AA90-46C8-810E-8D4FAD47C225}"/>
    <hyperlink ref="J35" r:id="rId4" xr:uid="{8252DB47-82B0-4E7E-B078-5E9ED96AE6F9}"/>
  </hyperlinks>
  <pageMargins left="0.25" right="0.25" top="0.75" bottom="0.75" header="0.3" footer="0.3"/>
  <pageSetup scale="27"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B77-4EA3-437E-9D20-A17026F0445F}">
  <sheetPr>
    <tabColor rgb="FF92D050"/>
    <pageSetUpPr fitToPage="1"/>
  </sheetPr>
  <dimension ref="A1:L26"/>
  <sheetViews>
    <sheetView topLeftCell="A19" zoomScale="120" zoomScaleNormal="120" workbookViewId="0">
      <selection activeCell="E12" sqref="E12:L12"/>
    </sheetView>
  </sheetViews>
  <sheetFormatPr baseColWidth="10" defaultColWidth="8.7109375" defaultRowHeight="12.75" x14ac:dyDescent="0.25"/>
  <cols>
    <col min="1" max="1" width="3.28515625" style="194" customWidth="1"/>
    <col min="2" max="2" width="9.28515625" style="194" customWidth="1"/>
    <col min="3" max="3" width="5.7109375" style="194" customWidth="1"/>
    <col min="4" max="4" width="6.7109375" style="194" customWidth="1"/>
    <col min="5" max="5" width="5.7109375" style="194" customWidth="1"/>
    <col min="6" max="6" width="10.28515625" style="194" customWidth="1"/>
    <col min="7" max="7" width="2.140625" style="194" customWidth="1"/>
    <col min="8" max="8" width="18.7109375" style="194" customWidth="1"/>
    <col min="9" max="9" width="12.7109375" style="194" customWidth="1"/>
    <col min="10" max="10" width="6.7109375" style="194" customWidth="1"/>
    <col min="11" max="11" width="18.7109375" style="194" customWidth="1"/>
    <col min="12" max="12" width="25.7109375" style="194" customWidth="1"/>
    <col min="13" max="16384" width="8.7109375" style="194"/>
  </cols>
  <sheetData>
    <row r="1" spans="1:12" ht="18.75" customHeight="1" x14ac:dyDescent="0.25">
      <c r="A1" s="520"/>
      <c r="B1" s="521"/>
      <c r="C1" s="521"/>
      <c r="D1" s="521"/>
      <c r="E1" s="522"/>
      <c r="F1" s="529" t="s">
        <v>288</v>
      </c>
      <c r="G1" s="530"/>
      <c r="H1" s="530"/>
      <c r="I1" s="530"/>
      <c r="J1" s="530"/>
      <c r="K1" s="530"/>
      <c r="L1" s="193"/>
    </row>
    <row r="2" spans="1:12" ht="18.75" customHeight="1" x14ac:dyDescent="0.25">
      <c r="A2" s="523"/>
      <c r="B2" s="524"/>
      <c r="C2" s="524"/>
      <c r="D2" s="524"/>
      <c r="E2" s="525"/>
      <c r="F2" s="531"/>
      <c r="G2" s="532"/>
      <c r="H2" s="532"/>
      <c r="I2" s="532"/>
      <c r="J2" s="532"/>
      <c r="K2" s="532"/>
      <c r="L2" s="193"/>
    </row>
    <row r="3" spans="1:12" ht="18.75" customHeight="1" x14ac:dyDescent="0.25">
      <c r="A3" s="523"/>
      <c r="B3" s="524"/>
      <c r="C3" s="524"/>
      <c r="D3" s="524"/>
      <c r="E3" s="525"/>
      <c r="F3" s="529" t="s">
        <v>289</v>
      </c>
      <c r="G3" s="530"/>
      <c r="H3" s="530"/>
      <c r="I3" s="530"/>
      <c r="J3" s="530"/>
      <c r="K3" s="530"/>
      <c r="L3" s="193"/>
    </row>
    <row r="4" spans="1:12" ht="18.75" customHeight="1" x14ac:dyDescent="0.25">
      <c r="A4" s="526"/>
      <c r="B4" s="527"/>
      <c r="C4" s="527"/>
      <c r="D4" s="527"/>
      <c r="E4" s="528"/>
      <c r="F4" s="531"/>
      <c r="G4" s="532"/>
      <c r="H4" s="532"/>
      <c r="I4" s="532"/>
      <c r="J4" s="532"/>
      <c r="K4" s="532"/>
      <c r="L4" s="193"/>
    </row>
    <row r="5" spans="1:12" ht="15.75" customHeight="1" x14ac:dyDescent="0.25">
      <c r="A5" s="533" t="s">
        <v>290</v>
      </c>
      <c r="B5" s="534"/>
      <c r="C5" s="534"/>
      <c r="D5" s="534"/>
      <c r="E5" s="534"/>
      <c r="F5" s="534"/>
      <c r="G5" s="534"/>
      <c r="H5" s="534"/>
      <c r="I5" s="534"/>
      <c r="J5" s="534"/>
      <c r="K5" s="534"/>
      <c r="L5" s="535"/>
    </row>
    <row r="6" spans="1:12" ht="23.25" customHeight="1" x14ac:dyDescent="0.25">
      <c r="A6" s="533" t="s">
        <v>291</v>
      </c>
      <c r="B6" s="534"/>
      <c r="C6" s="536"/>
      <c r="D6" s="537" t="s">
        <v>12</v>
      </c>
      <c r="E6" s="538"/>
      <c r="F6" s="538"/>
      <c r="G6" s="538"/>
      <c r="H6" s="539"/>
      <c r="I6" s="533" t="s">
        <v>292</v>
      </c>
      <c r="J6" s="536"/>
      <c r="K6" s="537" t="s">
        <v>37</v>
      </c>
      <c r="L6" s="539"/>
    </row>
    <row r="7" spans="1:12" ht="17.649999999999999" customHeight="1" x14ac:dyDescent="0.25">
      <c r="A7" s="533" t="s">
        <v>293</v>
      </c>
      <c r="B7" s="534"/>
      <c r="C7" s="536"/>
      <c r="D7" s="537" t="s">
        <v>26</v>
      </c>
      <c r="E7" s="538"/>
      <c r="F7" s="538"/>
      <c r="G7" s="538"/>
      <c r="H7" s="539"/>
      <c r="I7" s="533" t="s">
        <v>98</v>
      </c>
      <c r="J7" s="536"/>
      <c r="K7" s="537" t="s">
        <v>15</v>
      </c>
      <c r="L7" s="539"/>
    </row>
    <row r="8" spans="1:12" ht="35.65" customHeight="1" x14ac:dyDescent="0.25">
      <c r="A8" s="533" t="s">
        <v>294</v>
      </c>
      <c r="B8" s="534"/>
      <c r="C8" s="536"/>
      <c r="D8" s="537" t="s">
        <v>68</v>
      </c>
      <c r="E8" s="538"/>
      <c r="F8" s="538"/>
      <c r="G8" s="538"/>
      <c r="H8" s="539"/>
      <c r="I8" s="533" t="s">
        <v>295</v>
      </c>
      <c r="J8" s="536"/>
      <c r="K8" s="537" t="s">
        <v>64</v>
      </c>
      <c r="L8" s="539"/>
    </row>
    <row r="9" spans="1:12" ht="15.75" customHeight="1" x14ac:dyDescent="0.25">
      <c r="A9" s="540" t="s">
        <v>296</v>
      </c>
      <c r="B9" s="541"/>
      <c r="C9" s="541"/>
      <c r="D9" s="541"/>
      <c r="E9" s="541"/>
      <c r="F9" s="541"/>
      <c r="G9" s="541"/>
      <c r="H9" s="541"/>
      <c r="I9" s="541"/>
      <c r="J9" s="541"/>
      <c r="K9" s="541"/>
      <c r="L9" s="542"/>
    </row>
    <row r="10" spans="1:12" ht="42.75" customHeight="1" x14ac:dyDescent="0.25">
      <c r="A10" s="551" t="s">
        <v>297</v>
      </c>
      <c r="B10" s="551"/>
      <c r="C10" s="551"/>
      <c r="D10" s="552"/>
      <c r="E10" s="553" t="str">
        <f>+ACTIVIDAD_3!B11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F10" s="553"/>
      <c r="G10" s="553"/>
      <c r="H10" s="553"/>
      <c r="I10" s="553"/>
      <c r="J10" s="553"/>
      <c r="K10" s="553"/>
      <c r="L10" s="553"/>
    </row>
    <row r="11" spans="1:12" ht="34.5" customHeight="1" x14ac:dyDescent="0.25">
      <c r="A11" s="543" t="s">
        <v>298</v>
      </c>
      <c r="B11" s="544"/>
      <c r="C11" s="544"/>
      <c r="D11" s="535"/>
      <c r="E11" s="545" t="str">
        <f>+ACTIVIDAD_3!I15</f>
        <v>Número de sectores de la Administración Distrital en donde la estrategia de transversalización es implementada.</v>
      </c>
      <c r="F11" s="546"/>
      <c r="G11" s="546"/>
      <c r="H11" s="546"/>
      <c r="I11" s="546"/>
      <c r="J11" s="546"/>
      <c r="K11" s="546"/>
      <c r="L11" s="547"/>
    </row>
    <row r="12" spans="1:12" ht="47.25" customHeight="1" x14ac:dyDescent="0.25">
      <c r="A12" s="533" t="s">
        <v>299</v>
      </c>
      <c r="B12" s="534"/>
      <c r="C12" s="534"/>
      <c r="D12" s="536"/>
      <c r="E12" s="548" t="s">
        <v>514</v>
      </c>
      <c r="F12" s="549"/>
      <c r="G12" s="549"/>
      <c r="H12" s="549"/>
      <c r="I12" s="549"/>
      <c r="J12" s="549"/>
      <c r="K12" s="549"/>
      <c r="L12" s="550"/>
    </row>
    <row r="13" spans="1:12" s="263" customFormat="1" ht="28.5" customHeight="1" x14ac:dyDescent="0.25">
      <c r="A13" s="533" t="s">
        <v>301</v>
      </c>
      <c r="B13" s="534"/>
      <c r="C13" s="536"/>
      <c r="D13" s="537"/>
      <c r="E13" s="538"/>
      <c r="F13" s="538"/>
      <c r="G13" s="538"/>
      <c r="H13" s="539"/>
      <c r="I13" s="533" t="s">
        <v>302</v>
      </c>
      <c r="J13" s="536"/>
      <c r="K13" s="537" t="s">
        <v>61</v>
      </c>
      <c r="L13" s="539"/>
    </row>
    <row r="14" spans="1:12" ht="15.75" customHeight="1" x14ac:dyDescent="0.25">
      <c r="A14" s="533" t="s">
        <v>303</v>
      </c>
      <c r="B14" s="534"/>
      <c r="C14" s="534"/>
      <c r="D14" s="534"/>
      <c r="E14" s="534"/>
      <c r="F14" s="534"/>
      <c r="G14" s="534"/>
      <c r="H14" s="534"/>
      <c r="I14" s="534"/>
      <c r="J14" s="534"/>
      <c r="K14" s="534"/>
      <c r="L14" s="535"/>
    </row>
    <row r="15" spans="1:12" ht="25.5" customHeight="1" x14ac:dyDescent="0.25">
      <c r="A15" s="533" t="s">
        <v>304</v>
      </c>
      <c r="B15" s="534"/>
      <c r="C15" s="536"/>
      <c r="D15" s="537" t="s">
        <v>19</v>
      </c>
      <c r="E15" s="538"/>
      <c r="F15" s="538"/>
      <c r="G15" s="538"/>
      <c r="H15" s="539"/>
      <c r="I15" s="533" t="s">
        <v>305</v>
      </c>
      <c r="J15" s="536"/>
      <c r="K15" s="537" t="s">
        <v>20</v>
      </c>
      <c r="L15" s="539"/>
    </row>
    <row r="16" spans="1:12" ht="25.5" customHeight="1" x14ac:dyDescent="0.25">
      <c r="A16" s="533" t="s">
        <v>306</v>
      </c>
      <c r="B16" s="534"/>
      <c r="C16" s="536"/>
      <c r="D16" s="740">
        <v>15</v>
      </c>
      <c r="E16" s="741"/>
      <c r="F16" s="741"/>
      <c r="G16" s="741"/>
      <c r="H16" s="742"/>
      <c r="I16" s="533" t="s">
        <v>234</v>
      </c>
      <c r="J16" s="536"/>
      <c r="K16" s="537" t="s">
        <v>23</v>
      </c>
      <c r="L16" s="539"/>
    </row>
    <row r="17" spans="1:12" ht="27.6" customHeight="1" x14ac:dyDescent="0.25">
      <c r="A17" s="533" t="s">
        <v>307</v>
      </c>
      <c r="B17" s="534"/>
      <c r="C17" s="536"/>
      <c r="D17" s="537"/>
      <c r="E17" s="538"/>
      <c r="F17" s="538"/>
      <c r="G17" s="538"/>
      <c r="H17" s="539"/>
      <c r="I17" s="554"/>
      <c r="J17" s="556"/>
      <c r="K17" s="556"/>
      <c r="L17" s="555"/>
    </row>
    <row r="18" spans="1:12" ht="12" customHeight="1" x14ac:dyDescent="0.25">
      <c r="A18" s="200" t="s">
        <v>308</v>
      </c>
      <c r="B18" s="200" t="s">
        <v>309</v>
      </c>
      <c r="C18" s="533" t="s">
        <v>310</v>
      </c>
      <c r="D18" s="534"/>
      <c r="E18" s="534"/>
      <c r="F18" s="534"/>
      <c r="G18" s="536"/>
      <c r="H18" s="533" t="s">
        <v>311</v>
      </c>
      <c r="I18" s="536"/>
      <c r="J18" s="533" t="s">
        <v>312</v>
      </c>
      <c r="K18" s="536"/>
      <c r="L18" s="200" t="s">
        <v>313</v>
      </c>
    </row>
    <row r="19" spans="1:12" ht="235.5" customHeight="1" x14ac:dyDescent="0.25">
      <c r="A19" s="195">
        <v>1</v>
      </c>
      <c r="B19" s="196" t="s">
        <v>314</v>
      </c>
      <c r="C19" s="537" t="s">
        <v>515</v>
      </c>
      <c r="D19" s="538"/>
      <c r="E19" s="538"/>
      <c r="F19" s="538"/>
      <c r="G19" s="539"/>
      <c r="H19" s="548" t="s">
        <v>516</v>
      </c>
      <c r="I19" s="550"/>
      <c r="J19" s="554" t="s">
        <v>22</v>
      </c>
      <c r="K19" s="555"/>
      <c r="L19" s="196" t="s">
        <v>517</v>
      </c>
    </row>
    <row r="20" spans="1:12" ht="25.5" customHeight="1" x14ac:dyDescent="0.25">
      <c r="A20" s="200" t="s">
        <v>308</v>
      </c>
      <c r="B20" s="533" t="s">
        <v>330</v>
      </c>
      <c r="C20" s="534"/>
      <c r="D20" s="534"/>
      <c r="E20" s="534"/>
      <c r="F20" s="534"/>
      <c r="G20" s="534"/>
      <c r="H20" s="534"/>
      <c r="I20" s="534"/>
      <c r="J20" s="534"/>
      <c r="K20" s="536"/>
      <c r="L20" s="200" t="s">
        <v>331</v>
      </c>
    </row>
    <row r="21" spans="1:12" ht="73.5" customHeight="1" x14ac:dyDescent="0.25">
      <c r="A21" s="195">
        <v>1</v>
      </c>
      <c r="B21" s="537" t="s">
        <v>518</v>
      </c>
      <c r="C21" s="538"/>
      <c r="D21" s="538"/>
      <c r="E21" s="538"/>
      <c r="F21" s="538"/>
      <c r="G21" s="538"/>
      <c r="H21" s="538"/>
      <c r="I21" s="538"/>
      <c r="J21" s="538"/>
      <c r="K21" s="539"/>
      <c r="L21" s="196" t="s">
        <v>22</v>
      </c>
    </row>
    <row r="22" spans="1:12" ht="15.75" customHeight="1" x14ac:dyDescent="0.25">
      <c r="A22" s="533" t="s">
        <v>333</v>
      </c>
      <c r="B22" s="534"/>
      <c r="C22" s="534"/>
      <c r="D22" s="534"/>
      <c r="E22" s="534"/>
      <c r="F22" s="541"/>
      <c r="G22" s="541"/>
      <c r="H22" s="534"/>
      <c r="I22" s="541"/>
      <c r="J22" s="541"/>
      <c r="K22" s="534"/>
      <c r="L22" s="560"/>
    </row>
    <row r="23" spans="1:12" ht="26.25" customHeight="1" x14ac:dyDescent="0.25">
      <c r="A23" s="533" t="s">
        <v>334</v>
      </c>
      <c r="B23" s="534"/>
      <c r="C23" s="536"/>
      <c r="D23" s="537">
        <v>15</v>
      </c>
      <c r="E23" s="538"/>
      <c r="F23" s="551" t="s">
        <v>335</v>
      </c>
      <c r="G23" s="551"/>
      <c r="H23" s="207">
        <v>2024</v>
      </c>
      <c r="I23" s="551" t="s">
        <v>336</v>
      </c>
      <c r="J23" s="551"/>
      <c r="L23" s="196" t="s">
        <v>337</v>
      </c>
    </row>
    <row r="24" spans="1:12" ht="26.25" customHeight="1" x14ac:dyDescent="0.25">
      <c r="A24" s="533" t="s">
        <v>338</v>
      </c>
      <c r="B24" s="534"/>
      <c r="C24" s="536"/>
      <c r="D24" s="537"/>
      <c r="E24" s="538"/>
      <c r="F24" s="561"/>
      <c r="G24" s="561"/>
      <c r="H24" s="538"/>
      <c r="I24" s="561"/>
      <c r="J24" s="561"/>
      <c r="K24" s="538"/>
      <c r="L24" s="562"/>
    </row>
    <row r="25" spans="1:12" ht="150.75" customHeight="1" x14ac:dyDescent="0.25">
      <c r="A25" s="533" t="s">
        <v>339</v>
      </c>
      <c r="B25" s="534"/>
      <c r="C25" s="536"/>
      <c r="D25" s="743" t="s">
        <v>519</v>
      </c>
      <c r="E25" s="744"/>
      <c r="F25" s="744"/>
      <c r="G25" s="744"/>
      <c r="H25" s="744"/>
      <c r="I25" s="744"/>
      <c r="J25" s="744"/>
      <c r="K25" s="744"/>
      <c r="L25" s="745"/>
    </row>
    <row r="26" spans="1:12" ht="17.649999999999999" customHeight="1" x14ac:dyDescent="0.25">
      <c r="A26" s="533" t="s">
        <v>341</v>
      </c>
      <c r="B26" s="534"/>
      <c r="C26" s="536"/>
      <c r="D26" s="537"/>
      <c r="E26" s="538"/>
      <c r="F26" s="538"/>
      <c r="G26" s="538"/>
      <c r="H26" s="538"/>
      <c r="I26" s="538"/>
      <c r="J26" s="538"/>
      <c r="K26" s="538"/>
      <c r="L26" s="539"/>
    </row>
  </sheetData>
  <mergeCells count="58">
    <mergeCell ref="A26:C26"/>
    <mergeCell ref="D26:L26"/>
    <mergeCell ref="A23:C23"/>
    <mergeCell ref="D23:E23"/>
    <mergeCell ref="F23:G23"/>
    <mergeCell ref="I23:J23"/>
    <mergeCell ref="A24:C24"/>
    <mergeCell ref="D24:L24"/>
    <mergeCell ref="B20:K20"/>
    <mergeCell ref="B21:K21"/>
    <mergeCell ref="A22:L22"/>
    <mergeCell ref="A25:C25"/>
    <mergeCell ref="D25:L25"/>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B7B414-BADF-4485-AAE9-4347799B486D}">
          <x14:formula1>
            <xm:f>Datos!$A$2:$A$5</xm:f>
          </x14:formula1>
          <xm:sqref>D6:H6</xm:sqref>
        </x14:dataValidation>
        <x14:dataValidation type="list" allowBlank="1" showInputMessage="1" showErrorMessage="1" xr:uid="{F5CA6E00-BEA3-4D8E-9059-C7B35E67A329}">
          <x14:formula1>
            <xm:f>Datos!$B$2:$B$6</xm:f>
          </x14:formula1>
          <xm:sqref>K6:L6</xm:sqref>
        </x14:dataValidation>
        <x14:dataValidation type="list" allowBlank="1" showInputMessage="1" showErrorMessage="1" xr:uid="{B7A7DD63-EDC6-4FBE-AE98-5DA33D121607}">
          <x14:formula1>
            <xm:f>Datos!$C$2:$C$3</xm:f>
          </x14:formula1>
          <xm:sqref>D7:H7</xm:sqref>
        </x14:dataValidation>
        <x14:dataValidation type="list" allowBlank="1" showInputMessage="1" showErrorMessage="1" xr:uid="{7ACC48E7-E1C5-4914-BFFF-86B9C2DB1FF7}">
          <x14:formula1>
            <xm:f>Datos!$D$2:$D$7</xm:f>
          </x14:formula1>
          <xm:sqref>K7:L7</xm:sqref>
        </x14:dataValidation>
        <x14:dataValidation type="list" allowBlank="1" showInputMessage="1" showErrorMessage="1" xr:uid="{4F5CB84E-A778-49F0-B1DC-A5A28C3D1649}">
          <x14:formula1>
            <xm:f>Datos!$E$2:$E$23</xm:f>
          </x14:formula1>
          <xm:sqref>D8:H8</xm:sqref>
        </x14:dataValidation>
        <x14:dataValidation type="list" allowBlank="1" showInputMessage="1" showErrorMessage="1" xr:uid="{B0BF110C-3875-4F39-A8DE-F940C4795CE4}">
          <x14:formula1>
            <xm:f>Datos!$F$2:$F$18</xm:f>
          </x14:formula1>
          <xm:sqref>K8:L8</xm:sqref>
        </x14:dataValidation>
        <x14:dataValidation type="list" allowBlank="1" showInputMessage="1" showErrorMessage="1" xr:uid="{214266A2-1DC2-47C6-A7FA-FD16AF46380C}">
          <x14:formula1>
            <xm:f>Datos!$G$2:$G$8</xm:f>
          </x14:formula1>
          <xm:sqref>K13:L13</xm:sqref>
        </x14:dataValidation>
        <x14:dataValidation type="list" allowBlank="1" showInputMessage="1" showErrorMessage="1" xr:uid="{9640137F-15C7-44F5-8A06-57CC3E1707E7}">
          <x14:formula1>
            <xm:f>Datos!$H$2:$H$3</xm:f>
          </x14:formula1>
          <xm:sqref>D15:H15</xm:sqref>
        </x14:dataValidation>
        <x14:dataValidation type="list" allowBlank="1" showInputMessage="1" showErrorMessage="1" xr:uid="{03B42B99-F89B-41D0-911D-63B8037026FB}">
          <x14:formula1>
            <xm:f>Datos!$I$2:$I$7</xm:f>
          </x14:formula1>
          <xm:sqref>K15:L15</xm:sqref>
        </x14:dataValidation>
        <x14:dataValidation type="list" allowBlank="1" showInputMessage="1" showErrorMessage="1" xr:uid="{6181DBA2-9417-44A2-BB0F-4D132E2EBF11}">
          <x14:formula1>
            <xm:f>Datos!$J$2:$J$5</xm:f>
          </x14:formula1>
          <xm:sqref>K16:L16</xm:sqref>
        </x14:dataValidation>
        <x14:dataValidation type="list" allowBlank="1" showInputMessage="1" showErrorMessage="1" xr:uid="{B01E9545-260C-42D1-A631-CE6411B8D016}">
          <x14:formula1>
            <xm:f>Datos!$K$2:$K$4</xm:f>
          </x14:formula1>
          <xm:sqref>L21</xm:sqref>
        </x14:dataValidation>
        <x14:dataValidation type="list" allowBlank="1" showInputMessage="1" showErrorMessage="1" xr:uid="{8FB17B0D-7E6E-4297-AB91-A5C26862BFFD}">
          <x14:formula1>
            <xm:f>Datos!$K$2:$K$3</xm:f>
          </x14:formula1>
          <xm:sqref>K19 J19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780-9F2E-4BF8-8D19-33F63DC8487C}">
  <sheetPr>
    <tabColor rgb="FF92D050"/>
    <pageSetUpPr fitToPage="1"/>
  </sheetPr>
  <dimension ref="A1:L30"/>
  <sheetViews>
    <sheetView topLeftCell="A20" zoomScale="120" zoomScaleNormal="120" workbookViewId="0">
      <selection activeCell="Q26" sqref="Q26"/>
    </sheetView>
  </sheetViews>
  <sheetFormatPr baseColWidth="10" defaultColWidth="8.7109375" defaultRowHeight="12.75" x14ac:dyDescent="0.25"/>
  <cols>
    <col min="1" max="1" width="3.28515625" style="194" customWidth="1"/>
    <col min="2" max="2" width="9.28515625" style="194" customWidth="1"/>
    <col min="3" max="3" width="5.7109375" style="194" customWidth="1"/>
    <col min="4" max="4" width="6.7109375" style="194" customWidth="1"/>
    <col min="5" max="5" width="5.7109375" style="194" customWidth="1"/>
    <col min="6" max="6" width="10.28515625" style="194" customWidth="1"/>
    <col min="7" max="7" width="2.140625" style="194" customWidth="1"/>
    <col min="8" max="8" width="18.7109375" style="194" customWidth="1"/>
    <col min="9" max="9" width="12.7109375" style="194" customWidth="1"/>
    <col min="10" max="10" width="6.7109375" style="194" customWidth="1"/>
    <col min="11" max="11" width="18.7109375" style="194" customWidth="1"/>
    <col min="12" max="12" width="25.7109375" style="194" customWidth="1"/>
    <col min="13" max="16384" width="8.7109375" style="194"/>
  </cols>
  <sheetData>
    <row r="1" spans="1:12" ht="18.75" customHeight="1" x14ac:dyDescent="0.25">
      <c r="A1" s="520"/>
      <c r="B1" s="521"/>
      <c r="C1" s="521"/>
      <c r="D1" s="521"/>
      <c r="E1" s="522"/>
      <c r="F1" s="529" t="s">
        <v>288</v>
      </c>
      <c r="G1" s="530"/>
      <c r="H1" s="530"/>
      <c r="I1" s="530"/>
      <c r="J1" s="530"/>
      <c r="K1" s="530"/>
      <c r="L1" s="193"/>
    </row>
    <row r="2" spans="1:12" ht="18.75" customHeight="1" x14ac:dyDescent="0.25">
      <c r="A2" s="523"/>
      <c r="B2" s="524"/>
      <c r="C2" s="524"/>
      <c r="D2" s="524"/>
      <c r="E2" s="525"/>
      <c r="F2" s="531"/>
      <c r="G2" s="532"/>
      <c r="H2" s="532"/>
      <c r="I2" s="532"/>
      <c r="J2" s="532"/>
      <c r="K2" s="532"/>
      <c r="L2" s="193"/>
    </row>
    <row r="3" spans="1:12" ht="18.75" customHeight="1" x14ac:dyDescent="0.25">
      <c r="A3" s="523"/>
      <c r="B3" s="524"/>
      <c r="C3" s="524"/>
      <c r="D3" s="524"/>
      <c r="E3" s="525"/>
      <c r="F3" s="529" t="s">
        <v>289</v>
      </c>
      <c r="G3" s="530"/>
      <c r="H3" s="530"/>
      <c r="I3" s="530"/>
      <c r="J3" s="530"/>
      <c r="K3" s="530"/>
      <c r="L3" s="193"/>
    </row>
    <row r="4" spans="1:12" ht="18.75" customHeight="1" x14ac:dyDescent="0.25">
      <c r="A4" s="526"/>
      <c r="B4" s="527"/>
      <c r="C4" s="527"/>
      <c r="D4" s="527"/>
      <c r="E4" s="528"/>
      <c r="F4" s="531"/>
      <c r="G4" s="532"/>
      <c r="H4" s="532"/>
      <c r="I4" s="532"/>
      <c r="J4" s="532"/>
      <c r="K4" s="532"/>
      <c r="L4" s="193"/>
    </row>
    <row r="5" spans="1:12" ht="15.75" customHeight="1" x14ac:dyDescent="0.25">
      <c r="A5" s="533" t="s">
        <v>290</v>
      </c>
      <c r="B5" s="534"/>
      <c r="C5" s="534"/>
      <c r="D5" s="534"/>
      <c r="E5" s="534"/>
      <c r="F5" s="534"/>
      <c r="G5" s="534"/>
      <c r="H5" s="534"/>
      <c r="I5" s="534"/>
      <c r="J5" s="534"/>
      <c r="K5" s="534"/>
      <c r="L5" s="535"/>
    </row>
    <row r="6" spans="1:12" ht="23.25" customHeight="1" x14ac:dyDescent="0.25">
      <c r="A6" s="533" t="s">
        <v>291</v>
      </c>
      <c r="B6" s="534"/>
      <c r="C6" s="536"/>
      <c r="D6" s="537" t="s">
        <v>12</v>
      </c>
      <c r="E6" s="538"/>
      <c r="F6" s="538"/>
      <c r="G6" s="538"/>
      <c r="H6" s="539"/>
      <c r="I6" s="533" t="s">
        <v>292</v>
      </c>
      <c r="J6" s="536"/>
      <c r="K6" s="537" t="s">
        <v>37</v>
      </c>
      <c r="L6" s="539"/>
    </row>
    <row r="7" spans="1:12" ht="17.649999999999999" customHeight="1" x14ac:dyDescent="0.25">
      <c r="A7" s="533" t="s">
        <v>293</v>
      </c>
      <c r="B7" s="534"/>
      <c r="C7" s="536"/>
      <c r="D7" s="537" t="s">
        <v>26</v>
      </c>
      <c r="E7" s="538"/>
      <c r="F7" s="538"/>
      <c r="G7" s="538"/>
      <c r="H7" s="539"/>
      <c r="I7" s="533" t="s">
        <v>98</v>
      </c>
      <c r="J7" s="536"/>
      <c r="K7" s="537" t="s">
        <v>15</v>
      </c>
      <c r="L7" s="539"/>
    </row>
    <row r="8" spans="1:12" ht="35.65" customHeight="1" x14ac:dyDescent="0.25">
      <c r="A8" s="533" t="s">
        <v>294</v>
      </c>
      <c r="B8" s="534"/>
      <c r="C8" s="536"/>
      <c r="D8" s="537" t="s">
        <v>68</v>
      </c>
      <c r="E8" s="538"/>
      <c r="F8" s="538"/>
      <c r="G8" s="538"/>
      <c r="H8" s="539"/>
      <c r="I8" s="533" t="s">
        <v>295</v>
      </c>
      <c r="J8" s="536"/>
      <c r="K8" s="537" t="s">
        <v>64</v>
      </c>
      <c r="L8" s="539"/>
    </row>
    <row r="9" spans="1:12" ht="15.75" customHeight="1" x14ac:dyDescent="0.25">
      <c r="A9" s="540" t="s">
        <v>296</v>
      </c>
      <c r="B9" s="541"/>
      <c r="C9" s="541"/>
      <c r="D9" s="541"/>
      <c r="E9" s="541"/>
      <c r="F9" s="541"/>
      <c r="G9" s="541"/>
      <c r="H9" s="541"/>
      <c r="I9" s="541"/>
      <c r="J9" s="541"/>
      <c r="K9" s="541"/>
      <c r="L9" s="542"/>
    </row>
    <row r="10" spans="1:12" ht="42.75" customHeight="1" x14ac:dyDescent="0.25">
      <c r="A10" s="551" t="s">
        <v>297</v>
      </c>
      <c r="B10" s="551"/>
      <c r="C10" s="551"/>
      <c r="D10" s="552"/>
      <c r="E10" s="553" t="str">
        <f>+ACTIVIDAD_4!B11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F10" s="553"/>
      <c r="G10" s="553"/>
      <c r="H10" s="553"/>
      <c r="I10" s="553"/>
      <c r="J10" s="553"/>
      <c r="K10" s="553"/>
      <c r="L10" s="553"/>
    </row>
    <row r="11" spans="1:12" ht="34.5" customHeight="1" x14ac:dyDescent="0.25">
      <c r="A11" s="543" t="s">
        <v>298</v>
      </c>
      <c r="B11" s="544"/>
      <c r="C11" s="544"/>
      <c r="D11" s="535"/>
      <c r="E11" s="545" t="str">
        <f>+ACTIVIDAD_4!I15</f>
        <v xml:space="preserve">Número de estrategias de transversalización implementada en los 15 sectores de la Administración Distrital </v>
      </c>
      <c r="F11" s="546"/>
      <c r="G11" s="546"/>
      <c r="H11" s="546"/>
      <c r="I11" s="546"/>
      <c r="J11" s="546"/>
      <c r="K11" s="546"/>
      <c r="L11" s="547"/>
    </row>
    <row r="12" spans="1:12" ht="47.25" customHeight="1" x14ac:dyDescent="0.25">
      <c r="A12" s="533" t="s">
        <v>299</v>
      </c>
      <c r="B12" s="534"/>
      <c r="C12" s="534"/>
      <c r="D12" s="536"/>
      <c r="E12" s="548" t="s">
        <v>520</v>
      </c>
      <c r="F12" s="549"/>
      <c r="G12" s="549"/>
      <c r="H12" s="549"/>
      <c r="I12" s="549"/>
      <c r="J12" s="549"/>
      <c r="K12" s="549"/>
      <c r="L12" s="550"/>
    </row>
    <row r="13" spans="1:12" s="263" customFormat="1" ht="28.5" customHeight="1" x14ac:dyDescent="0.25">
      <c r="A13" s="533" t="s">
        <v>301</v>
      </c>
      <c r="B13" s="534"/>
      <c r="C13" s="536"/>
      <c r="D13" s="537"/>
      <c r="E13" s="538"/>
      <c r="F13" s="538"/>
      <c r="G13" s="538"/>
      <c r="H13" s="539"/>
      <c r="I13" s="533" t="s">
        <v>302</v>
      </c>
      <c r="J13" s="536"/>
      <c r="K13" s="537" t="s">
        <v>61</v>
      </c>
      <c r="L13" s="539"/>
    </row>
    <row r="14" spans="1:12" ht="15.75" customHeight="1" x14ac:dyDescent="0.25">
      <c r="A14" s="533" t="s">
        <v>303</v>
      </c>
      <c r="B14" s="534"/>
      <c r="C14" s="534"/>
      <c r="D14" s="534"/>
      <c r="E14" s="534"/>
      <c r="F14" s="534"/>
      <c r="G14" s="534"/>
      <c r="H14" s="534"/>
      <c r="I14" s="534"/>
      <c r="J14" s="534"/>
      <c r="K14" s="534"/>
      <c r="L14" s="535"/>
    </row>
    <row r="15" spans="1:12" ht="25.5" customHeight="1" x14ac:dyDescent="0.25">
      <c r="A15" s="533" t="s">
        <v>304</v>
      </c>
      <c r="B15" s="534"/>
      <c r="C15" s="536"/>
      <c r="D15" s="537" t="s">
        <v>19</v>
      </c>
      <c r="E15" s="538"/>
      <c r="F15" s="538"/>
      <c r="G15" s="538"/>
      <c r="H15" s="539"/>
      <c r="I15" s="533" t="s">
        <v>305</v>
      </c>
      <c r="J15" s="536"/>
      <c r="K15" s="537" t="s">
        <v>20</v>
      </c>
      <c r="L15" s="539"/>
    </row>
    <row r="16" spans="1:12" ht="25.5" customHeight="1" x14ac:dyDescent="0.25">
      <c r="A16" s="533" t="s">
        <v>306</v>
      </c>
      <c r="B16" s="534"/>
      <c r="C16" s="536"/>
      <c r="D16" s="740">
        <v>1</v>
      </c>
      <c r="E16" s="741"/>
      <c r="F16" s="741"/>
      <c r="G16" s="741"/>
      <c r="H16" s="742"/>
      <c r="I16" s="533" t="s">
        <v>234</v>
      </c>
      <c r="J16" s="536"/>
      <c r="K16" s="537" t="s">
        <v>23</v>
      </c>
      <c r="L16" s="539"/>
    </row>
    <row r="17" spans="1:12" ht="27.6" customHeight="1" x14ac:dyDescent="0.25">
      <c r="A17" s="533" t="s">
        <v>307</v>
      </c>
      <c r="B17" s="534"/>
      <c r="C17" s="536"/>
      <c r="D17" s="537"/>
      <c r="E17" s="538"/>
      <c r="F17" s="538"/>
      <c r="G17" s="538"/>
      <c r="H17" s="539"/>
      <c r="I17" s="554"/>
      <c r="J17" s="556"/>
      <c r="K17" s="556"/>
      <c r="L17" s="555"/>
    </row>
    <row r="18" spans="1:12" ht="12" customHeight="1" x14ac:dyDescent="0.25">
      <c r="A18" s="200" t="s">
        <v>308</v>
      </c>
      <c r="B18" s="200" t="s">
        <v>309</v>
      </c>
      <c r="C18" s="533" t="s">
        <v>310</v>
      </c>
      <c r="D18" s="534"/>
      <c r="E18" s="534"/>
      <c r="F18" s="534"/>
      <c r="G18" s="536"/>
      <c r="H18" s="533" t="s">
        <v>311</v>
      </c>
      <c r="I18" s="536"/>
      <c r="J18" s="533" t="s">
        <v>312</v>
      </c>
      <c r="K18" s="536"/>
      <c r="L18" s="200" t="s">
        <v>313</v>
      </c>
    </row>
    <row r="19" spans="1:12" ht="57" customHeight="1" x14ac:dyDescent="0.25">
      <c r="A19" s="195">
        <v>2</v>
      </c>
      <c r="B19" s="196" t="s">
        <v>314</v>
      </c>
      <c r="C19" s="537" t="s">
        <v>521</v>
      </c>
      <c r="D19" s="538"/>
      <c r="E19" s="538"/>
      <c r="F19" s="538"/>
      <c r="G19" s="539"/>
      <c r="H19" s="537" t="s">
        <v>522</v>
      </c>
      <c r="I19" s="539"/>
      <c r="J19" s="554" t="s">
        <v>22</v>
      </c>
      <c r="K19" s="555"/>
      <c r="L19" s="196" t="s">
        <v>523</v>
      </c>
    </row>
    <row r="20" spans="1:12" ht="98.25" customHeight="1" x14ac:dyDescent="0.25">
      <c r="A20" s="195"/>
      <c r="B20" s="196" t="s">
        <v>314</v>
      </c>
      <c r="C20" s="537" t="s">
        <v>524</v>
      </c>
      <c r="D20" s="538"/>
      <c r="E20" s="538"/>
      <c r="F20" s="538"/>
      <c r="G20" s="539"/>
      <c r="H20" s="537" t="s">
        <v>525</v>
      </c>
      <c r="I20" s="539"/>
      <c r="J20" s="554" t="s">
        <v>22</v>
      </c>
      <c r="K20" s="555"/>
      <c r="L20" s="196" t="s">
        <v>526</v>
      </c>
    </row>
    <row r="21" spans="1:12" ht="54.75" customHeight="1" x14ac:dyDescent="0.25">
      <c r="A21" s="195"/>
      <c r="B21" s="196" t="s">
        <v>314</v>
      </c>
      <c r="C21" s="537" t="s">
        <v>527</v>
      </c>
      <c r="D21" s="538"/>
      <c r="E21" s="538"/>
      <c r="F21" s="538"/>
      <c r="G21" s="539"/>
      <c r="H21" s="537" t="s">
        <v>528</v>
      </c>
      <c r="I21" s="539"/>
      <c r="J21" s="554" t="s">
        <v>22</v>
      </c>
      <c r="K21" s="555"/>
      <c r="L21" s="196" t="s">
        <v>529</v>
      </c>
    </row>
    <row r="22" spans="1:12" ht="54.75" customHeight="1" x14ac:dyDescent="0.25">
      <c r="A22" s="195"/>
      <c r="B22" s="196" t="s">
        <v>314</v>
      </c>
      <c r="C22" s="537" t="s">
        <v>530</v>
      </c>
      <c r="D22" s="538"/>
      <c r="E22" s="538"/>
      <c r="F22" s="538"/>
      <c r="G22" s="539"/>
      <c r="H22" s="537" t="s">
        <v>531</v>
      </c>
      <c r="I22" s="539"/>
      <c r="J22" s="554" t="s">
        <v>22</v>
      </c>
      <c r="K22" s="555"/>
      <c r="L22" s="196" t="s">
        <v>532</v>
      </c>
    </row>
    <row r="23" spans="1:12" ht="78" customHeight="1" x14ac:dyDescent="0.25">
      <c r="A23" s="195"/>
      <c r="B23" s="196" t="s">
        <v>314</v>
      </c>
      <c r="C23" s="537" t="s">
        <v>533</v>
      </c>
      <c r="D23" s="538"/>
      <c r="E23" s="538"/>
      <c r="F23" s="538"/>
      <c r="G23" s="539"/>
      <c r="H23" s="537" t="s">
        <v>534</v>
      </c>
      <c r="I23" s="539"/>
      <c r="J23" s="554" t="s">
        <v>22</v>
      </c>
      <c r="K23" s="555"/>
      <c r="L23" s="196" t="s">
        <v>517</v>
      </c>
    </row>
    <row r="24" spans="1:12" ht="25.5" customHeight="1" x14ac:dyDescent="0.25">
      <c r="A24" s="200" t="s">
        <v>308</v>
      </c>
      <c r="B24" s="533" t="s">
        <v>330</v>
      </c>
      <c r="C24" s="534"/>
      <c r="D24" s="534"/>
      <c r="E24" s="534"/>
      <c r="F24" s="534"/>
      <c r="G24" s="534"/>
      <c r="H24" s="534"/>
      <c r="I24" s="534"/>
      <c r="J24" s="534"/>
      <c r="K24" s="536"/>
      <c r="L24" s="200" t="s">
        <v>331</v>
      </c>
    </row>
    <row r="25" spans="1:12" ht="57.75" customHeight="1" x14ac:dyDescent="0.25">
      <c r="A25" s="195">
        <v>1</v>
      </c>
      <c r="B25" s="537" t="s">
        <v>535</v>
      </c>
      <c r="C25" s="538"/>
      <c r="D25" s="538"/>
      <c r="E25" s="538"/>
      <c r="F25" s="538"/>
      <c r="G25" s="538"/>
      <c r="H25" s="538"/>
      <c r="I25" s="538"/>
      <c r="J25" s="538"/>
      <c r="K25" s="539"/>
      <c r="L25" s="196" t="s">
        <v>22</v>
      </c>
    </row>
    <row r="26" spans="1:12" ht="15.75" customHeight="1" x14ac:dyDescent="0.25">
      <c r="A26" s="540" t="s">
        <v>333</v>
      </c>
      <c r="B26" s="541"/>
      <c r="C26" s="541"/>
      <c r="D26" s="541"/>
      <c r="E26" s="541"/>
      <c r="F26" s="541"/>
      <c r="G26" s="541"/>
      <c r="H26" s="541"/>
      <c r="I26" s="541"/>
      <c r="J26" s="541"/>
      <c r="K26" s="541"/>
      <c r="L26" s="560"/>
    </row>
    <row r="27" spans="1:12" ht="72.75" customHeight="1" x14ac:dyDescent="0.25">
      <c r="A27" s="533" t="s">
        <v>334</v>
      </c>
      <c r="B27" s="534"/>
      <c r="C27" s="536"/>
      <c r="D27" s="537">
        <v>1</v>
      </c>
      <c r="E27" s="746"/>
      <c r="F27" s="552" t="s">
        <v>335</v>
      </c>
      <c r="G27" s="747"/>
      <c r="H27" s="207">
        <v>2024</v>
      </c>
      <c r="I27" s="552" t="s">
        <v>336</v>
      </c>
      <c r="J27" s="748"/>
      <c r="K27" s="271"/>
      <c r="L27" s="196" t="s">
        <v>337</v>
      </c>
    </row>
    <row r="28" spans="1:12" ht="26.25" customHeight="1" x14ac:dyDescent="0.25">
      <c r="A28" s="533" t="s">
        <v>338</v>
      </c>
      <c r="B28" s="534"/>
      <c r="C28" s="536"/>
      <c r="D28" s="537"/>
      <c r="E28" s="538"/>
      <c r="F28" s="561"/>
      <c r="G28" s="561"/>
      <c r="H28" s="538"/>
      <c r="I28" s="561"/>
      <c r="J28" s="561"/>
      <c r="K28" s="561"/>
      <c r="L28" s="562"/>
    </row>
    <row r="29" spans="1:12" ht="45.75" customHeight="1" x14ac:dyDescent="0.25">
      <c r="A29" s="533" t="s">
        <v>339</v>
      </c>
      <c r="B29" s="534"/>
      <c r="C29" s="536"/>
      <c r="D29" s="563" t="s">
        <v>536</v>
      </c>
      <c r="E29" s="564"/>
      <c r="F29" s="564"/>
      <c r="G29" s="564"/>
      <c r="H29" s="564"/>
      <c r="I29" s="564"/>
      <c r="J29" s="564"/>
      <c r="K29" s="564"/>
      <c r="L29" s="565"/>
    </row>
    <row r="30" spans="1:12" ht="17.649999999999999" customHeight="1" x14ac:dyDescent="0.25">
      <c r="A30" s="533" t="s">
        <v>341</v>
      </c>
      <c r="B30" s="534"/>
      <c r="C30" s="536"/>
      <c r="D30" s="537"/>
      <c r="E30" s="538"/>
      <c r="F30" s="538"/>
      <c r="G30" s="538"/>
      <c r="H30" s="538"/>
      <c r="I30" s="538"/>
      <c r="J30" s="538"/>
      <c r="K30" s="538"/>
      <c r="L30" s="539"/>
    </row>
  </sheetData>
  <mergeCells count="70">
    <mergeCell ref="A28:C28"/>
    <mergeCell ref="D28:L28"/>
    <mergeCell ref="A29:C29"/>
    <mergeCell ref="D29:L29"/>
    <mergeCell ref="A30:C30"/>
    <mergeCell ref="D30:L30"/>
    <mergeCell ref="B24:K24"/>
    <mergeCell ref="B25:K25"/>
    <mergeCell ref="A26:L26"/>
    <mergeCell ref="A27:C27"/>
    <mergeCell ref="D27:E27"/>
    <mergeCell ref="F27:G27"/>
    <mergeCell ref="I27:J27"/>
    <mergeCell ref="H23:I23"/>
    <mergeCell ref="J23:K23"/>
    <mergeCell ref="C23:G23"/>
    <mergeCell ref="C21:G21"/>
    <mergeCell ref="H21:I21"/>
    <mergeCell ref="J21:K21"/>
    <mergeCell ref="C22:G22"/>
    <mergeCell ref="H22:I22"/>
    <mergeCell ref="J22:K22"/>
    <mergeCell ref="C19:G19"/>
    <mergeCell ref="H19:I19"/>
    <mergeCell ref="J19:K19"/>
    <mergeCell ref="C20:G20"/>
    <mergeCell ref="H20:I20"/>
    <mergeCell ref="J20:K20"/>
    <mergeCell ref="C18:G18"/>
    <mergeCell ref="H18:I18"/>
    <mergeCell ref="J18:K18"/>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C3ADC15-7EE7-400F-9DF2-964CCE8C4C86}">
          <x14:formula1>
            <xm:f>Datos!$K$2:$K$4</xm:f>
          </x14:formula1>
          <xm:sqref>L25</xm:sqref>
        </x14:dataValidation>
        <x14:dataValidation type="list" allowBlank="1" showInputMessage="1" showErrorMessage="1" xr:uid="{33909C6F-3FD2-48C0-9131-7D133BC9D4C8}">
          <x14:formula1>
            <xm:f>Datos!$J$2:$J$5</xm:f>
          </x14:formula1>
          <xm:sqref>K16:L16</xm:sqref>
        </x14:dataValidation>
        <x14:dataValidation type="list" allowBlank="1" showInputMessage="1" showErrorMessage="1" xr:uid="{DD65DDDD-6677-4466-9BC5-32494B7F1D2B}">
          <x14:formula1>
            <xm:f>Datos!$I$2:$I$7</xm:f>
          </x14:formula1>
          <xm:sqref>K15:L15</xm:sqref>
        </x14:dataValidation>
        <x14:dataValidation type="list" allowBlank="1" showInputMessage="1" showErrorMessage="1" xr:uid="{1D1C59B6-A45A-42AD-B84A-E10ACBA129F7}">
          <x14:formula1>
            <xm:f>Datos!$H$2:$H$3</xm:f>
          </x14:formula1>
          <xm:sqref>D15:H15</xm:sqref>
        </x14:dataValidation>
        <x14:dataValidation type="list" allowBlank="1" showInputMessage="1" showErrorMessage="1" xr:uid="{69983BEA-C76D-4859-B86A-48CD546558C4}">
          <x14:formula1>
            <xm:f>Datos!$G$2:$G$8</xm:f>
          </x14:formula1>
          <xm:sqref>K13:L13</xm:sqref>
        </x14:dataValidation>
        <x14:dataValidation type="list" allowBlank="1" showInputMessage="1" showErrorMessage="1" xr:uid="{6E82A451-985C-4437-BC39-596BDD52A6D5}">
          <x14:formula1>
            <xm:f>Datos!$F$2:$F$18</xm:f>
          </x14:formula1>
          <xm:sqref>K8:L8</xm:sqref>
        </x14:dataValidation>
        <x14:dataValidation type="list" allowBlank="1" showInputMessage="1" showErrorMessage="1" xr:uid="{2043F7B4-E55A-415C-A753-2431E968D4AA}">
          <x14:formula1>
            <xm:f>Datos!$E$2:$E$23</xm:f>
          </x14:formula1>
          <xm:sqref>D8:H8</xm:sqref>
        </x14:dataValidation>
        <x14:dataValidation type="list" allowBlank="1" showInputMessage="1" showErrorMessage="1" xr:uid="{E4D8844A-93CF-446C-B5A8-D7012C6BDBEC}">
          <x14:formula1>
            <xm:f>Datos!$D$2:$D$7</xm:f>
          </x14:formula1>
          <xm:sqref>K7:L7</xm:sqref>
        </x14:dataValidation>
        <x14:dataValidation type="list" allowBlank="1" showInputMessage="1" showErrorMessage="1" xr:uid="{D391830D-8F9E-4909-903C-B6ED39117679}">
          <x14:formula1>
            <xm:f>Datos!$C$2:$C$3</xm:f>
          </x14:formula1>
          <xm:sqref>D7:H7</xm:sqref>
        </x14:dataValidation>
        <x14:dataValidation type="list" allowBlank="1" showInputMessage="1" showErrorMessage="1" xr:uid="{D8BE5680-1752-44EE-B893-974673BA6F80}">
          <x14:formula1>
            <xm:f>Datos!$B$2:$B$6</xm:f>
          </x14:formula1>
          <xm:sqref>K6:L6</xm:sqref>
        </x14:dataValidation>
        <x14:dataValidation type="list" allowBlank="1" showInputMessage="1" showErrorMessage="1" xr:uid="{C31CD790-D818-4762-AE1E-291725F01F70}">
          <x14:formula1>
            <xm:f>Datos!$A$2:$A$5</xm:f>
          </x14:formula1>
          <xm:sqref>D6:H6</xm:sqref>
        </x14:dataValidation>
        <x14:dataValidation type="list" allowBlank="1" showInputMessage="1" showErrorMessage="1" xr:uid="{98A4A6B4-CF1F-49FF-941D-8240B52A9572}">
          <x14:formula1>
            <xm:f>Datos!$K$2:$K$3</xm:f>
          </x14:formula1>
          <xm:sqref>K19 J19:J23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rgb="FF92D050"/>
    <pageSetUpPr fitToPage="1"/>
  </sheetPr>
  <dimension ref="A1:L26"/>
  <sheetViews>
    <sheetView topLeftCell="M9" zoomScale="120" zoomScaleNormal="120" workbookViewId="0">
      <selection activeCell="M10" sqref="M10"/>
    </sheetView>
  </sheetViews>
  <sheetFormatPr baseColWidth="10" defaultColWidth="8.7109375" defaultRowHeight="12.75" x14ac:dyDescent="0.25"/>
  <cols>
    <col min="1" max="1" width="3.28515625" style="194" customWidth="1"/>
    <col min="2" max="2" width="9.28515625" style="194" customWidth="1"/>
    <col min="3" max="3" width="5.7109375" style="194" customWidth="1"/>
    <col min="4" max="4" width="6.7109375" style="194" customWidth="1"/>
    <col min="5" max="5" width="5.7109375" style="194" customWidth="1"/>
    <col min="6" max="6" width="10.28515625" style="194" customWidth="1"/>
    <col min="7" max="7" width="2.140625" style="194" customWidth="1"/>
    <col min="8" max="8" width="18.7109375" style="194" customWidth="1"/>
    <col min="9" max="9" width="12.7109375" style="194" customWidth="1"/>
    <col min="10" max="10" width="6.7109375" style="194" customWidth="1"/>
    <col min="11" max="11" width="18.7109375" style="194" customWidth="1"/>
    <col min="12" max="12" width="25.7109375" style="194" customWidth="1"/>
    <col min="13" max="16384" width="8.7109375" style="194"/>
  </cols>
  <sheetData>
    <row r="1" spans="1:12" ht="18.75" customHeight="1" x14ac:dyDescent="0.25">
      <c r="A1" s="520"/>
      <c r="B1" s="521"/>
      <c r="C1" s="521"/>
      <c r="D1" s="521"/>
      <c r="E1" s="522"/>
      <c r="F1" s="529" t="s">
        <v>288</v>
      </c>
      <c r="G1" s="530"/>
      <c r="H1" s="530"/>
      <c r="I1" s="530"/>
      <c r="J1" s="530"/>
      <c r="K1" s="530"/>
      <c r="L1" s="193"/>
    </row>
    <row r="2" spans="1:12" ht="18.75" customHeight="1" x14ac:dyDescent="0.25">
      <c r="A2" s="523"/>
      <c r="B2" s="524"/>
      <c r="C2" s="524"/>
      <c r="D2" s="524"/>
      <c r="E2" s="525"/>
      <c r="F2" s="531"/>
      <c r="G2" s="532"/>
      <c r="H2" s="532"/>
      <c r="I2" s="532"/>
      <c r="J2" s="532"/>
      <c r="K2" s="532"/>
      <c r="L2" s="193"/>
    </row>
    <row r="3" spans="1:12" ht="18.75" customHeight="1" x14ac:dyDescent="0.25">
      <c r="A3" s="523"/>
      <c r="B3" s="524"/>
      <c r="C3" s="524"/>
      <c r="D3" s="524"/>
      <c r="E3" s="525"/>
      <c r="F3" s="529" t="s">
        <v>289</v>
      </c>
      <c r="G3" s="530"/>
      <c r="H3" s="530"/>
      <c r="I3" s="530"/>
      <c r="J3" s="530"/>
      <c r="K3" s="530"/>
      <c r="L3" s="193"/>
    </row>
    <row r="4" spans="1:12" ht="18.75" customHeight="1" x14ac:dyDescent="0.25">
      <c r="A4" s="526"/>
      <c r="B4" s="527"/>
      <c r="C4" s="527"/>
      <c r="D4" s="527"/>
      <c r="E4" s="528"/>
      <c r="F4" s="531"/>
      <c r="G4" s="532"/>
      <c r="H4" s="532"/>
      <c r="I4" s="532"/>
      <c r="J4" s="532"/>
      <c r="K4" s="532"/>
      <c r="L4" s="193"/>
    </row>
    <row r="5" spans="1:12" ht="15.75" customHeight="1" x14ac:dyDescent="0.25">
      <c r="A5" s="533" t="s">
        <v>290</v>
      </c>
      <c r="B5" s="534"/>
      <c r="C5" s="534"/>
      <c r="D5" s="534"/>
      <c r="E5" s="534"/>
      <c r="F5" s="534"/>
      <c r="G5" s="534"/>
      <c r="H5" s="534"/>
      <c r="I5" s="534"/>
      <c r="J5" s="534"/>
      <c r="K5" s="534"/>
      <c r="L5" s="535"/>
    </row>
    <row r="6" spans="1:12" ht="23.25" customHeight="1" x14ac:dyDescent="0.25">
      <c r="A6" s="533" t="s">
        <v>291</v>
      </c>
      <c r="B6" s="534"/>
      <c r="C6" s="536"/>
      <c r="D6" s="537" t="s">
        <v>12</v>
      </c>
      <c r="E6" s="538"/>
      <c r="F6" s="538"/>
      <c r="G6" s="538"/>
      <c r="H6" s="539"/>
      <c r="I6" s="533" t="s">
        <v>292</v>
      </c>
      <c r="J6" s="536"/>
      <c r="K6" s="537" t="s">
        <v>37</v>
      </c>
      <c r="L6" s="539"/>
    </row>
    <row r="7" spans="1:12" ht="17.649999999999999" customHeight="1" x14ac:dyDescent="0.25">
      <c r="A7" s="533" t="s">
        <v>293</v>
      </c>
      <c r="B7" s="534"/>
      <c r="C7" s="536"/>
      <c r="D7" s="537" t="s">
        <v>26</v>
      </c>
      <c r="E7" s="538"/>
      <c r="F7" s="538"/>
      <c r="G7" s="538"/>
      <c r="H7" s="539"/>
      <c r="I7" s="533" t="s">
        <v>98</v>
      </c>
      <c r="J7" s="536"/>
      <c r="K7" s="537" t="s">
        <v>15</v>
      </c>
      <c r="L7" s="539"/>
    </row>
    <row r="8" spans="1:12" ht="35.65" customHeight="1" x14ac:dyDescent="0.25">
      <c r="A8" s="533" t="s">
        <v>294</v>
      </c>
      <c r="B8" s="534"/>
      <c r="C8" s="536"/>
      <c r="D8" s="537" t="s">
        <v>68</v>
      </c>
      <c r="E8" s="538"/>
      <c r="F8" s="538"/>
      <c r="G8" s="538"/>
      <c r="H8" s="539"/>
      <c r="I8" s="533" t="s">
        <v>295</v>
      </c>
      <c r="J8" s="536"/>
      <c r="K8" s="537" t="s">
        <v>64</v>
      </c>
      <c r="L8" s="539"/>
    </row>
    <row r="9" spans="1:12" ht="15.75" customHeight="1" x14ac:dyDescent="0.25">
      <c r="A9" s="540" t="s">
        <v>296</v>
      </c>
      <c r="B9" s="541"/>
      <c r="C9" s="541"/>
      <c r="D9" s="541"/>
      <c r="E9" s="541"/>
      <c r="F9" s="541"/>
      <c r="G9" s="541"/>
      <c r="H9" s="541"/>
      <c r="I9" s="541"/>
      <c r="J9" s="541"/>
      <c r="K9" s="541"/>
      <c r="L9" s="542"/>
    </row>
    <row r="10" spans="1:12" ht="41.25" customHeight="1" x14ac:dyDescent="0.25">
      <c r="A10" s="551" t="s">
        <v>218</v>
      </c>
      <c r="B10" s="551"/>
      <c r="C10" s="551"/>
      <c r="D10" s="551"/>
      <c r="E10" s="749" t="str">
        <f>+META_PDD!B23</f>
        <v>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0" s="749"/>
      <c r="G10" s="749"/>
      <c r="H10" s="749"/>
      <c r="I10" s="749"/>
      <c r="J10" s="749"/>
      <c r="K10" s="749"/>
      <c r="L10" s="749"/>
    </row>
    <row r="11" spans="1:12" ht="48" customHeight="1" x14ac:dyDescent="0.25">
      <c r="A11" s="543" t="s">
        <v>298</v>
      </c>
      <c r="B11" s="544"/>
      <c r="C11" s="544"/>
      <c r="D11" s="535"/>
      <c r="E11" s="545" t="str">
        <f>+META_PDD!B24</f>
        <v>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1" s="546"/>
      <c r="G11" s="546"/>
      <c r="H11" s="546"/>
      <c r="I11" s="546"/>
      <c r="J11" s="546"/>
      <c r="K11" s="546"/>
      <c r="L11" s="547"/>
    </row>
    <row r="12" spans="1:12" ht="37.5" customHeight="1" x14ac:dyDescent="0.25">
      <c r="A12" s="533" t="s">
        <v>299</v>
      </c>
      <c r="B12" s="534"/>
      <c r="C12" s="534"/>
      <c r="D12" s="536"/>
      <c r="E12" s="548" t="s">
        <v>537</v>
      </c>
      <c r="F12" s="549"/>
      <c r="G12" s="549"/>
      <c r="H12" s="549"/>
      <c r="I12" s="549"/>
      <c r="J12" s="549"/>
      <c r="K12" s="549"/>
      <c r="L12" s="550"/>
    </row>
    <row r="13" spans="1:12" ht="28.5" customHeight="1" x14ac:dyDescent="0.25">
      <c r="A13" s="533" t="s">
        <v>301</v>
      </c>
      <c r="B13" s="534"/>
      <c r="C13" s="536"/>
      <c r="D13" s="537"/>
      <c r="E13" s="538"/>
      <c r="F13" s="538"/>
      <c r="G13" s="538"/>
      <c r="H13" s="539"/>
      <c r="I13" s="533" t="s">
        <v>302</v>
      </c>
      <c r="J13" s="536"/>
      <c r="K13" s="537" t="s">
        <v>61</v>
      </c>
      <c r="L13" s="539"/>
    </row>
    <row r="14" spans="1:12" ht="15.75" customHeight="1" x14ac:dyDescent="0.25">
      <c r="A14" s="533" t="s">
        <v>303</v>
      </c>
      <c r="B14" s="534"/>
      <c r="C14" s="534"/>
      <c r="D14" s="534"/>
      <c r="E14" s="534"/>
      <c r="F14" s="534"/>
      <c r="G14" s="534"/>
      <c r="H14" s="534"/>
      <c r="I14" s="534"/>
      <c r="J14" s="534"/>
      <c r="K14" s="534"/>
      <c r="L14" s="535"/>
    </row>
    <row r="15" spans="1:12" ht="25.5" customHeight="1" x14ac:dyDescent="0.25">
      <c r="A15" s="533" t="s">
        <v>304</v>
      </c>
      <c r="B15" s="534"/>
      <c r="C15" s="536"/>
      <c r="D15" s="537" t="s">
        <v>19</v>
      </c>
      <c r="E15" s="538"/>
      <c r="F15" s="538"/>
      <c r="G15" s="538"/>
      <c r="H15" s="539"/>
      <c r="I15" s="533" t="s">
        <v>305</v>
      </c>
      <c r="J15" s="536"/>
      <c r="K15" s="537" t="s">
        <v>20</v>
      </c>
      <c r="L15" s="539"/>
    </row>
    <row r="16" spans="1:12" ht="25.5" customHeight="1" x14ac:dyDescent="0.25">
      <c r="A16" s="533" t="s">
        <v>306</v>
      </c>
      <c r="B16" s="534"/>
      <c r="C16" s="536"/>
      <c r="D16" s="740">
        <v>15</v>
      </c>
      <c r="E16" s="741"/>
      <c r="F16" s="741"/>
      <c r="G16" s="741"/>
      <c r="H16" s="742"/>
      <c r="I16" s="533" t="s">
        <v>234</v>
      </c>
      <c r="J16" s="536"/>
      <c r="K16" s="537" t="s">
        <v>23</v>
      </c>
      <c r="L16" s="539"/>
    </row>
    <row r="17" spans="1:12" ht="27.6" customHeight="1" x14ac:dyDescent="0.25">
      <c r="A17" s="533" t="s">
        <v>307</v>
      </c>
      <c r="B17" s="534"/>
      <c r="C17" s="536"/>
      <c r="D17" s="537"/>
      <c r="E17" s="538"/>
      <c r="F17" s="538"/>
      <c r="G17" s="538"/>
      <c r="H17" s="539"/>
      <c r="I17" s="554"/>
      <c r="J17" s="556"/>
      <c r="K17" s="556"/>
      <c r="L17" s="555"/>
    </row>
    <row r="18" spans="1:12" ht="12" customHeight="1" x14ac:dyDescent="0.25">
      <c r="A18" s="200" t="s">
        <v>308</v>
      </c>
      <c r="B18" s="200" t="s">
        <v>309</v>
      </c>
      <c r="C18" s="533" t="s">
        <v>310</v>
      </c>
      <c r="D18" s="534"/>
      <c r="E18" s="534"/>
      <c r="F18" s="534"/>
      <c r="G18" s="536"/>
      <c r="H18" s="533" t="s">
        <v>311</v>
      </c>
      <c r="I18" s="536"/>
      <c r="J18" s="533" t="s">
        <v>312</v>
      </c>
      <c r="K18" s="536"/>
      <c r="L18" s="200" t="s">
        <v>313</v>
      </c>
    </row>
    <row r="19" spans="1:12" ht="227.25" customHeight="1" x14ac:dyDescent="0.25">
      <c r="A19" s="195">
        <v>1</v>
      </c>
      <c r="B19" s="196" t="s">
        <v>314</v>
      </c>
      <c r="C19" s="537" t="s">
        <v>515</v>
      </c>
      <c r="D19" s="538"/>
      <c r="E19" s="538"/>
      <c r="F19" s="538"/>
      <c r="G19" s="539"/>
      <c r="H19" s="548" t="s">
        <v>516</v>
      </c>
      <c r="I19" s="550"/>
      <c r="J19" s="554" t="s">
        <v>22</v>
      </c>
      <c r="K19" s="555"/>
      <c r="L19" s="196" t="s">
        <v>517</v>
      </c>
    </row>
    <row r="20" spans="1:12" ht="25.5" customHeight="1" x14ac:dyDescent="0.25">
      <c r="A20" s="200" t="s">
        <v>308</v>
      </c>
      <c r="B20" s="533" t="s">
        <v>330</v>
      </c>
      <c r="C20" s="534"/>
      <c r="D20" s="534"/>
      <c r="E20" s="534"/>
      <c r="F20" s="534"/>
      <c r="G20" s="534"/>
      <c r="H20" s="534"/>
      <c r="I20" s="534"/>
      <c r="J20" s="534"/>
      <c r="K20" s="536"/>
      <c r="L20" s="200" t="s">
        <v>331</v>
      </c>
    </row>
    <row r="21" spans="1:12" ht="35.25" customHeight="1" x14ac:dyDescent="0.25">
      <c r="A21" s="195">
        <v>1</v>
      </c>
      <c r="B21" s="537" t="s">
        <v>538</v>
      </c>
      <c r="C21" s="538"/>
      <c r="D21" s="538"/>
      <c r="E21" s="538"/>
      <c r="F21" s="538"/>
      <c r="G21" s="538"/>
      <c r="H21" s="538"/>
      <c r="I21" s="538"/>
      <c r="J21" s="538"/>
      <c r="K21" s="539"/>
      <c r="L21" s="196" t="s">
        <v>22</v>
      </c>
    </row>
    <row r="22" spans="1:12" ht="15.75" customHeight="1" x14ac:dyDescent="0.25">
      <c r="A22" s="533" t="s">
        <v>333</v>
      </c>
      <c r="B22" s="534"/>
      <c r="C22" s="534"/>
      <c r="D22" s="534"/>
      <c r="E22" s="534"/>
      <c r="F22" s="541"/>
      <c r="G22" s="541"/>
      <c r="H22" s="534"/>
      <c r="I22" s="541"/>
      <c r="J22" s="541"/>
      <c r="K22" s="534"/>
      <c r="L22" s="560"/>
    </row>
    <row r="23" spans="1:12" ht="26.25" customHeight="1" x14ac:dyDescent="0.25">
      <c r="A23" s="533" t="s">
        <v>334</v>
      </c>
      <c r="B23" s="534"/>
      <c r="C23" s="536"/>
      <c r="D23" s="537">
        <v>15</v>
      </c>
      <c r="E23" s="538"/>
      <c r="F23" s="551" t="s">
        <v>335</v>
      </c>
      <c r="G23" s="551"/>
      <c r="H23" s="207">
        <v>2024</v>
      </c>
      <c r="I23" s="551" t="s">
        <v>336</v>
      </c>
      <c r="J23" s="551"/>
      <c r="L23" s="196" t="s">
        <v>337</v>
      </c>
    </row>
    <row r="24" spans="1:12" ht="26.25" customHeight="1" x14ac:dyDescent="0.25">
      <c r="A24" s="533" t="s">
        <v>338</v>
      </c>
      <c r="B24" s="534"/>
      <c r="C24" s="536"/>
      <c r="D24" s="537"/>
      <c r="E24" s="538"/>
      <c r="F24" s="561"/>
      <c r="G24" s="561"/>
      <c r="H24" s="538"/>
      <c r="I24" s="561"/>
      <c r="J24" s="561"/>
      <c r="K24" s="538"/>
      <c r="L24" s="562"/>
    </row>
    <row r="25" spans="1:12" ht="45.75" customHeight="1" x14ac:dyDescent="0.25">
      <c r="A25" s="533" t="s">
        <v>339</v>
      </c>
      <c r="B25" s="534"/>
      <c r="C25" s="536"/>
      <c r="D25" s="563" t="s">
        <v>539</v>
      </c>
      <c r="E25" s="564"/>
      <c r="F25" s="564"/>
      <c r="G25" s="564"/>
      <c r="H25" s="564"/>
      <c r="I25" s="564"/>
      <c r="J25" s="564"/>
      <c r="K25" s="564"/>
      <c r="L25" s="565"/>
    </row>
    <row r="26" spans="1:12" ht="17.649999999999999" customHeight="1" x14ac:dyDescent="0.25">
      <c r="A26" s="533" t="s">
        <v>341</v>
      </c>
      <c r="B26" s="534"/>
      <c r="C26" s="536"/>
      <c r="D26" s="537"/>
      <c r="E26" s="538"/>
      <c r="F26" s="538"/>
      <c r="G26" s="538"/>
      <c r="H26" s="538"/>
      <c r="I26" s="538"/>
      <c r="J26" s="538"/>
      <c r="K26" s="538"/>
      <c r="L26" s="539"/>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J19:K19</xm:sqref>
        </x14:dataValidation>
        <x14:dataValidation type="list" allowBlank="1" showInputMessage="1" showErrorMessage="1" xr:uid="{5D92F263-19BF-4B6E-9F63-12025280D0D9}">
          <x14:formula1>
            <xm:f>Datos!$K$2:$K$4</xm:f>
          </x14:formula1>
          <xm:sqref>L21</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pageSetUpPr fitToPage="1"/>
  </sheetPr>
  <dimension ref="A1:O60"/>
  <sheetViews>
    <sheetView showGridLines="0" view="pageBreakPreview" topLeftCell="A28" zoomScale="70" zoomScaleNormal="70" zoomScaleSheetLayoutView="70" workbookViewId="0">
      <selection activeCell="D34" sqref="D34:D35"/>
    </sheetView>
  </sheetViews>
  <sheetFormatPr baseColWidth="10" defaultColWidth="10.85546875" defaultRowHeight="14.25" x14ac:dyDescent="0.25"/>
  <cols>
    <col min="1" max="1" width="49.7109375" style="66" customWidth="1"/>
    <col min="2" max="2" width="39.140625" style="66" customWidth="1"/>
    <col min="3" max="12" width="35.7109375" style="66" customWidth="1"/>
    <col min="13" max="13" width="18.285156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486"/>
      <c r="B1" s="464" t="s">
        <v>182</v>
      </c>
      <c r="C1" s="465"/>
      <c r="D1" s="465"/>
      <c r="E1" s="465"/>
      <c r="F1" s="465"/>
      <c r="G1" s="465"/>
      <c r="H1" s="465"/>
      <c r="I1" s="466"/>
      <c r="J1" s="461" t="s">
        <v>183</v>
      </c>
      <c r="K1" s="462"/>
      <c r="L1" s="463"/>
    </row>
    <row r="2" spans="1:15" s="135" customFormat="1" ht="30.75" customHeight="1" thickBot="1" x14ac:dyDescent="0.3">
      <c r="A2" s="487"/>
      <c r="B2" s="467" t="s">
        <v>184</v>
      </c>
      <c r="C2" s="468"/>
      <c r="D2" s="468"/>
      <c r="E2" s="468"/>
      <c r="F2" s="468"/>
      <c r="G2" s="468"/>
      <c r="H2" s="468"/>
      <c r="I2" s="469"/>
      <c r="J2" s="461" t="s">
        <v>185</v>
      </c>
      <c r="K2" s="462"/>
      <c r="L2" s="463"/>
    </row>
    <row r="3" spans="1:15" s="135" customFormat="1" ht="24" customHeight="1" thickBot="1" x14ac:dyDescent="0.3">
      <c r="A3" s="487"/>
      <c r="B3" s="467" t="s">
        <v>186</v>
      </c>
      <c r="C3" s="468"/>
      <c r="D3" s="468"/>
      <c r="E3" s="468"/>
      <c r="F3" s="468"/>
      <c r="G3" s="468"/>
      <c r="H3" s="468"/>
      <c r="I3" s="469"/>
      <c r="J3" s="461" t="s">
        <v>187</v>
      </c>
      <c r="K3" s="462"/>
      <c r="L3" s="463"/>
    </row>
    <row r="4" spans="1:15" s="135" customFormat="1" ht="21.75" customHeight="1" thickBot="1" x14ac:dyDescent="0.3">
      <c r="A4" s="488"/>
      <c r="B4" s="470" t="s">
        <v>540</v>
      </c>
      <c r="C4" s="471"/>
      <c r="D4" s="471"/>
      <c r="E4" s="471"/>
      <c r="F4" s="471"/>
      <c r="G4" s="471"/>
      <c r="H4" s="471"/>
      <c r="I4" s="472"/>
      <c r="J4" s="461" t="s">
        <v>189</v>
      </c>
      <c r="K4" s="462"/>
      <c r="L4" s="463"/>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805" t="s">
        <v>190</v>
      </c>
      <c r="B6" s="187" t="s">
        <v>191</v>
      </c>
      <c r="C6" s="173"/>
      <c r="D6" s="187" t="s">
        <v>192</v>
      </c>
      <c r="E6" s="173"/>
      <c r="F6" s="187" t="s">
        <v>193</v>
      </c>
      <c r="G6" s="173"/>
      <c r="H6" s="187" t="s">
        <v>194</v>
      </c>
      <c r="I6" s="174" t="s">
        <v>195</v>
      </c>
      <c r="J6" s="806" t="s">
        <v>196</v>
      </c>
      <c r="K6" s="186" t="s">
        <v>197</v>
      </c>
      <c r="L6" s="139"/>
      <c r="M6" s="804"/>
      <c r="N6" s="804"/>
      <c r="O6" s="804"/>
    </row>
    <row r="7" spans="1:15" s="135" customFormat="1" ht="21.75" customHeight="1" thickBot="1" x14ac:dyDescent="0.3">
      <c r="A7" s="805"/>
      <c r="B7" s="188" t="s">
        <v>198</v>
      </c>
      <c r="C7" s="175"/>
      <c r="D7" s="187" t="s">
        <v>199</v>
      </c>
      <c r="E7" s="176"/>
      <c r="F7" s="187" t="s">
        <v>200</v>
      </c>
      <c r="G7" s="176"/>
      <c r="H7" s="187" t="s">
        <v>201</v>
      </c>
      <c r="I7" s="174"/>
      <c r="J7" s="806"/>
      <c r="K7" s="186" t="s">
        <v>202</v>
      </c>
      <c r="L7" s="139"/>
      <c r="M7" s="804"/>
      <c r="N7" s="804"/>
      <c r="O7" s="804"/>
    </row>
    <row r="8" spans="1:15" s="135" customFormat="1" ht="21.75" customHeight="1" thickBot="1" x14ac:dyDescent="0.3">
      <c r="A8" s="805"/>
      <c r="B8" s="187" t="s">
        <v>203</v>
      </c>
      <c r="C8" s="173"/>
      <c r="D8" s="187" t="s">
        <v>204</v>
      </c>
      <c r="E8" s="176"/>
      <c r="F8" s="187" t="s">
        <v>205</v>
      </c>
      <c r="G8" s="176"/>
      <c r="H8" s="187" t="s">
        <v>206</v>
      </c>
      <c r="I8" s="174"/>
      <c r="J8" s="806"/>
      <c r="K8" s="186" t="s">
        <v>207</v>
      </c>
      <c r="L8" s="325" t="s">
        <v>195</v>
      </c>
      <c r="M8" s="804"/>
      <c r="N8" s="804"/>
      <c r="O8" s="804"/>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9"/>
      <c r="H10" s="239"/>
      <c r="I10" s="73"/>
      <c r="J10" s="73"/>
      <c r="K10" s="70"/>
      <c r="L10" s="70"/>
      <c r="M10" s="70"/>
      <c r="N10" s="70"/>
      <c r="O10" s="70"/>
    </row>
    <row r="11" spans="1:15" ht="16.5" customHeight="1" thickBot="1" x14ac:dyDescent="0.3">
      <c r="A11" s="132"/>
      <c r="B11" s="133"/>
      <c r="C11" s="133"/>
      <c r="D11" s="133"/>
      <c r="E11" s="133"/>
      <c r="F11" s="133"/>
      <c r="G11" s="133"/>
      <c r="H11" s="133"/>
      <c r="I11" s="133"/>
      <c r="J11" s="133"/>
      <c r="K11" s="133"/>
      <c r="L11" s="133"/>
      <c r="M11" s="133"/>
    </row>
    <row r="12" spans="1:15" ht="32.1" customHeight="1" thickBot="1" x14ac:dyDescent="0.3">
      <c r="A12" s="788" t="s">
        <v>541</v>
      </c>
      <c r="B12" s="789"/>
      <c r="C12" s="789"/>
      <c r="D12" s="789"/>
      <c r="E12" s="789"/>
      <c r="F12" s="789"/>
      <c r="G12" s="789"/>
      <c r="H12" s="789"/>
      <c r="I12" s="789"/>
      <c r="J12" s="789"/>
      <c r="K12" s="789"/>
      <c r="L12" s="790"/>
    </row>
    <row r="13" spans="1:15" ht="32.1" customHeight="1" thickBot="1" x14ac:dyDescent="0.3">
      <c r="A13" s="762" t="s">
        <v>542</v>
      </c>
      <c r="B13" s="763" t="s">
        <v>297</v>
      </c>
      <c r="C13" s="766" t="s">
        <v>210</v>
      </c>
      <c r="D13" s="768" t="s">
        <v>237</v>
      </c>
      <c r="E13" s="769"/>
      <c r="F13" s="770"/>
      <c r="G13" s="768" t="s">
        <v>248</v>
      </c>
      <c r="H13" s="769"/>
      <c r="I13" s="770"/>
      <c r="J13" s="473" t="s">
        <v>251</v>
      </c>
      <c r="K13" s="474"/>
      <c r="L13" s="475"/>
    </row>
    <row r="14" spans="1:15" ht="32.1" customHeight="1" x14ac:dyDescent="0.25">
      <c r="A14" s="796"/>
      <c r="B14" s="765"/>
      <c r="C14" s="767"/>
      <c r="D14" s="273" t="s">
        <v>225</v>
      </c>
      <c r="E14" s="274" t="s">
        <v>226</v>
      </c>
      <c r="F14" s="275" t="s">
        <v>543</v>
      </c>
      <c r="G14" s="273" t="s">
        <v>225</v>
      </c>
      <c r="H14" s="274" t="s">
        <v>226</v>
      </c>
      <c r="I14" s="275" t="s">
        <v>543</v>
      </c>
      <c r="J14" s="273" t="s">
        <v>225</v>
      </c>
      <c r="K14" s="274" t="s">
        <v>226</v>
      </c>
      <c r="L14" s="275" t="s">
        <v>543</v>
      </c>
    </row>
    <row r="15" spans="1:15" ht="139.5" customHeight="1" x14ac:dyDescent="0.25">
      <c r="A15" s="797" t="s">
        <v>544</v>
      </c>
      <c r="B15" s="287" t="s">
        <v>545</v>
      </c>
      <c r="C15" s="771" t="s">
        <v>546</v>
      </c>
      <c r="D15" s="775">
        <v>808350000</v>
      </c>
      <c r="E15" s="810">
        <v>0</v>
      </c>
      <c r="F15" s="808" t="s">
        <v>547</v>
      </c>
      <c r="G15" s="775">
        <v>667875000</v>
      </c>
      <c r="H15" s="777">
        <v>7582000</v>
      </c>
      <c r="I15" s="779" t="s">
        <v>547</v>
      </c>
      <c r="J15" s="775">
        <v>160650000</v>
      </c>
      <c r="K15" s="777">
        <v>103869667</v>
      </c>
      <c r="L15" s="779" t="s">
        <v>547</v>
      </c>
    </row>
    <row r="16" spans="1:15" ht="141" customHeight="1" x14ac:dyDescent="0.25">
      <c r="A16" s="807"/>
      <c r="B16" s="288" t="s">
        <v>548</v>
      </c>
      <c r="C16" s="772"/>
      <c r="D16" s="776"/>
      <c r="E16" s="811"/>
      <c r="F16" s="809"/>
      <c r="G16" s="776"/>
      <c r="H16" s="778"/>
      <c r="I16" s="780"/>
      <c r="J16" s="776"/>
      <c r="K16" s="778"/>
      <c r="L16" s="780"/>
    </row>
    <row r="17" spans="1:13" ht="84.95" customHeight="1" x14ac:dyDescent="0.25">
      <c r="A17" s="797" t="s">
        <v>549</v>
      </c>
      <c r="B17" s="287" t="s">
        <v>550</v>
      </c>
      <c r="C17" s="771" t="s">
        <v>211</v>
      </c>
      <c r="D17" s="799">
        <v>448290000</v>
      </c>
      <c r="E17" s="800">
        <v>0</v>
      </c>
      <c r="F17" s="801" t="s">
        <v>551</v>
      </c>
      <c r="G17" s="761">
        <v>203490000</v>
      </c>
      <c r="H17" s="760">
        <v>5406000</v>
      </c>
      <c r="I17" s="781" t="s">
        <v>552</v>
      </c>
      <c r="J17" s="761">
        <v>0</v>
      </c>
      <c r="K17" s="760">
        <v>50456000</v>
      </c>
      <c r="L17" s="781" t="s">
        <v>552</v>
      </c>
    </row>
    <row r="18" spans="1:13" ht="84.95" customHeight="1" thickBot="1" x14ac:dyDescent="0.3">
      <c r="A18" s="807"/>
      <c r="B18" s="289" t="s">
        <v>553</v>
      </c>
      <c r="C18" s="772"/>
      <c r="D18" s="753"/>
      <c r="E18" s="755"/>
      <c r="F18" s="751"/>
      <c r="G18" s="753"/>
      <c r="H18" s="755"/>
      <c r="I18" s="751"/>
      <c r="J18" s="753"/>
      <c r="K18" s="755"/>
      <c r="L18" s="751"/>
    </row>
    <row r="19" spans="1:13" ht="31.5" hidden="1" customHeight="1" x14ac:dyDescent="0.25">
      <c r="A19" s="201"/>
      <c r="B19" s="158"/>
      <c r="C19" s="802" t="s">
        <v>554</v>
      </c>
      <c r="D19" s="202"/>
      <c r="E19" s="203"/>
      <c r="F19" s="204"/>
      <c r="G19" s="164"/>
      <c r="H19" s="159"/>
      <c r="I19" s="160"/>
      <c r="J19" s="164"/>
      <c r="K19" s="159"/>
      <c r="L19" s="160"/>
    </row>
    <row r="20" spans="1:13" ht="31.5" hidden="1" customHeight="1" x14ac:dyDescent="0.25">
      <c r="A20" s="201"/>
      <c r="B20" s="158"/>
      <c r="C20" s="802"/>
      <c r="D20" s="202"/>
      <c r="E20" s="203"/>
      <c r="F20" s="204"/>
      <c r="G20" s="164"/>
      <c r="H20" s="159"/>
      <c r="I20" s="160"/>
      <c r="J20" s="164"/>
      <c r="K20" s="159"/>
      <c r="L20" s="160"/>
    </row>
    <row r="21" spans="1:13" ht="31.5" hidden="1" customHeight="1" x14ac:dyDescent="0.25">
      <c r="A21" s="201"/>
      <c r="B21" s="158"/>
      <c r="C21" s="802"/>
      <c r="D21" s="202"/>
      <c r="E21" s="203"/>
      <c r="F21" s="204"/>
      <c r="G21" s="164"/>
      <c r="H21" s="159"/>
      <c r="I21" s="160"/>
      <c r="J21" s="164"/>
      <c r="K21" s="159"/>
      <c r="L21" s="160"/>
    </row>
    <row r="22" spans="1:13" ht="31.5" hidden="1" customHeight="1" x14ac:dyDescent="0.25">
      <c r="A22" s="201"/>
      <c r="B22" s="158"/>
      <c r="C22" s="802"/>
      <c r="D22" s="202"/>
      <c r="E22" s="203"/>
      <c r="F22" s="204"/>
      <c r="G22" s="164"/>
      <c r="H22" s="159"/>
      <c r="I22" s="160"/>
      <c r="J22" s="164"/>
      <c r="K22" s="159"/>
      <c r="L22" s="160"/>
    </row>
    <row r="23" spans="1:13" ht="31.5" hidden="1" customHeight="1" x14ac:dyDescent="0.25">
      <c r="A23" s="201"/>
      <c r="B23" s="158"/>
      <c r="C23" s="802"/>
      <c r="D23" s="202"/>
      <c r="E23" s="203"/>
      <c r="F23" s="204"/>
      <c r="G23" s="164"/>
      <c r="H23" s="159"/>
      <c r="I23" s="160"/>
      <c r="J23" s="164"/>
      <c r="K23" s="159"/>
      <c r="L23" s="160"/>
    </row>
    <row r="24" spans="1:13" ht="32.1" hidden="1" customHeight="1" x14ac:dyDescent="0.25">
      <c r="A24" s="155"/>
      <c r="B24" s="154"/>
      <c r="C24" s="803"/>
      <c r="D24" s="165"/>
      <c r="E24" s="84"/>
      <c r="F24" s="85"/>
      <c r="G24" s="165"/>
      <c r="H24" s="84"/>
      <c r="I24" s="85"/>
      <c r="J24" s="165"/>
      <c r="K24" s="84"/>
      <c r="L24" s="85"/>
    </row>
    <row r="25" spans="1:13" ht="32.1" hidden="1" customHeight="1" x14ac:dyDescent="0.25">
      <c r="A25" s="155"/>
      <c r="B25" s="154"/>
      <c r="C25" s="167" t="s">
        <v>555</v>
      </c>
      <c r="D25" s="165"/>
      <c r="E25" s="84"/>
      <c r="F25" s="85"/>
      <c r="G25" s="165"/>
      <c r="H25" s="84"/>
      <c r="I25" s="85"/>
      <c r="J25" s="165"/>
      <c r="K25" s="84"/>
      <c r="L25" s="85"/>
    </row>
    <row r="26" spans="1:13" ht="32.1" hidden="1" customHeight="1" thickBot="1" x14ac:dyDescent="0.3">
      <c r="A26" s="156"/>
      <c r="B26" s="157"/>
      <c r="C26" s="168" t="s">
        <v>556</v>
      </c>
      <c r="D26" s="166"/>
      <c r="E26" s="87"/>
      <c r="F26" s="90"/>
      <c r="G26" s="166"/>
      <c r="H26" s="87"/>
      <c r="I26" s="90"/>
      <c r="J26" s="166"/>
      <c r="K26" s="87"/>
      <c r="L26" s="90"/>
    </row>
    <row r="27" spans="1:13" s="88" customFormat="1" ht="16.5" hidden="1" customHeight="1" x14ac:dyDescent="0.2">
      <c r="M27" s="66"/>
    </row>
    <row r="28" spans="1:13" ht="15" thickBot="1" x14ac:dyDescent="0.3"/>
    <row r="29" spans="1:13" ht="35.1" customHeight="1" thickBot="1" x14ac:dyDescent="0.3">
      <c r="A29" s="788" t="s">
        <v>557</v>
      </c>
      <c r="B29" s="789"/>
      <c r="C29" s="789"/>
      <c r="D29" s="789"/>
      <c r="E29" s="789"/>
      <c r="F29" s="789"/>
      <c r="G29" s="789"/>
      <c r="H29" s="789"/>
      <c r="I29" s="789"/>
      <c r="J29" s="789"/>
      <c r="K29" s="789"/>
      <c r="L29" s="790"/>
    </row>
    <row r="30" spans="1:13" ht="35.1" customHeight="1" x14ac:dyDescent="0.25">
      <c r="A30" s="762" t="s">
        <v>542</v>
      </c>
      <c r="B30" s="763" t="s">
        <v>297</v>
      </c>
      <c r="C30" s="766" t="s">
        <v>210</v>
      </c>
      <c r="D30" s="768" t="s">
        <v>254</v>
      </c>
      <c r="E30" s="769"/>
      <c r="F30" s="770"/>
      <c r="G30" s="768" t="s">
        <v>257</v>
      </c>
      <c r="H30" s="769"/>
      <c r="I30" s="770"/>
      <c r="J30" s="768" t="s">
        <v>258</v>
      </c>
      <c r="K30" s="769"/>
      <c r="L30" s="770"/>
    </row>
    <row r="31" spans="1:13" ht="35.1" customHeight="1" x14ac:dyDescent="0.25">
      <c r="A31" s="796"/>
      <c r="B31" s="765"/>
      <c r="C31" s="767"/>
      <c r="D31" s="163" t="s">
        <v>225</v>
      </c>
      <c r="E31" s="161" t="s">
        <v>226</v>
      </c>
      <c r="F31" s="162" t="s">
        <v>543</v>
      </c>
      <c r="G31" s="163" t="s">
        <v>225</v>
      </c>
      <c r="H31" s="161" t="s">
        <v>226</v>
      </c>
      <c r="I31" s="162" t="s">
        <v>543</v>
      </c>
      <c r="J31" s="163" t="s">
        <v>225</v>
      </c>
      <c r="K31" s="161" t="s">
        <v>226</v>
      </c>
      <c r="L31" s="162" t="s">
        <v>543</v>
      </c>
    </row>
    <row r="32" spans="1:13" ht="128.25" customHeight="1" x14ac:dyDescent="0.25">
      <c r="A32" s="797" t="s">
        <v>544</v>
      </c>
      <c r="B32" s="158" t="s">
        <v>545</v>
      </c>
      <c r="C32" s="773" t="s">
        <v>546</v>
      </c>
      <c r="D32" s="786">
        <v>27226667</v>
      </c>
      <c r="E32" s="782">
        <v>152420000</v>
      </c>
      <c r="F32" s="808" t="s">
        <v>547</v>
      </c>
      <c r="G32" s="786"/>
      <c r="H32" s="782"/>
      <c r="I32" s="784"/>
      <c r="J32" s="786"/>
      <c r="K32" s="782"/>
      <c r="L32" s="784"/>
    </row>
    <row r="33" spans="1:12" ht="132.75" customHeight="1" x14ac:dyDescent="0.25">
      <c r="A33" s="798"/>
      <c r="B33" s="272" t="s">
        <v>548</v>
      </c>
      <c r="C33" s="774"/>
      <c r="D33" s="787"/>
      <c r="E33" s="783"/>
      <c r="F33" s="809"/>
      <c r="G33" s="787"/>
      <c r="H33" s="783"/>
      <c r="I33" s="785"/>
      <c r="J33" s="787"/>
      <c r="K33" s="783"/>
      <c r="L33" s="785"/>
    </row>
    <row r="34" spans="1:12" ht="94.5" customHeight="1" x14ac:dyDescent="0.25">
      <c r="A34" s="797" t="s">
        <v>549</v>
      </c>
      <c r="B34" s="158" t="s">
        <v>550</v>
      </c>
      <c r="C34" s="771" t="s">
        <v>211</v>
      </c>
      <c r="D34" s="761">
        <v>31948000</v>
      </c>
      <c r="E34" s="760">
        <v>62220000</v>
      </c>
      <c r="F34" s="781" t="s">
        <v>552</v>
      </c>
      <c r="G34" s="761"/>
      <c r="H34" s="760"/>
      <c r="I34" s="759"/>
      <c r="J34" s="761"/>
      <c r="K34" s="760"/>
      <c r="L34" s="759"/>
    </row>
    <row r="35" spans="1:12" ht="100.5" customHeight="1" x14ac:dyDescent="0.25">
      <c r="A35" s="798"/>
      <c r="B35" s="158" t="s">
        <v>553</v>
      </c>
      <c r="C35" s="803"/>
      <c r="D35" s="753"/>
      <c r="E35" s="755"/>
      <c r="F35" s="751"/>
      <c r="G35" s="753"/>
      <c r="H35" s="755"/>
      <c r="I35" s="751"/>
      <c r="J35" s="753"/>
      <c r="K35" s="755"/>
      <c r="L35" s="751"/>
    </row>
    <row r="37" spans="1:12" hidden="1" x14ac:dyDescent="0.25"/>
    <row r="38" spans="1:12" ht="35.1" hidden="1" customHeight="1" thickBot="1" x14ac:dyDescent="0.3">
      <c r="A38" s="791" t="s">
        <v>558</v>
      </c>
      <c r="B38" s="792"/>
      <c r="C38" s="792"/>
      <c r="D38" s="792"/>
      <c r="E38" s="792"/>
      <c r="F38" s="792"/>
      <c r="G38" s="792"/>
      <c r="H38" s="792"/>
      <c r="I38" s="792"/>
      <c r="J38" s="792"/>
      <c r="K38" s="792"/>
      <c r="L38" s="793"/>
    </row>
    <row r="39" spans="1:12" ht="35.1" hidden="1" customHeight="1" thickBot="1" x14ac:dyDescent="0.3">
      <c r="A39" s="762" t="s">
        <v>542</v>
      </c>
      <c r="B39" s="763" t="s">
        <v>297</v>
      </c>
      <c r="C39" s="766" t="s">
        <v>210</v>
      </c>
      <c r="D39" s="722" t="s">
        <v>259</v>
      </c>
      <c r="E39" s="794"/>
      <c r="F39" s="795"/>
      <c r="G39" s="762" t="s">
        <v>260</v>
      </c>
      <c r="H39" s="763"/>
      <c r="I39" s="764"/>
      <c r="J39" s="762" t="s">
        <v>261</v>
      </c>
      <c r="K39" s="763"/>
      <c r="L39" s="764"/>
    </row>
    <row r="40" spans="1:12" ht="35.1" hidden="1" customHeight="1" thickBot="1" x14ac:dyDescent="0.3">
      <c r="A40" s="796"/>
      <c r="B40" s="765"/>
      <c r="C40" s="767"/>
      <c r="D40" s="290" t="s">
        <v>225</v>
      </c>
      <c r="E40" s="291" t="s">
        <v>226</v>
      </c>
      <c r="F40" s="292" t="s">
        <v>543</v>
      </c>
      <c r="G40" s="163" t="s">
        <v>225</v>
      </c>
      <c r="H40" s="161" t="s">
        <v>226</v>
      </c>
      <c r="I40" s="162" t="s">
        <v>543</v>
      </c>
      <c r="J40" s="163" t="s">
        <v>225</v>
      </c>
      <c r="K40" s="161" t="s">
        <v>226</v>
      </c>
      <c r="L40" s="162" t="s">
        <v>543</v>
      </c>
    </row>
    <row r="41" spans="1:12" ht="127.5" hidden="1" customHeight="1" x14ac:dyDescent="0.25">
      <c r="A41" s="797" t="s">
        <v>544</v>
      </c>
      <c r="B41" s="287" t="s">
        <v>545</v>
      </c>
      <c r="C41" s="771" t="s">
        <v>546</v>
      </c>
      <c r="D41" s="752"/>
      <c r="E41" s="754"/>
      <c r="F41" s="750"/>
      <c r="G41" s="752"/>
      <c r="H41" s="754"/>
      <c r="I41" s="750"/>
      <c r="J41" s="752"/>
      <c r="K41" s="754"/>
      <c r="L41" s="750"/>
    </row>
    <row r="42" spans="1:12" ht="129" hidden="1" customHeight="1" thickBot="1" x14ac:dyDescent="0.3">
      <c r="A42" s="807"/>
      <c r="B42" s="288" t="s">
        <v>548</v>
      </c>
      <c r="C42" s="772"/>
      <c r="D42" s="753"/>
      <c r="E42" s="755"/>
      <c r="F42" s="751"/>
      <c r="G42" s="753"/>
      <c r="H42" s="755"/>
      <c r="I42" s="751"/>
      <c r="J42" s="753"/>
      <c r="K42" s="755"/>
      <c r="L42" s="751"/>
    </row>
    <row r="43" spans="1:12" ht="109.5" hidden="1" customHeight="1" x14ac:dyDescent="0.25">
      <c r="A43" s="797" t="s">
        <v>549</v>
      </c>
      <c r="B43" s="287" t="s">
        <v>550</v>
      </c>
      <c r="C43" s="771" t="s">
        <v>211</v>
      </c>
      <c r="D43" s="752"/>
      <c r="E43" s="754"/>
      <c r="F43" s="750"/>
      <c r="G43" s="752"/>
      <c r="H43" s="754"/>
      <c r="I43" s="750"/>
      <c r="J43" s="752"/>
      <c r="K43" s="754"/>
      <c r="L43" s="750"/>
    </row>
    <row r="44" spans="1:12" ht="103.5" hidden="1" customHeight="1" thickBot="1" x14ac:dyDescent="0.3">
      <c r="A44" s="807"/>
      <c r="B44" s="289" t="s">
        <v>553</v>
      </c>
      <c r="C44" s="772"/>
      <c r="D44" s="753"/>
      <c r="E44" s="755"/>
      <c r="F44" s="751"/>
      <c r="G44" s="753"/>
      <c r="H44" s="755"/>
      <c r="I44" s="751"/>
      <c r="J44" s="753"/>
      <c r="K44" s="755"/>
      <c r="L44" s="751"/>
    </row>
    <row r="45" spans="1:12" hidden="1" x14ac:dyDescent="0.25"/>
    <row r="46" spans="1:12" ht="15" hidden="1" thickBot="1" x14ac:dyDescent="0.3"/>
    <row r="47" spans="1:12" ht="35.1" hidden="1" customHeight="1" thickBot="1" x14ac:dyDescent="0.3">
      <c r="A47" s="791" t="s">
        <v>559</v>
      </c>
      <c r="B47" s="792"/>
      <c r="C47" s="792"/>
      <c r="D47" s="792"/>
      <c r="E47" s="792"/>
      <c r="F47" s="792"/>
      <c r="G47" s="792"/>
      <c r="H47" s="792"/>
      <c r="I47" s="792"/>
      <c r="J47" s="792"/>
      <c r="K47" s="792"/>
      <c r="L47" s="793"/>
    </row>
    <row r="48" spans="1:12" ht="35.1" hidden="1" customHeight="1" x14ac:dyDescent="0.25">
      <c r="A48" s="762" t="s">
        <v>542</v>
      </c>
      <c r="B48" s="763" t="s">
        <v>297</v>
      </c>
      <c r="C48" s="766" t="s">
        <v>210</v>
      </c>
      <c r="D48" s="768" t="s">
        <v>262</v>
      </c>
      <c r="E48" s="769"/>
      <c r="F48" s="770"/>
      <c r="G48" s="768" t="s">
        <v>560</v>
      </c>
      <c r="H48" s="769"/>
      <c r="I48" s="770"/>
      <c r="J48" s="768" t="s">
        <v>264</v>
      </c>
      <c r="K48" s="769"/>
      <c r="L48" s="770"/>
    </row>
    <row r="49" spans="1:12" ht="35.1" hidden="1" customHeight="1" thickBot="1" x14ac:dyDescent="0.3">
      <c r="A49" s="796"/>
      <c r="B49" s="765"/>
      <c r="C49" s="767"/>
      <c r="D49" s="163" t="s">
        <v>225</v>
      </c>
      <c r="E49" s="161" t="s">
        <v>226</v>
      </c>
      <c r="F49" s="162" t="s">
        <v>543</v>
      </c>
      <c r="G49" s="163" t="s">
        <v>225</v>
      </c>
      <c r="H49" s="161" t="s">
        <v>226</v>
      </c>
      <c r="I49" s="162" t="s">
        <v>543</v>
      </c>
      <c r="J49" s="163" t="s">
        <v>225</v>
      </c>
      <c r="K49" s="161" t="s">
        <v>226</v>
      </c>
      <c r="L49" s="162" t="s">
        <v>543</v>
      </c>
    </row>
    <row r="50" spans="1:12" ht="135" hidden="1" customHeight="1" x14ac:dyDescent="0.25">
      <c r="A50" s="797" t="s">
        <v>544</v>
      </c>
      <c r="B50" s="287" t="s">
        <v>545</v>
      </c>
      <c r="C50" s="771" t="s">
        <v>546</v>
      </c>
      <c r="D50" s="752"/>
      <c r="E50" s="754"/>
      <c r="F50" s="750"/>
      <c r="G50" s="752"/>
      <c r="H50" s="754"/>
      <c r="I50" s="750"/>
      <c r="J50" s="752"/>
      <c r="K50" s="754"/>
      <c r="L50" s="750"/>
    </row>
    <row r="51" spans="1:12" ht="127.5" hidden="1" customHeight="1" thickBot="1" x14ac:dyDescent="0.3">
      <c r="A51" s="807"/>
      <c r="B51" s="288" t="s">
        <v>548</v>
      </c>
      <c r="C51" s="772"/>
      <c r="D51" s="756"/>
      <c r="E51" s="757"/>
      <c r="F51" s="758"/>
      <c r="G51" s="756"/>
      <c r="H51" s="757"/>
      <c r="I51" s="758"/>
      <c r="J51" s="756"/>
      <c r="K51" s="757"/>
      <c r="L51" s="758"/>
    </row>
    <row r="52" spans="1:12" ht="88.5" hidden="1" customHeight="1" x14ac:dyDescent="0.25">
      <c r="A52" s="797" t="s">
        <v>549</v>
      </c>
      <c r="B52" s="287" t="s">
        <v>550</v>
      </c>
      <c r="C52" s="771" t="s">
        <v>211</v>
      </c>
      <c r="D52" s="761"/>
      <c r="E52" s="760"/>
      <c r="F52" s="759"/>
      <c r="G52" s="761"/>
      <c r="H52" s="760"/>
      <c r="I52" s="759"/>
      <c r="J52" s="761"/>
      <c r="K52" s="760"/>
      <c r="L52" s="759"/>
    </row>
    <row r="53" spans="1:12" ht="124.5" hidden="1" customHeight="1" thickBot="1" x14ac:dyDescent="0.3">
      <c r="A53" s="807"/>
      <c r="B53" s="289" t="s">
        <v>561</v>
      </c>
      <c r="C53" s="772"/>
      <c r="D53" s="753"/>
      <c r="E53" s="755"/>
      <c r="F53" s="751"/>
      <c r="G53" s="753"/>
      <c r="H53" s="755"/>
      <c r="I53" s="751"/>
      <c r="J53" s="753"/>
      <c r="K53" s="755"/>
      <c r="L53" s="751"/>
    </row>
    <row r="59" spans="1:12" x14ac:dyDescent="0.25">
      <c r="K59" s="343"/>
    </row>
    <row r="60" spans="1:12" x14ac:dyDescent="0.25">
      <c r="K60" s="343"/>
    </row>
  </sheetData>
  <mergeCells count="131">
    <mergeCell ref="A50:A51"/>
    <mergeCell ref="C50:C51"/>
    <mergeCell ref="A52:A53"/>
    <mergeCell ref="C52:C53"/>
    <mergeCell ref="A34:A35"/>
    <mergeCell ref="C34:C35"/>
    <mergeCell ref="A41:A42"/>
    <mergeCell ref="C41:C42"/>
    <mergeCell ref="A43:A44"/>
    <mergeCell ref="C43:C44"/>
    <mergeCell ref="A48:A49"/>
    <mergeCell ref="B48:B49"/>
    <mergeCell ref="A39:A40"/>
    <mergeCell ref="A38:L38"/>
    <mergeCell ref="D34:D35"/>
    <mergeCell ref="E34:E35"/>
    <mergeCell ref="D50:D51"/>
    <mergeCell ref="D52:D53"/>
    <mergeCell ref="E52:E53"/>
    <mergeCell ref="F52:F53"/>
    <mergeCell ref="F50:F51"/>
    <mergeCell ref="E50:E51"/>
    <mergeCell ref="I34:I35"/>
    <mergeCell ref="H34:H35"/>
    <mergeCell ref="A17:A18"/>
    <mergeCell ref="G17:G18"/>
    <mergeCell ref="H17:H18"/>
    <mergeCell ref="I17:I18"/>
    <mergeCell ref="D32:D33"/>
    <mergeCell ref="E32:E33"/>
    <mergeCell ref="F32:F33"/>
    <mergeCell ref="J32:J33"/>
    <mergeCell ref="A15:A16"/>
    <mergeCell ref="C15:C16"/>
    <mergeCell ref="D15:D16"/>
    <mergeCell ref="E15:E16"/>
    <mergeCell ref="F15:F16"/>
    <mergeCell ref="H32:H33"/>
    <mergeCell ref="I32:I33"/>
    <mergeCell ref="M6:O6"/>
    <mergeCell ref="M7:O7"/>
    <mergeCell ref="M8:O8"/>
    <mergeCell ref="A1:A4"/>
    <mergeCell ref="J1:L1"/>
    <mergeCell ref="J2:L2"/>
    <mergeCell ref="J3:L3"/>
    <mergeCell ref="J4:L4"/>
    <mergeCell ref="B1:I1"/>
    <mergeCell ref="B2:I2"/>
    <mergeCell ref="B3:I3"/>
    <mergeCell ref="B4:I4"/>
    <mergeCell ref="A6:A8"/>
    <mergeCell ref="J6:J8"/>
    <mergeCell ref="A12:L12"/>
    <mergeCell ref="A47:L47"/>
    <mergeCell ref="C48:C49"/>
    <mergeCell ref="D48:F48"/>
    <mergeCell ref="G48:I48"/>
    <mergeCell ref="J48:L48"/>
    <mergeCell ref="G30:I30"/>
    <mergeCell ref="B39:B40"/>
    <mergeCell ref="C39:C40"/>
    <mergeCell ref="D39:F39"/>
    <mergeCell ref="G39:I39"/>
    <mergeCell ref="A13:A14"/>
    <mergeCell ref="B13:B14"/>
    <mergeCell ref="C13:C14"/>
    <mergeCell ref="D13:F13"/>
    <mergeCell ref="G13:I13"/>
    <mergeCell ref="A32:A33"/>
    <mergeCell ref="D17:D18"/>
    <mergeCell ref="E17:E18"/>
    <mergeCell ref="F17:F18"/>
    <mergeCell ref="C19:C24"/>
    <mergeCell ref="A30:A31"/>
    <mergeCell ref="A29:L29"/>
    <mergeCell ref="J30:L30"/>
    <mergeCell ref="J13:L13"/>
    <mergeCell ref="J39:L39"/>
    <mergeCell ref="B30:B31"/>
    <mergeCell ref="C30:C31"/>
    <mergeCell ref="D30:F30"/>
    <mergeCell ref="C17:C18"/>
    <mergeCell ref="C32:C33"/>
    <mergeCell ref="G15:G16"/>
    <mergeCell ref="H15:H16"/>
    <mergeCell ref="I15:I16"/>
    <mergeCell ref="J15:J16"/>
    <mergeCell ref="K15:K16"/>
    <mergeCell ref="L15:L16"/>
    <mergeCell ref="L17:L18"/>
    <mergeCell ref="K17:K18"/>
    <mergeCell ref="J17:J18"/>
    <mergeCell ref="K32:K33"/>
    <mergeCell ref="L32:L33"/>
    <mergeCell ref="L34:L35"/>
    <mergeCell ref="K34:K35"/>
    <mergeCell ref="J34:J35"/>
    <mergeCell ref="F34:F35"/>
    <mergeCell ref="G34:G35"/>
    <mergeCell ref="G32:G33"/>
    <mergeCell ref="L52:L53"/>
    <mergeCell ref="K52:K53"/>
    <mergeCell ref="J52:J53"/>
    <mergeCell ref="G50:G51"/>
    <mergeCell ref="H50:H51"/>
    <mergeCell ref="I50:I51"/>
    <mergeCell ref="I52:I53"/>
    <mergeCell ref="H52:H53"/>
    <mergeCell ref="G52:G53"/>
    <mergeCell ref="L41:L42"/>
    <mergeCell ref="L43:L44"/>
    <mergeCell ref="K41:K42"/>
    <mergeCell ref="J41:J42"/>
    <mergeCell ref="J43:J44"/>
    <mergeCell ref="K43:K44"/>
    <mergeCell ref="J50:J51"/>
    <mergeCell ref="K50:K51"/>
    <mergeCell ref="L50:L51"/>
    <mergeCell ref="F41:F42"/>
    <mergeCell ref="F43:F44"/>
    <mergeCell ref="D41:D42"/>
    <mergeCell ref="E41:E42"/>
    <mergeCell ref="D43:D44"/>
    <mergeCell ref="E43:E44"/>
    <mergeCell ref="I43:I44"/>
    <mergeCell ref="H43:H44"/>
    <mergeCell ref="G43:G44"/>
    <mergeCell ref="H41:H42"/>
    <mergeCell ref="I41:I42"/>
    <mergeCell ref="G41:G42"/>
  </mergeCells>
  <pageMargins left="0.25" right="0.25" top="0.75" bottom="0.75" header="0.3" footer="0.3"/>
  <pageSetup scale="28"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E35"/>
  <sheetViews>
    <sheetView zoomScale="70" zoomScaleNormal="70" workbookViewId="0">
      <selection activeCell="J12" sqref="J12"/>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5" ht="22.5" customHeight="1" thickBot="1" x14ac:dyDescent="0.3">
      <c r="A1" s="814"/>
      <c r="B1" s="815" t="s">
        <v>182</v>
      </c>
      <c r="C1" s="815"/>
      <c r="D1" s="815"/>
      <c r="E1" s="141" t="s">
        <v>562</v>
      </c>
    </row>
    <row r="2" spans="1:5" ht="22.5" customHeight="1" thickBot="1" x14ac:dyDescent="0.3">
      <c r="A2" s="814"/>
      <c r="B2" s="816" t="s">
        <v>184</v>
      </c>
      <c r="C2" s="816"/>
      <c r="D2" s="816"/>
      <c r="E2" s="141" t="s">
        <v>185</v>
      </c>
    </row>
    <row r="3" spans="1:5" ht="22.5" customHeight="1" thickBot="1" x14ac:dyDescent="0.3">
      <c r="A3" s="814"/>
      <c r="B3" s="726" t="s">
        <v>186</v>
      </c>
      <c r="C3" s="727"/>
      <c r="D3" s="817"/>
      <c r="E3" s="141" t="s">
        <v>187</v>
      </c>
    </row>
    <row r="4" spans="1:5" ht="22.5" customHeight="1" thickBot="1" x14ac:dyDescent="0.3">
      <c r="A4" s="814"/>
      <c r="B4" s="818" t="s">
        <v>563</v>
      </c>
      <c r="C4" s="819"/>
      <c r="D4" s="820"/>
      <c r="E4" s="142" t="s">
        <v>564</v>
      </c>
    </row>
    <row r="5" spans="1:5" ht="15.75" thickBot="1" x14ac:dyDescent="0.3">
      <c r="A5" s="117"/>
      <c r="B5" s="117"/>
      <c r="C5" s="117"/>
      <c r="D5" s="117"/>
      <c r="E5" s="117"/>
    </row>
    <row r="6" spans="1:5" x14ac:dyDescent="0.25">
      <c r="A6" s="768" t="s">
        <v>565</v>
      </c>
      <c r="B6" s="769"/>
      <c r="C6" s="769"/>
      <c r="D6" s="769"/>
      <c r="E6" s="770"/>
    </row>
    <row r="7" spans="1:5" ht="45.75" customHeight="1" thickBot="1" x14ac:dyDescent="0.3">
      <c r="A7" s="118" t="s">
        <v>566</v>
      </c>
      <c r="B7" s="118" t="s">
        <v>567</v>
      </c>
      <c r="C7" s="119" t="s">
        <v>568</v>
      </c>
      <c r="D7" s="812" t="s">
        <v>569</v>
      </c>
      <c r="E7" s="813"/>
    </row>
    <row r="8" spans="1:5" x14ac:dyDescent="0.25">
      <c r="A8" s="120"/>
      <c r="B8" s="121"/>
      <c r="C8" s="128"/>
      <c r="D8" s="821"/>
      <c r="E8" s="822"/>
    </row>
    <row r="9" spans="1:5" x14ac:dyDescent="0.25">
      <c r="A9" s="120"/>
      <c r="B9" s="121"/>
      <c r="C9" s="129"/>
      <c r="D9" s="823"/>
      <c r="E9" s="824"/>
    </row>
    <row r="10" spans="1:5" x14ac:dyDescent="0.25">
      <c r="A10" s="120"/>
      <c r="B10" s="121"/>
      <c r="C10" s="129"/>
      <c r="D10" s="823"/>
      <c r="E10" s="824"/>
    </row>
    <row r="11" spans="1:5" x14ac:dyDescent="0.25">
      <c r="A11" s="122"/>
      <c r="B11" s="123"/>
      <c r="C11" s="129"/>
      <c r="D11" s="823"/>
      <c r="E11" s="824"/>
    </row>
    <row r="12" spans="1:5" x14ac:dyDescent="0.25">
      <c r="A12" s="124"/>
      <c r="B12" s="123"/>
      <c r="C12" s="129"/>
      <c r="D12" s="823"/>
      <c r="E12" s="824"/>
    </row>
    <row r="13" spans="1:5" x14ac:dyDescent="0.25">
      <c r="A13" s="124"/>
      <c r="B13" s="123"/>
      <c r="C13" s="130"/>
      <c r="D13" s="823"/>
      <c r="E13" s="824"/>
    </row>
    <row r="14" spans="1:5" x14ac:dyDescent="0.25">
      <c r="A14" s="124"/>
      <c r="B14" s="123"/>
      <c r="C14" s="130"/>
      <c r="D14" s="823"/>
      <c r="E14" s="824"/>
    </row>
    <row r="15" spans="1:5" x14ac:dyDescent="0.25">
      <c r="A15" s="125"/>
      <c r="B15" s="123"/>
      <c r="C15" s="129"/>
      <c r="D15" s="823"/>
      <c r="E15" s="824"/>
    </row>
    <row r="16" spans="1:5" x14ac:dyDescent="0.25">
      <c r="A16" s="126"/>
      <c r="B16" s="127"/>
      <c r="C16" s="131"/>
      <c r="D16" s="823"/>
      <c r="E16" s="824"/>
    </row>
    <row r="17" spans="4:5" x14ac:dyDescent="0.25">
      <c r="D17" s="823"/>
      <c r="E17" s="824"/>
    </row>
    <row r="18" spans="4:5" x14ac:dyDescent="0.25">
      <c r="D18" s="823"/>
      <c r="E18" s="824"/>
    </row>
    <row r="19" spans="4:5" x14ac:dyDescent="0.25">
      <c r="D19" s="823"/>
      <c r="E19" s="824"/>
    </row>
    <row r="20" spans="4:5" x14ac:dyDescent="0.25">
      <c r="D20" s="823"/>
      <c r="E20" s="824"/>
    </row>
    <row r="21" spans="4:5" x14ac:dyDescent="0.25">
      <c r="D21" s="823"/>
      <c r="E21" s="824"/>
    </row>
    <row r="22" spans="4:5" x14ac:dyDescent="0.25">
      <c r="D22" s="823"/>
      <c r="E22" s="824"/>
    </row>
    <row r="23" spans="4:5" x14ac:dyDescent="0.25">
      <c r="D23" s="823"/>
      <c r="E23" s="824"/>
    </row>
    <row r="24" spans="4:5" x14ac:dyDescent="0.25">
      <c r="D24" s="823"/>
      <c r="E24" s="824"/>
    </row>
    <row r="25" spans="4:5" x14ac:dyDescent="0.25">
      <c r="D25" s="823"/>
      <c r="E25" s="824"/>
    </row>
    <row r="26" spans="4:5" x14ac:dyDescent="0.25">
      <c r="D26" s="823"/>
      <c r="E26" s="824"/>
    </row>
    <row r="27" spans="4:5" x14ac:dyDescent="0.25">
      <c r="D27" s="823"/>
      <c r="E27" s="824"/>
    </row>
    <row r="28" spans="4:5" x14ac:dyDescent="0.25">
      <c r="D28" s="823"/>
      <c r="E28" s="824"/>
    </row>
    <row r="29" spans="4:5" x14ac:dyDescent="0.25">
      <c r="D29" s="823"/>
      <c r="E29" s="824"/>
    </row>
    <row r="30" spans="4:5" x14ac:dyDescent="0.25">
      <c r="D30" s="823"/>
      <c r="E30" s="824"/>
    </row>
    <row r="31" spans="4:5" x14ac:dyDescent="0.25">
      <c r="D31" s="823"/>
      <c r="E31" s="824"/>
    </row>
    <row r="32" spans="4:5" x14ac:dyDescent="0.25">
      <c r="D32" s="823"/>
      <c r="E32" s="824"/>
    </row>
    <row r="33" spans="4:5" x14ac:dyDescent="0.25">
      <c r="D33" s="823"/>
      <c r="E33" s="824"/>
    </row>
    <row r="34" spans="4:5" x14ac:dyDescent="0.25">
      <c r="D34" s="823"/>
      <c r="E34" s="824"/>
    </row>
    <row r="35" spans="4:5" ht="15.75" thickBot="1" x14ac:dyDescent="0.3">
      <c r="D35" s="825"/>
      <c r="E35" s="826"/>
    </row>
  </sheetData>
  <mergeCells count="35">
    <mergeCell ref="D33:E33"/>
    <mergeCell ref="D34:E34"/>
    <mergeCell ref="D35:E35"/>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D13:E13"/>
    <mergeCell ref="D14:E14"/>
    <mergeCell ref="D15:E15"/>
    <mergeCell ref="D16:E16"/>
    <mergeCell ref="D17:E17"/>
    <mergeCell ref="D8:E8"/>
    <mergeCell ref="D9:E9"/>
    <mergeCell ref="D10:E10"/>
    <mergeCell ref="D11:E11"/>
    <mergeCell ref="D12:E12"/>
    <mergeCell ref="D7:E7"/>
    <mergeCell ref="A1:A4"/>
    <mergeCell ref="B1:D1"/>
    <mergeCell ref="B2:D2"/>
    <mergeCell ref="A6:E6"/>
    <mergeCell ref="B3:D3"/>
    <mergeCell ref="B4:D4"/>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150" t="s">
        <v>23</v>
      </c>
      <c r="D2" s="150" t="s">
        <v>570</v>
      </c>
      <c r="F2" s="150" t="s">
        <v>20</v>
      </c>
    </row>
    <row r="3" spans="2:6" x14ac:dyDescent="0.25">
      <c r="B3" s="150" t="s">
        <v>33</v>
      </c>
      <c r="D3" s="150" t="s">
        <v>34</v>
      </c>
      <c r="F3" s="150" t="s">
        <v>42</v>
      </c>
    </row>
    <row r="4" spans="2:6" x14ac:dyDescent="0.25">
      <c r="B4" s="150" t="s">
        <v>21</v>
      </c>
      <c r="F4" s="150" t="s">
        <v>50</v>
      </c>
    </row>
    <row r="5" spans="2:6" x14ac:dyDescent="0.25">
      <c r="F5" s="150" t="s">
        <v>62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row>
    <row r="3" spans="2:28"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row>
    <row r="4" spans="2:28"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row>
    <row r="5" spans="2:28"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row>
    <row r="6" spans="2:28"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row>
    <row r="7" spans="2:28"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row>
    <row r="9" spans="2:28"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row>
    <row r="10" spans="2:28" ht="30" customHeight="1" x14ac:dyDescent="0.25">
      <c r="B10" s="30"/>
      <c r="C10" s="403" t="s">
        <v>123</v>
      </c>
      <c r="D10" s="389"/>
      <c r="E10" s="371" t="s">
        <v>571</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row>
    <row r="11" spans="2:28"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row>
    <row r="12" spans="2:28" ht="29.25" customHeight="1" x14ac:dyDescent="0.25">
      <c r="B12" s="30"/>
      <c r="C12" s="407" t="s">
        <v>125</v>
      </c>
      <c r="D12" s="408"/>
      <c r="E12" s="405" t="s">
        <v>572</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row>
    <row r="13" spans="2:28"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row>
    <row r="14" spans="2:28" ht="15" customHeight="1" x14ac:dyDescent="0.25">
      <c r="B14" s="30"/>
      <c r="C14" s="403" t="s">
        <v>127</v>
      </c>
      <c r="D14" s="389"/>
      <c r="E14" s="219"/>
      <c r="F14" s="404"/>
      <c r="G14" s="389"/>
      <c r="H14" s="389"/>
      <c r="I14" s="389"/>
      <c r="J14" s="389"/>
      <c r="K14" s="389"/>
      <c r="L14" s="389"/>
      <c r="M14" s="389"/>
      <c r="N14" s="389"/>
      <c r="O14" s="389"/>
      <c r="P14" s="389"/>
      <c r="Q14" s="389"/>
      <c r="R14" s="389"/>
      <c r="S14" s="389"/>
      <c r="T14" s="389"/>
      <c r="U14" s="389"/>
      <c r="V14" s="389"/>
      <c r="W14" s="389"/>
      <c r="X14" s="389"/>
      <c r="Y14" s="389"/>
      <c r="Z14" s="389"/>
      <c r="AA14" s="389"/>
      <c r="AB14" s="400"/>
    </row>
    <row r="15" spans="2:28" ht="29.25" customHeight="1" x14ac:dyDescent="0.25">
      <c r="B15" s="30"/>
      <c r="C15" s="371" t="s">
        <v>573</v>
      </c>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62"/>
      <c r="AB15" s="220"/>
    </row>
    <row r="17" spans="3:27" ht="15" customHeight="1" x14ac:dyDescent="0.25">
      <c r="C17" s="222" t="s">
        <v>128</v>
      </c>
      <c r="D17" s="222"/>
      <c r="E17" s="208"/>
      <c r="F17" s="208"/>
      <c r="G17" s="208"/>
      <c r="H17" s="208"/>
      <c r="I17" s="208"/>
      <c r="J17" s="221"/>
      <c r="K17" s="221"/>
      <c r="L17" s="221"/>
      <c r="M17" s="221"/>
      <c r="N17" s="221"/>
      <c r="O17" s="221"/>
      <c r="P17" s="221"/>
      <c r="Q17" s="221"/>
      <c r="R17" s="221" t="s">
        <v>129</v>
      </c>
      <c r="S17" s="221"/>
      <c r="T17" s="221"/>
      <c r="U17" s="221"/>
      <c r="V17" s="221"/>
      <c r="W17" s="221"/>
      <c r="X17" s="221"/>
      <c r="Y17" s="221"/>
      <c r="Z17" s="221"/>
      <c r="AA17" s="221"/>
    </row>
    <row r="18" spans="3:27" ht="15" customHeight="1" x14ac:dyDescent="0.25">
      <c r="C18" s="398"/>
      <c r="D18" s="382"/>
      <c r="E18" s="382"/>
      <c r="F18" s="382"/>
      <c r="G18" s="382"/>
      <c r="H18" s="382"/>
      <c r="I18" s="382"/>
      <c r="J18" s="382"/>
      <c r="K18" s="382"/>
      <c r="L18" s="382"/>
      <c r="M18" s="382"/>
      <c r="N18" s="382"/>
      <c r="O18" s="382"/>
      <c r="P18" s="383"/>
      <c r="Q18" s="208"/>
      <c r="R18" s="392"/>
      <c r="S18" s="372"/>
      <c r="T18" s="372"/>
      <c r="U18" s="372"/>
      <c r="V18" s="372"/>
      <c r="W18" s="372"/>
      <c r="X18" s="372"/>
      <c r="Y18" s="372"/>
      <c r="Z18" s="372"/>
      <c r="AA18" s="362"/>
    </row>
    <row r="19" spans="3:27" ht="15" customHeight="1" x14ac:dyDescent="0.25">
      <c r="C19" s="399"/>
      <c r="D19" s="346"/>
      <c r="E19" s="346"/>
      <c r="F19" s="346"/>
      <c r="G19" s="346"/>
      <c r="H19" s="346"/>
      <c r="I19" s="346"/>
      <c r="J19" s="346"/>
      <c r="K19" s="346"/>
      <c r="L19" s="346"/>
      <c r="M19" s="346"/>
      <c r="N19" s="346"/>
      <c r="O19" s="346"/>
      <c r="P19" s="400"/>
      <c r="Q19" s="208"/>
      <c r="R19" s="208"/>
      <c r="S19" s="208"/>
      <c r="T19" s="208"/>
      <c r="U19" s="208"/>
      <c r="V19" s="208"/>
      <c r="W19" s="208"/>
      <c r="X19" s="208"/>
      <c r="Y19" s="208"/>
      <c r="Z19" s="208"/>
      <c r="AA19" s="208"/>
    </row>
    <row r="20" spans="3:27" ht="15" customHeight="1" x14ac:dyDescent="0.25">
      <c r="C20" s="399"/>
      <c r="D20" s="346"/>
      <c r="E20" s="346"/>
      <c r="F20" s="346"/>
      <c r="G20" s="346"/>
      <c r="H20" s="346"/>
      <c r="I20" s="346"/>
      <c r="J20" s="346"/>
      <c r="K20" s="346"/>
      <c r="L20" s="346"/>
      <c r="M20" s="346"/>
      <c r="N20" s="346"/>
      <c r="O20" s="346"/>
      <c r="P20" s="400"/>
      <c r="Q20" s="218"/>
      <c r="R20" s="221" t="s">
        <v>130</v>
      </c>
      <c r="S20" s="221"/>
      <c r="T20" s="221"/>
      <c r="U20" s="221"/>
      <c r="V20" s="221"/>
      <c r="W20" s="218"/>
      <c r="X20" s="218"/>
      <c r="Y20" s="218"/>
      <c r="Z20" s="208"/>
      <c r="AA20" s="218"/>
    </row>
    <row r="21" spans="3:27" ht="15" customHeight="1" x14ac:dyDescent="0.25">
      <c r="C21" s="399"/>
      <c r="D21" s="346"/>
      <c r="E21" s="346"/>
      <c r="F21" s="346"/>
      <c r="G21" s="346"/>
      <c r="H21" s="346"/>
      <c r="I21" s="346"/>
      <c r="J21" s="346"/>
      <c r="K21" s="346"/>
      <c r="L21" s="346"/>
      <c r="M21" s="346"/>
      <c r="N21" s="346"/>
      <c r="O21" s="346"/>
      <c r="P21" s="400"/>
      <c r="Q21" s="208"/>
      <c r="R21" s="36"/>
      <c r="S21" s="208" t="s">
        <v>15</v>
      </c>
      <c r="T21" s="208"/>
      <c r="U21" s="36"/>
      <c r="V21" s="208" t="s">
        <v>27</v>
      </c>
      <c r="W21" s="208"/>
      <c r="X21" s="36"/>
      <c r="Y21" s="223" t="s">
        <v>46</v>
      </c>
      <c r="Z21" s="208"/>
      <c r="AA21" s="208"/>
    </row>
    <row r="22" spans="3:27" ht="15" customHeight="1" x14ac:dyDescent="0.25">
      <c r="C22" s="399"/>
      <c r="D22" s="346"/>
      <c r="E22" s="346"/>
      <c r="F22" s="346"/>
      <c r="G22" s="346"/>
      <c r="H22" s="346"/>
      <c r="I22" s="346"/>
      <c r="J22" s="346"/>
      <c r="K22" s="346"/>
      <c r="L22" s="346"/>
      <c r="M22" s="346"/>
      <c r="N22" s="346"/>
      <c r="O22" s="346"/>
      <c r="P22" s="400"/>
      <c r="Q22" s="208"/>
      <c r="R22" s="208"/>
      <c r="S22" s="208"/>
      <c r="T22" s="208"/>
      <c r="U22" s="208"/>
      <c r="V22" s="208"/>
      <c r="W22" s="208"/>
      <c r="X22" s="208"/>
      <c r="Y22" s="208"/>
      <c r="Z22" s="208"/>
      <c r="AA22" s="208"/>
    </row>
    <row r="23" spans="3:27" ht="15" customHeight="1" x14ac:dyDescent="0.25">
      <c r="C23" s="384"/>
      <c r="D23" s="385"/>
      <c r="E23" s="385"/>
      <c r="F23" s="385"/>
      <c r="G23" s="385"/>
      <c r="H23" s="385"/>
      <c r="I23" s="385"/>
      <c r="J23" s="385"/>
      <c r="K23" s="385"/>
      <c r="L23" s="385"/>
      <c r="M23" s="385"/>
      <c r="N23" s="385"/>
      <c r="O23" s="385"/>
      <c r="P23" s="386"/>
      <c r="Q23" s="208"/>
      <c r="R23" s="221" t="s">
        <v>131</v>
      </c>
      <c r="S23" s="208"/>
      <c r="T23" s="208"/>
      <c r="U23" s="208"/>
      <c r="V23" s="208"/>
      <c r="W23" s="409" t="s">
        <v>23</v>
      </c>
      <c r="X23" s="372"/>
      <c r="Y23" s="372"/>
      <c r="Z23" s="372"/>
      <c r="AA23" s="362"/>
    </row>
    <row r="24" spans="3:27" ht="15" customHeight="1" x14ac:dyDescent="0.25">
      <c r="C24" s="218"/>
      <c r="D24" s="218"/>
      <c r="E24" s="218"/>
      <c r="F24" s="218"/>
      <c r="G24" s="218"/>
      <c r="H24" s="208"/>
      <c r="I24" s="208"/>
      <c r="J24" s="208"/>
      <c r="K24" s="208"/>
      <c r="L24" s="208"/>
      <c r="M24" s="208"/>
      <c r="N24" s="208"/>
      <c r="O24" s="208"/>
      <c r="P24" s="208"/>
      <c r="Q24" s="208"/>
      <c r="R24" s="221"/>
      <c r="S24" s="208"/>
      <c r="T24" s="208"/>
      <c r="U24" s="208"/>
      <c r="V24" s="208"/>
      <c r="W24" s="208"/>
      <c r="X24" s="208"/>
      <c r="Y24" s="208"/>
      <c r="Z24" s="208"/>
      <c r="AA24" s="208"/>
    </row>
    <row r="25" spans="3:27" ht="15" customHeight="1" x14ac:dyDescent="0.25">
      <c r="C25" s="221" t="s">
        <v>132</v>
      </c>
      <c r="D25" s="218"/>
      <c r="E25" s="218"/>
      <c r="F25" s="218"/>
      <c r="G25" s="218"/>
      <c r="H25" s="218"/>
      <c r="I25" s="208"/>
      <c r="J25" s="208"/>
      <c r="K25" s="208"/>
      <c r="L25" s="208"/>
      <c r="M25" s="208"/>
      <c r="N25" s="208"/>
      <c r="O25" s="208"/>
      <c r="P25" s="208"/>
      <c r="Q25" s="208"/>
      <c r="R25" s="208"/>
      <c r="S25" s="208"/>
      <c r="T25" s="208"/>
      <c r="U25" s="208"/>
      <c r="V25" s="208"/>
      <c r="W25" s="208"/>
      <c r="X25" s="208"/>
      <c r="Y25" s="208"/>
      <c r="Z25" s="208"/>
      <c r="AA25" s="208"/>
    </row>
    <row r="26" spans="3:27" ht="29.25" customHeight="1" x14ac:dyDescent="0.25">
      <c r="C26" s="409" t="s">
        <v>574</v>
      </c>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62"/>
    </row>
    <row r="27" spans="3:27" ht="15" customHeight="1" x14ac:dyDescent="0.25">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row>
    <row r="28" spans="3:27" ht="15" customHeight="1" x14ac:dyDescent="0.25">
      <c r="C28" s="212" t="s">
        <v>134</v>
      </c>
      <c r="D28" s="218"/>
      <c r="E28" s="218"/>
      <c r="F28" s="218"/>
      <c r="G28" s="218"/>
      <c r="H28" s="218"/>
      <c r="I28" s="218"/>
      <c r="J28" s="218"/>
      <c r="K28" s="218"/>
      <c r="L28" s="218"/>
      <c r="M28" s="212" t="s">
        <v>134</v>
      </c>
      <c r="N28" s="218"/>
      <c r="O28" s="218"/>
      <c r="P28" s="218"/>
      <c r="Q28" s="218"/>
      <c r="R28" s="218"/>
      <c r="S28" s="218"/>
      <c r="T28" s="218"/>
      <c r="U28" s="218"/>
      <c r="V28" s="218"/>
      <c r="W28" s="218"/>
      <c r="X28" s="218"/>
      <c r="Y28" s="218"/>
      <c r="Z28" s="218"/>
      <c r="AA28" s="218"/>
    </row>
    <row r="29" spans="3:27" ht="29.25" customHeight="1" x14ac:dyDescent="0.25">
      <c r="C29" s="409" t="s">
        <v>571</v>
      </c>
      <c r="D29" s="372"/>
      <c r="E29" s="372"/>
      <c r="F29" s="372"/>
      <c r="G29" s="372"/>
      <c r="H29" s="372"/>
      <c r="I29" s="372"/>
      <c r="J29" s="372"/>
      <c r="K29" s="362"/>
      <c r="L29" s="218"/>
      <c r="M29" s="409" t="s">
        <v>575</v>
      </c>
      <c r="N29" s="372"/>
      <c r="O29" s="372"/>
      <c r="P29" s="372"/>
      <c r="Q29" s="372"/>
      <c r="R29" s="372"/>
      <c r="S29" s="372"/>
      <c r="T29" s="372"/>
      <c r="U29" s="372"/>
      <c r="V29" s="372"/>
      <c r="W29" s="372"/>
      <c r="X29" s="372"/>
      <c r="Y29" s="372"/>
      <c r="Z29" s="372"/>
      <c r="AA29" s="362"/>
    </row>
    <row r="30" spans="3:27" ht="15" customHeight="1" x14ac:dyDescent="0.25">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row>
    <row r="31" spans="3:27" ht="15" customHeight="1" x14ac:dyDescent="0.25">
      <c r="C31" s="225" t="s">
        <v>137</v>
      </c>
      <c r="D31" s="225"/>
      <c r="E31" s="225"/>
      <c r="F31" s="225"/>
      <c r="G31" s="226"/>
      <c r="H31" s="227"/>
      <c r="I31" s="227"/>
      <c r="J31" s="227"/>
      <c r="K31" s="227"/>
      <c r="L31" s="227"/>
      <c r="M31" s="227"/>
      <c r="N31" s="227"/>
      <c r="O31" s="227"/>
      <c r="P31" s="227"/>
      <c r="Q31" s="227"/>
      <c r="R31" s="227"/>
      <c r="S31" s="227"/>
      <c r="T31" s="227"/>
      <c r="U31" s="227"/>
      <c r="V31" s="227"/>
      <c r="W31" s="227"/>
      <c r="X31" s="227"/>
      <c r="Y31" s="227"/>
      <c r="Z31" s="227"/>
      <c r="AA31" s="227"/>
    </row>
    <row r="32" spans="3:27" ht="90" customHeight="1" x14ac:dyDescent="0.25">
      <c r="C32" s="410" t="s">
        <v>576</v>
      </c>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62"/>
    </row>
    <row r="34" spans="3:27" ht="15.75" customHeight="1" x14ac:dyDescent="0.25">
      <c r="C34" s="393" t="s">
        <v>139</v>
      </c>
      <c r="D34" s="389"/>
      <c r="E34" s="221"/>
      <c r="F34" s="371" t="s">
        <v>22</v>
      </c>
      <c r="G34" s="362"/>
      <c r="H34" s="221"/>
      <c r="I34" s="208"/>
      <c r="J34" s="228" t="s">
        <v>140</v>
      </c>
      <c r="K34" s="371">
        <v>1</v>
      </c>
      <c r="L34" s="372"/>
      <c r="M34" s="372"/>
      <c r="N34" s="362"/>
      <c r="O34" s="221"/>
      <c r="P34" s="221"/>
      <c r="Q34" s="212" t="s">
        <v>141</v>
      </c>
      <c r="R34" s="208"/>
      <c r="S34" s="221"/>
      <c r="T34" s="221"/>
      <c r="U34" s="221"/>
      <c r="V34" s="221"/>
      <c r="W34" s="371" t="s">
        <v>20</v>
      </c>
      <c r="X34" s="372"/>
      <c r="Y34" s="372"/>
      <c r="Z34" s="372"/>
      <c r="AA34" s="362"/>
    </row>
    <row r="35" spans="3:27" ht="15.75" customHeight="1" x14ac:dyDescent="0.25">
      <c r="C35" s="208"/>
      <c r="D35" s="208"/>
      <c r="E35" s="208"/>
      <c r="F35" s="223"/>
      <c r="G35" s="223"/>
      <c r="H35" s="223"/>
      <c r="I35" s="223"/>
      <c r="J35" s="223"/>
      <c r="K35" s="223"/>
      <c r="L35" s="223"/>
      <c r="M35" s="208"/>
      <c r="N35" s="208"/>
      <c r="O35" s="208"/>
      <c r="P35" s="208"/>
      <c r="Q35" s="208"/>
      <c r="R35" s="208"/>
      <c r="S35" s="208"/>
      <c r="T35" s="208"/>
      <c r="U35" s="208"/>
      <c r="V35" s="208"/>
      <c r="W35" s="208"/>
      <c r="X35" s="208"/>
      <c r="Y35" s="208"/>
      <c r="Z35" s="208"/>
      <c r="AA35" s="208"/>
    </row>
    <row r="36" spans="3:27" ht="32.25" customHeight="1" x14ac:dyDescent="0.25">
      <c r="C36" s="208"/>
      <c r="D36" s="228" t="s">
        <v>142</v>
      </c>
      <c r="E36" s="221"/>
      <c r="F36" s="410" t="s">
        <v>577</v>
      </c>
      <c r="G36" s="372"/>
      <c r="H36" s="372"/>
      <c r="I36" s="372"/>
      <c r="J36" s="372"/>
      <c r="K36" s="372"/>
      <c r="L36" s="372"/>
      <c r="M36" s="362"/>
      <c r="N36" s="208"/>
      <c r="O36" s="228" t="s">
        <v>144</v>
      </c>
      <c r="P36" s="409">
        <v>1</v>
      </c>
      <c r="Q36" s="372"/>
      <c r="R36" s="372"/>
      <c r="S36" s="372"/>
      <c r="T36" s="372"/>
      <c r="U36" s="372"/>
      <c r="V36" s="372"/>
      <c r="W36" s="372"/>
      <c r="X36" s="372"/>
      <c r="Y36" s="372"/>
      <c r="Z36" s="372"/>
      <c r="AA36" s="362"/>
    </row>
    <row r="37" spans="3:27" ht="15.75" customHeight="1" x14ac:dyDescent="0.25">
      <c r="C37" s="221"/>
      <c r="D37" s="221"/>
      <c r="E37" s="221"/>
      <c r="F37" s="223"/>
      <c r="G37" s="223"/>
      <c r="H37" s="223"/>
      <c r="I37" s="223"/>
      <c r="J37" s="223"/>
      <c r="K37" s="223"/>
      <c r="L37" s="223"/>
      <c r="M37" s="221"/>
      <c r="N37" s="221"/>
      <c r="O37" s="221"/>
      <c r="P37" s="221"/>
      <c r="Q37" s="221"/>
      <c r="R37" s="221"/>
      <c r="S37" s="221"/>
      <c r="T37" s="221"/>
      <c r="U37" s="221"/>
      <c r="V37" s="221"/>
      <c r="W37" s="221"/>
      <c r="X37" s="221"/>
      <c r="Y37" s="221"/>
      <c r="Z37" s="221"/>
      <c r="AA37" s="221"/>
    </row>
    <row r="38" spans="3:27" ht="15.75" customHeight="1" x14ac:dyDescent="0.25">
      <c r="C38" s="208"/>
      <c r="D38" s="228" t="s">
        <v>145</v>
      </c>
      <c r="E38" s="208"/>
      <c r="F38" s="392" t="s">
        <v>146</v>
      </c>
      <c r="G38" s="362"/>
      <c r="H38" s="208"/>
      <c r="I38" s="208"/>
      <c r="J38" s="221" t="s">
        <v>147</v>
      </c>
      <c r="K38" s="208"/>
      <c r="L38" s="392" t="s">
        <v>148</v>
      </c>
      <c r="M38" s="372"/>
      <c r="N38" s="362"/>
      <c r="O38" s="221"/>
      <c r="P38" s="221"/>
      <c r="Q38" s="208"/>
      <c r="R38" s="221" t="s">
        <v>149</v>
      </c>
      <c r="S38" s="221"/>
      <c r="T38" s="221"/>
      <c r="U38" s="221"/>
      <c r="V38" s="221"/>
      <c r="W38" s="411"/>
      <c r="X38" s="372"/>
      <c r="Y38" s="372"/>
      <c r="Z38" s="372"/>
      <c r="AA38" s="362"/>
    </row>
    <row r="39" spans="3:27" ht="15.75" customHeight="1" x14ac:dyDescent="0.25">
      <c r="C39" s="208"/>
      <c r="D39" s="208"/>
      <c r="E39" s="208"/>
      <c r="F39" s="28"/>
      <c r="G39" s="208"/>
      <c r="H39" s="208"/>
      <c r="I39" s="212"/>
      <c r="J39" s="212"/>
      <c r="K39" s="212"/>
      <c r="L39" s="212"/>
      <c r="M39" s="212"/>
      <c r="N39" s="212"/>
      <c r="O39" s="212"/>
      <c r="P39" s="212"/>
      <c r="Q39" s="212"/>
      <c r="R39" s="212"/>
      <c r="S39" s="212"/>
      <c r="T39" s="212"/>
      <c r="U39" s="212"/>
      <c r="V39" s="212"/>
      <c r="W39" s="212"/>
      <c r="X39" s="212"/>
      <c r="Y39" s="212"/>
      <c r="Z39" s="212"/>
      <c r="AA39" s="212"/>
    </row>
    <row r="40" spans="3:27" ht="15.75" customHeight="1" x14ac:dyDescent="0.25">
      <c r="C40" s="229" t="s">
        <v>150</v>
      </c>
      <c r="D40" s="412">
        <v>2024</v>
      </c>
      <c r="E40" s="413"/>
      <c r="F40" s="414"/>
      <c r="G40" s="34"/>
      <c r="H40" s="212"/>
      <c r="I40" s="212"/>
      <c r="J40" s="212"/>
      <c r="K40" s="212"/>
      <c r="L40" s="212"/>
      <c r="M40" s="212"/>
      <c r="N40" s="212"/>
      <c r="O40" s="212"/>
      <c r="P40" s="212"/>
      <c r="Q40" s="404"/>
      <c r="R40" s="389"/>
      <c r="S40" s="389"/>
      <c r="T40" s="389"/>
      <c r="U40" s="389"/>
      <c r="V40" s="212"/>
      <c r="W40" s="212"/>
      <c r="X40" s="403"/>
      <c r="Y40" s="389"/>
      <c r="Z40" s="389"/>
      <c r="AA40" s="389"/>
    </row>
    <row r="41" spans="3:27" ht="5.25" customHeight="1" x14ac:dyDescent="0.25">
      <c r="C41" s="221"/>
      <c r="D41" s="37"/>
      <c r="E41" s="37"/>
      <c r="F41" s="37"/>
      <c r="G41" s="208"/>
      <c r="H41" s="212"/>
      <c r="I41" s="212"/>
      <c r="J41" s="212"/>
      <c r="K41" s="212"/>
      <c r="L41" s="212"/>
      <c r="M41" s="212"/>
      <c r="N41" s="212"/>
      <c r="O41" s="212"/>
      <c r="P41" s="212"/>
      <c r="Q41" s="218"/>
      <c r="R41" s="218"/>
      <c r="S41" s="218"/>
      <c r="T41" s="218"/>
      <c r="U41" s="218"/>
      <c r="V41" s="212"/>
      <c r="W41" s="212"/>
      <c r="X41" s="214"/>
      <c r="Y41" s="214"/>
      <c r="Z41" s="214"/>
      <c r="AA41" s="214"/>
    </row>
    <row r="42" spans="3:27" ht="15.75" customHeight="1" x14ac:dyDescent="0.25">
      <c r="C42" s="221" t="s">
        <v>140</v>
      </c>
      <c r="D42" s="409">
        <v>1</v>
      </c>
      <c r="E42" s="372"/>
      <c r="F42" s="362"/>
      <c r="G42" s="208"/>
      <c r="H42" s="212"/>
      <c r="I42" s="212"/>
      <c r="J42" s="212"/>
      <c r="K42" s="212"/>
      <c r="L42" s="212"/>
      <c r="M42" s="212"/>
      <c r="N42" s="212"/>
      <c r="O42" s="212"/>
      <c r="P42" s="212"/>
      <c r="Q42" s="404"/>
      <c r="R42" s="389"/>
      <c r="S42" s="389"/>
      <c r="T42" s="389"/>
      <c r="U42" s="389"/>
      <c r="V42" s="212"/>
      <c r="W42" s="212"/>
      <c r="X42" s="403"/>
      <c r="Y42" s="389"/>
      <c r="Z42" s="389"/>
      <c r="AA42" s="389"/>
    </row>
    <row r="43" spans="3:27" ht="15.75" customHeight="1" x14ac:dyDescent="0.25">
      <c r="C43" s="208"/>
      <c r="D43" s="208"/>
      <c r="E43" s="208"/>
      <c r="F43" s="208"/>
      <c r="G43" s="208"/>
      <c r="H43" s="208"/>
      <c r="I43" s="212"/>
      <c r="J43" s="212"/>
      <c r="K43" s="221"/>
      <c r="L43" s="221"/>
      <c r="M43" s="221"/>
      <c r="N43" s="221"/>
      <c r="O43" s="221"/>
      <c r="P43" s="221"/>
      <c r="Q43" s="221"/>
      <c r="R43" s="221"/>
      <c r="S43" s="221"/>
      <c r="T43" s="221"/>
      <c r="U43" s="221"/>
      <c r="V43" s="221"/>
      <c r="W43" s="221"/>
      <c r="X43" s="221"/>
      <c r="Y43" s="221"/>
      <c r="Z43" s="221"/>
      <c r="AA43" s="221"/>
    </row>
    <row r="44" spans="3:27" ht="15.75" customHeight="1" x14ac:dyDescent="0.25">
      <c r="C44" s="221"/>
      <c r="D44" s="371" t="s">
        <v>151</v>
      </c>
      <c r="E44" s="372"/>
      <c r="F44" s="372"/>
      <c r="G44" s="372"/>
      <c r="H44" s="372"/>
      <c r="I44" s="372"/>
      <c r="J44" s="372"/>
      <c r="K44" s="372"/>
      <c r="L44" s="372"/>
      <c r="M44" s="372"/>
      <c r="N44" s="372"/>
      <c r="O44" s="372"/>
      <c r="P44" s="372"/>
      <c r="Q44" s="372"/>
      <c r="R44" s="372"/>
      <c r="S44" s="372"/>
      <c r="T44" s="372"/>
      <c r="U44" s="372"/>
      <c r="V44" s="372"/>
      <c r="W44" s="372"/>
      <c r="X44" s="372"/>
      <c r="Y44" s="362"/>
      <c r="Z44" s="222"/>
      <c r="AA44" s="222"/>
    </row>
    <row r="45" spans="3:27" ht="15.75" customHeight="1" x14ac:dyDescent="0.25">
      <c r="C45" s="208"/>
      <c r="D45" s="377" t="s">
        <v>152</v>
      </c>
      <c r="E45" s="372"/>
      <c r="F45" s="372"/>
      <c r="G45" s="372"/>
      <c r="H45" s="362"/>
      <c r="I45" s="373" t="s">
        <v>153</v>
      </c>
      <c r="J45" s="372"/>
      <c r="K45" s="372"/>
      <c r="L45" s="372"/>
      <c r="M45" s="372"/>
      <c r="N45" s="372"/>
      <c r="O45" s="372"/>
      <c r="P45" s="362"/>
      <c r="Q45" s="374" t="s">
        <v>154</v>
      </c>
      <c r="R45" s="372"/>
      <c r="S45" s="372"/>
      <c r="T45" s="372"/>
      <c r="U45" s="372"/>
      <c r="V45" s="372"/>
      <c r="W45" s="372"/>
      <c r="X45" s="372"/>
      <c r="Y45" s="362"/>
      <c r="Z45" s="222"/>
      <c r="AA45" s="222"/>
    </row>
    <row r="46" spans="3:27" ht="15.75" customHeight="1" x14ac:dyDescent="0.25">
      <c r="C46" s="38"/>
      <c r="D46" s="378" t="s">
        <v>155</v>
      </c>
      <c r="E46" s="372"/>
      <c r="F46" s="372"/>
      <c r="G46" s="372"/>
      <c r="H46" s="362"/>
      <c r="I46" s="375" t="s">
        <v>156</v>
      </c>
      <c r="J46" s="372"/>
      <c r="K46" s="372"/>
      <c r="L46" s="372"/>
      <c r="M46" s="372"/>
      <c r="N46" s="372"/>
      <c r="O46" s="372"/>
      <c r="P46" s="362"/>
      <c r="Q46" s="376" t="s">
        <v>157</v>
      </c>
      <c r="R46" s="372"/>
      <c r="S46" s="372"/>
      <c r="T46" s="372"/>
      <c r="U46" s="372"/>
      <c r="V46" s="372"/>
      <c r="W46" s="372"/>
      <c r="X46" s="372"/>
      <c r="Y46" s="362"/>
      <c r="Z46" s="231"/>
      <c r="AA46" s="231"/>
    </row>
    <row r="47" spans="3:27" ht="15.75" customHeight="1" x14ac:dyDescent="0.25">
      <c r="C47" s="232"/>
      <c r="D47" s="232"/>
      <c r="E47" s="232"/>
      <c r="F47" s="232"/>
      <c r="G47" s="233"/>
      <c r="H47" s="233"/>
      <c r="I47" s="233"/>
      <c r="J47" s="233"/>
      <c r="K47" s="233"/>
      <c r="L47" s="233"/>
      <c r="M47" s="233"/>
      <c r="N47" s="233"/>
      <c r="O47" s="233"/>
      <c r="P47" s="233"/>
      <c r="Q47" s="233"/>
      <c r="R47" s="233"/>
      <c r="S47" s="233"/>
      <c r="T47" s="233"/>
      <c r="U47" s="233"/>
      <c r="V47" s="233"/>
      <c r="W47" s="233"/>
      <c r="X47" s="233"/>
      <c r="Y47" s="233"/>
      <c r="Z47" s="232"/>
      <c r="AA47" s="232"/>
    </row>
    <row r="48" spans="3:27" ht="15.75" customHeight="1" x14ac:dyDescent="0.25">
      <c r="C48" s="379" t="s">
        <v>158</v>
      </c>
      <c r="D48" s="372"/>
      <c r="E48" s="372"/>
      <c r="F48" s="362"/>
      <c r="G48" s="380" t="s">
        <v>159</v>
      </c>
      <c r="H48" s="381" t="s">
        <v>160</v>
      </c>
      <c r="I48" s="382"/>
      <c r="J48" s="382"/>
      <c r="K48" s="382"/>
      <c r="L48" s="382"/>
      <c r="M48" s="382"/>
      <c r="N48" s="382"/>
      <c r="O48" s="382"/>
      <c r="P48" s="382"/>
      <c r="Q48" s="382"/>
      <c r="R48" s="382"/>
      <c r="S48" s="382"/>
      <c r="T48" s="382"/>
      <c r="U48" s="382"/>
      <c r="V48" s="382"/>
      <c r="W48" s="382"/>
      <c r="X48" s="382"/>
      <c r="Y48" s="382"/>
      <c r="Z48" s="382"/>
      <c r="AA48" s="383"/>
    </row>
    <row r="49" spans="2:28" ht="15.75" customHeight="1" x14ac:dyDescent="0.25">
      <c r="B49" s="39"/>
      <c r="C49" s="40" t="s">
        <v>161</v>
      </c>
      <c r="D49" s="41">
        <v>1.2</v>
      </c>
      <c r="E49" s="379" t="s">
        <v>162</v>
      </c>
      <c r="F49" s="362"/>
      <c r="G49" s="349"/>
      <c r="H49" s="384"/>
      <c r="I49" s="385"/>
      <c r="J49" s="385"/>
      <c r="K49" s="385"/>
      <c r="L49" s="385"/>
      <c r="M49" s="385"/>
      <c r="N49" s="385"/>
      <c r="O49" s="385"/>
      <c r="P49" s="385"/>
      <c r="Q49" s="385"/>
      <c r="R49" s="385"/>
      <c r="S49" s="385"/>
      <c r="T49" s="385"/>
      <c r="U49" s="385"/>
      <c r="V49" s="385"/>
      <c r="W49" s="385"/>
      <c r="X49" s="385"/>
      <c r="Y49" s="385"/>
      <c r="Z49" s="385"/>
      <c r="AA49" s="386"/>
      <c r="AB49" s="230"/>
    </row>
    <row r="50" spans="2:28" ht="15.75" customHeight="1" x14ac:dyDescent="0.25">
      <c r="B50" s="39"/>
      <c r="C50" s="42">
        <v>2024</v>
      </c>
      <c r="D50" s="43">
        <v>45474</v>
      </c>
      <c r="E50" s="387">
        <v>45656</v>
      </c>
      <c r="F50" s="362"/>
      <c r="G50" s="44">
        <v>1</v>
      </c>
      <c r="H50" s="391" t="s">
        <v>571</v>
      </c>
      <c r="I50" s="372"/>
      <c r="J50" s="372"/>
      <c r="K50" s="372"/>
      <c r="L50" s="372"/>
      <c r="M50" s="372"/>
      <c r="N50" s="372"/>
      <c r="O50" s="372"/>
      <c r="P50" s="372"/>
      <c r="Q50" s="372"/>
      <c r="R50" s="372"/>
      <c r="S50" s="372"/>
      <c r="T50" s="372"/>
      <c r="U50" s="372"/>
      <c r="V50" s="372"/>
      <c r="W50" s="372"/>
      <c r="X50" s="372"/>
      <c r="Y50" s="372"/>
      <c r="Z50" s="372"/>
      <c r="AA50" s="362"/>
      <c r="AB50" s="230"/>
    </row>
    <row r="51" spans="2:28" ht="15.75" customHeight="1" x14ac:dyDescent="0.25">
      <c r="B51" s="39"/>
      <c r="C51" s="42">
        <v>2025</v>
      </c>
      <c r="D51" s="43">
        <v>45658</v>
      </c>
      <c r="E51" s="387">
        <v>46021</v>
      </c>
      <c r="F51" s="362"/>
      <c r="G51" s="44">
        <v>1</v>
      </c>
      <c r="H51" s="391" t="s">
        <v>571</v>
      </c>
      <c r="I51" s="372"/>
      <c r="J51" s="372"/>
      <c r="K51" s="372"/>
      <c r="L51" s="372"/>
      <c r="M51" s="372"/>
      <c r="N51" s="372"/>
      <c r="O51" s="372"/>
      <c r="P51" s="372"/>
      <c r="Q51" s="372"/>
      <c r="R51" s="372"/>
      <c r="S51" s="372"/>
      <c r="T51" s="372"/>
      <c r="U51" s="372"/>
      <c r="V51" s="372"/>
      <c r="W51" s="372"/>
      <c r="X51" s="372"/>
      <c r="Y51" s="372"/>
      <c r="Z51" s="372"/>
      <c r="AA51" s="362"/>
      <c r="AB51" s="230"/>
    </row>
    <row r="52" spans="2:28" ht="15.75" customHeight="1" x14ac:dyDescent="0.25">
      <c r="B52" s="39"/>
      <c r="C52" s="42">
        <v>2026</v>
      </c>
      <c r="D52" s="43">
        <v>46023</v>
      </c>
      <c r="E52" s="387">
        <v>46386</v>
      </c>
      <c r="F52" s="362"/>
      <c r="G52" s="44">
        <v>1</v>
      </c>
      <c r="H52" s="391" t="s">
        <v>571</v>
      </c>
      <c r="I52" s="372"/>
      <c r="J52" s="372"/>
      <c r="K52" s="372"/>
      <c r="L52" s="372"/>
      <c r="M52" s="372"/>
      <c r="N52" s="372"/>
      <c r="O52" s="372"/>
      <c r="P52" s="372"/>
      <c r="Q52" s="372"/>
      <c r="R52" s="372"/>
      <c r="S52" s="372"/>
      <c r="T52" s="372"/>
      <c r="U52" s="372"/>
      <c r="V52" s="372"/>
      <c r="W52" s="372"/>
      <c r="X52" s="372"/>
      <c r="Y52" s="372"/>
      <c r="Z52" s="372"/>
      <c r="AA52" s="362"/>
      <c r="AB52" s="230"/>
    </row>
    <row r="53" spans="2:28" ht="15.75" customHeight="1" x14ac:dyDescent="0.25">
      <c r="B53" s="39"/>
      <c r="C53" s="42">
        <v>2027</v>
      </c>
      <c r="D53" s="43">
        <v>46388</v>
      </c>
      <c r="E53" s="387">
        <v>46751</v>
      </c>
      <c r="F53" s="362"/>
      <c r="G53" s="44">
        <v>1</v>
      </c>
      <c r="H53" s="391" t="s">
        <v>571</v>
      </c>
      <c r="I53" s="372"/>
      <c r="J53" s="372"/>
      <c r="K53" s="372"/>
      <c r="L53" s="372"/>
      <c r="M53" s="372"/>
      <c r="N53" s="372"/>
      <c r="O53" s="372"/>
      <c r="P53" s="372"/>
      <c r="Q53" s="372"/>
      <c r="R53" s="372"/>
      <c r="S53" s="372"/>
      <c r="T53" s="372"/>
      <c r="U53" s="372"/>
      <c r="V53" s="372"/>
      <c r="W53" s="372"/>
      <c r="X53" s="372"/>
      <c r="Y53" s="372"/>
      <c r="Z53" s="372"/>
      <c r="AA53" s="362"/>
      <c r="AB53" s="230"/>
    </row>
    <row r="54" spans="2:28" ht="15.75" customHeight="1" x14ac:dyDescent="0.25">
      <c r="B54" s="39"/>
      <c r="C54" s="42"/>
      <c r="D54" s="42"/>
      <c r="E54" s="379"/>
      <c r="F54" s="362"/>
      <c r="G54" s="41"/>
      <c r="H54" s="379"/>
      <c r="I54" s="372"/>
      <c r="J54" s="372"/>
      <c r="K54" s="372"/>
      <c r="L54" s="372"/>
      <c r="M54" s="372"/>
      <c r="N54" s="372"/>
      <c r="O54" s="372"/>
      <c r="P54" s="372"/>
      <c r="Q54" s="372"/>
      <c r="R54" s="372"/>
      <c r="S54" s="372"/>
      <c r="T54" s="372"/>
      <c r="U54" s="372"/>
      <c r="V54" s="372"/>
      <c r="W54" s="372"/>
      <c r="X54" s="372"/>
      <c r="Y54" s="372"/>
      <c r="Z54" s="372"/>
      <c r="AA54" s="362"/>
      <c r="AB54" s="230"/>
    </row>
    <row r="55" spans="2:28" ht="15.75" customHeight="1" x14ac:dyDescent="0.25">
      <c r="B55" s="30"/>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16"/>
    </row>
    <row r="56" spans="2:28" ht="15.75" customHeight="1" x14ac:dyDescent="0.25">
      <c r="B56" s="30"/>
      <c r="C56" s="393" t="s">
        <v>163</v>
      </c>
      <c r="D56" s="389"/>
      <c r="E56" s="221"/>
      <c r="F56" s="212" t="s">
        <v>164</v>
      </c>
      <c r="G56" s="45"/>
      <c r="H56" s="223"/>
      <c r="I56" s="212" t="s">
        <v>165</v>
      </c>
      <c r="J56" s="208"/>
      <c r="K56" s="392"/>
      <c r="L56" s="362"/>
      <c r="M56" s="221"/>
      <c r="N56" s="208"/>
      <c r="O56" s="208"/>
      <c r="P56" s="208"/>
      <c r="Q56" s="208"/>
      <c r="R56" s="208"/>
      <c r="S56" s="208"/>
      <c r="T56" s="208"/>
      <c r="U56" s="208"/>
      <c r="V56" s="208"/>
      <c r="W56" s="208"/>
      <c r="X56" s="208"/>
      <c r="Y56" s="208"/>
      <c r="Z56" s="208"/>
      <c r="AA56" s="208"/>
      <c r="AB56" s="216"/>
    </row>
    <row r="57" spans="2:28" ht="15.75" customHeight="1" x14ac:dyDescent="0.25">
      <c r="B57" s="234"/>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35"/>
    </row>
    <row r="58" spans="2:28" ht="15.75" customHeight="1" x14ac:dyDescent="0.25">
      <c r="B58" s="390" t="s">
        <v>166</v>
      </c>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62"/>
    </row>
    <row r="59" spans="2:28" ht="15.75" customHeight="1" x14ac:dyDescent="0.25">
      <c r="B59" s="4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47"/>
    </row>
    <row r="60" spans="2:28" ht="29.25" customHeight="1" x14ac:dyDescent="0.25">
      <c r="B60" s="379" t="s">
        <v>161</v>
      </c>
      <c r="C60" s="362"/>
      <c r="D60" s="41"/>
      <c r="E60" s="379" t="s">
        <v>167</v>
      </c>
      <c r="F60" s="362"/>
      <c r="G60" s="41"/>
      <c r="H60" s="371" t="s">
        <v>168</v>
      </c>
      <c r="I60" s="362"/>
      <c r="J60" s="379"/>
      <c r="K60" s="362"/>
      <c r="L60" s="388"/>
      <c r="M60" s="389"/>
      <c r="N60" s="41" t="s">
        <v>169</v>
      </c>
      <c r="O60" s="379"/>
      <c r="P60" s="372"/>
      <c r="Q60" s="362"/>
      <c r="R60" s="379" t="s">
        <v>170</v>
      </c>
      <c r="S60" s="372"/>
      <c r="T60" s="362"/>
      <c r="U60" s="379"/>
      <c r="V60" s="372"/>
      <c r="W60" s="362"/>
      <c r="X60" s="379" t="s">
        <v>171</v>
      </c>
      <c r="Y60" s="362"/>
      <c r="Z60" s="379"/>
      <c r="AA60" s="372"/>
      <c r="AB60" s="362"/>
    </row>
    <row r="61" spans="2:28" ht="15.75" customHeight="1" x14ac:dyDescent="0.25">
      <c r="B61" s="46"/>
      <c r="C61" s="236"/>
      <c r="D61" s="236"/>
      <c r="E61" s="236"/>
      <c r="F61" s="231"/>
      <c r="G61" s="237"/>
      <c r="H61" s="238"/>
      <c r="I61" s="238"/>
      <c r="J61" s="231"/>
      <c r="K61" s="231"/>
      <c r="L61" s="231"/>
      <c r="M61" s="231"/>
      <c r="N61" s="238"/>
      <c r="O61" s="231"/>
      <c r="P61" s="231"/>
      <c r="Q61" s="231"/>
      <c r="R61" s="231"/>
      <c r="S61" s="238"/>
      <c r="T61" s="218"/>
      <c r="U61" s="218"/>
      <c r="V61" s="208"/>
      <c r="W61" s="238"/>
      <c r="X61" s="228"/>
      <c r="Y61" s="228"/>
      <c r="Z61" s="48"/>
      <c r="AA61" s="27"/>
      <c r="AB61" s="49"/>
    </row>
    <row r="62" spans="2:28" ht="15.75" customHeight="1" x14ac:dyDescent="0.25">
      <c r="B62" s="390" t="s">
        <v>172</v>
      </c>
      <c r="C62" s="362"/>
      <c r="D62" s="394"/>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6"/>
    </row>
    <row r="63" spans="2:28" ht="15.75" customHeight="1" x14ac:dyDescent="0.25">
      <c r="B63" s="46"/>
      <c r="C63" s="236"/>
      <c r="D63" s="236"/>
      <c r="E63" s="236"/>
      <c r="F63" s="231"/>
      <c r="G63" s="237"/>
      <c r="H63" s="238"/>
      <c r="I63" s="238"/>
      <c r="J63" s="231"/>
      <c r="K63" s="231"/>
      <c r="L63" s="231"/>
      <c r="M63" s="231"/>
      <c r="N63" s="238"/>
      <c r="O63" s="231"/>
      <c r="P63" s="231"/>
      <c r="Q63" s="231"/>
      <c r="R63" s="231"/>
      <c r="S63" s="238"/>
      <c r="T63" s="218"/>
      <c r="U63" s="218"/>
      <c r="V63" s="208"/>
      <c r="W63" s="238"/>
      <c r="X63" s="228"/>
      <c r="Y63" s="228"/>
      <c r="Z63" s="48"/>
      <c r="AA63" s="27"/>
      <c r="AB63" s="49"/>
    </row>
    <row r="64" spans="2:28" ht="15.75" customHeight="1" x14ac:dyDescent="0.25">
      <c r="B64" s="390" t="s">
        <v>173</v>
      </c>
      <c r="C64" s="362"/>
      <c r="D64" s="39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6"/>
    </row>
    <row r="66" spans="2:28" ht="15.75" customHeight="1" x14ac:dyDescent="0.25">
      <c r="B66" s="390" t="s">
        <v>174</v>
      </c>
      <c r="C66" s="362"/>
      <c r="D66" s="39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6"/>
    </row>
    <row r="67" spans="2:28" ht="15.75" customHeight="1" x14ac:dyDescent="0.25">
      <c r="B67" s="46"/>
      <c r="C67" s="236"/>
      <c r="D67" s="236"/>
      <c r="E67" s="236"/>
      <c r="F67" s="231"/>
      <c r="G67" s="237"/>
      <c r="H67" s="238"/>
      <c r="I67" s="238"/>
      <c r="J67" s="231"/>
      <c r="K67" s="231"/>
      <c r="L67" s="231"/>
      <c r="M67" s="231"/>
      <c r="N67" s="238"/>
      <c r="O67" s="231"/>
      <c r="P67" s="231"/>
      <c r="Q67" s="231"/>
      <c r="R67" s="231"/>
      <c r="S67" s="238"/>
      <c r="T67" s="218"/>
      <c r="U67" s="218"/>
      <c r="V67" s="208"/>
      <c r="W67" s="238"/>
      <c r="X67" s="228"/>
      <c r="Y67" s="228"/>
      <c r="Z67" s="48"/>
      <c r="AA67" s="27"/>
      <c r="AB67" s="49"/>
    </row>
    <row r="68" spans="2:28" ht="15.75" customHeight="1" x14ac:dyDescent="0.25">
      <c r="B68" s="390" t="s">
        <v>175</v>
      </c>
      <c r="C68" s="362"/>
      <c r="D68" s="39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6"/>
    </row>
    <row r="69" spans="2:28" ht="15.75" customHeight="1" x14ac:dyDescent="0.25">
      <c r="B69" s="46"/>
      <c r="C69" s="236"/>
      <c r="D69" s="236"/>
      <c r="E69" s="236"/>
      <c r="F69" s="231"/>
      <c r="G69" s="237"/>
      <c r="H69" s="238"/>
      <c r="I69" s="238"/>
      <c r="J69" s="231"/>
      <c r="K69" s="231"/>
      <c r="L69" s="231"/>
      <c r="M69" s="231"/>
      <c r="N69" s="238"/>
      <c r="O69" s="231"/>
      <c r="P69" s="231"/>
      <c r="Q69" s="231"/>
      <c r="R69" s="231"/>
      <c r="S69" s="238"/>
      <c r="T69" s="218"/>
      <c r="U69" s="218"/>
      <c r="V69" s="208"/>
      <c r="W69" s="238"/>
      <c r="X69" s="228"/>
      <c r="Y69" s="228"/>
      <c r="Z69" s="48"/>
      <c r="AA69" s="27"/>
      <c r="AB69" s="49"/>
    </row>
    <row r="70" spans="2:28" ht="15.75" customHeight="1" x14ac:dyDescent="0.25">
      <c r="B70" s="390" t="s">
        <v>176</v>
      </c>
      <c r="C70" s="362"/>
      <c r="D70" s="39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6"/>
    </row>
    <row r="71" spans="2:28" ht="15.75" customHeight="1" x14ac:dyDescent="0.25">
      <c r="B71" s="46"/>
      <c r="C71" s="236"/>
      <c r="D71" s="236"/>
      <c r="E71" s="236"/>
      <c r="F71" s="231"/>
      <c r="G71" s="237"/>
      <c r="H71" s="238"/>
      <c r="I71" s="238"/>
      <c r="J71" s="231"/>
      <c r="K71" s="231"/>
      <c r="L71" s="231"/>
      <c r="M71" s="231"/>
      <c r="N71" s="238"/>
      <c r="O71" s="231"/>
      <c r="P71" s="231"/>
      <c r="Q71" s="231"/>
      <c r="R71" s="231"/>
      <c r="S71" s="238"/>
      <c r="T71" s="218"/>
      <c r="U71" s="218"/>
      <c r="V71" s="208"/>
      <c r="W71" s="238"/>
      <c r="X71" s="228"/>
      <c r="Y71" s="228"/>
      <c r="Z71" s="48"/>
      <c r="AA71" s="27"/>
      <c r="AB71" s="49"/>
    </row>
    <row r="72" spans="2:28" ht="15.75" customHeight="1" x14ac:dyDescent="0.25">
      <c r="B72" s="390" t="s">
        <v>177</v>
      </c>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62"/>
    </row>
    <row r="73" spans="2:28" ht="15.75" customHeight="1" x14ac:dyDescent="0.25">
      <c r="B73" s="371" t="s">
        <v>122</v>
      </c>
      <c r="C73" s="362"/>
      <c r="D73" s="50" t="s">
        <v>178</v>
      </c>
      <c r="E73" s="371" t="s">
        <v>179</v>
      </c>
      <c r="F73" s="362"/>
      <c r="G73" s="371" t="s">
        <v>177</v>
      </c>
      <c r="H73" s="372"/>
      <c r="I73" s="372"/>
      <c r="J73" s="372"/>
      <c r="K73" s="372"/>
      <c r="L73" s="372"/>
      <c r="M73" s="372"/>
      <c r="N73" s="372"/>
      <c r="O73" s="362"/>
      <c r="P73" s="371" t="s">
        <v>180</v>
      </c>
      <c r="Q73" s="372"/>
      <c r="R73" s="372"/>
      <c r="S73" s="372"/>
      <c r="T73" s="372"/>
      <c r="U73" s="372"/>
      <c r="V73" s="372"/>
      <c r="W73" s="372"/>
      <c r="X73" s="372"/>
      <c r="Y73" s="372"/>
      <c r="Z73" s="372"/>
      <c r="AA73" s="372"/>
      <c r="AB73" s="362"/>
    </row>
    <row r="74" spans="2:28" ht="15.75" customHeight="1" x14ac:dyDescent="0.25">
      <c r="B74" s="371"/>
      <c r="C74" s="362"/>
      <c r="D74" s="36"/>
      <c r="E74" s="371"/>
      <c r="F74" s="362"/>
      <c r="G74" s="396"/>
      <c r="H74" s="372"/>
      <c r="I74" s="372"/>
      <c r="J74" s="372"/>
      <c r="K74" s="372"/>
      <c r="L74" s="372"/>
      <c r="M74" s="372"/>
      <c r="N74" s="372"/>
      <c r="O74" s="362"/>
      <c r="P74" s="396"/>
      <c r="Q74" s="372"/>
      <c r="R74" s="372"/>
      <c r="S74" s="372"/>
      <c r="T74" s="372"/>
      <c r="U74" s="372"/>
      <c r="V74" s="372"/>
      <c r="W74" s="372"/>
      <c r="X74" s="372"/>
      <c r="Y74" s="372"/>
      <c r="Z74" s="372"/>
      <c r="AA74" s="372"/>
      <c r="AB74" s="362"/>
    </row>
    <row r="75" spans="2:28" ht="15.75" customHeight="1" x14ac:dyDescent="0.25">
      <c r="B75" s="371"/>
      <c r="C75" s="362"/>
      <c r="D75" s="36"/>
      <c r="E75" s="371"/>
      <c r="F75" s="362"/>
      <c r="G75" s="396"/>
      <c r="H75" s="372"/>
      <c r="I75" s="372"/>
      <c r="J75" s="372"/>
      <c r="K75" s="372"/>
      <c r="L75" s="372"/>
      <c r="M75" s="372"/>
      <c r="N75" s="372"/>
      <c r="O75" s="362"/>
      <c r="P75" s="396"/>
      <c r="Q75" s="372"/>
      <c r="R75" s="372"/>
      <c r="S75" s="372"/>
      <c r="T75" s="372"/>
      <c r="U75" s="372"/>
      <c r="V75" s="372"/>
      <c r="W75" s="372"/>
      <c r="X75" s="372"/>
      <c r="Y75" s="372"/>
      <c r="Z75" s="372"/>
      <c r="AA75" s="372"/>
      <c r="AB75" s="362"/>
    </row>
    <row r="76" spans="2:28" ht="26.25" customHeight="1" x14ac:dyDescent="0.25">
      <c r="B76" s="397" t="s">
        <v>181</v>
      </c>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62"/>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row>
    <row r="3" spans="2:28"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row>
    <row r="4" spans="2:28"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row>
    <row r="5" spans="2:28"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row>
    <row r="6" spans="2:28"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row>
    <row r="7" spans="2:28"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row>
    <row r="9" spans="2:28"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row>
    <row r="10" spans="2:28" ht="30" customHeight="1" x14ac:dyDescent="0.25">
      <c r="B10" s="30"/>
      <c r="C10" s="403" t="s">
        <v>123</v>
      </c>
      <c r="D10" s="389"/>
      <c r="E10" s="371" t="s">
        <v>578</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row>
    <row r="11" spans="2:28"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row>
    <row r="12" spans="2:28" ht="29.25" customHeight="1" x14ac:dyDescent="0.25">
      <c r="B12" s="30"/>
      <c r="C12" s="407" t="s">
        <v>125</v>
      </c>
      <c r="D12" s="408"/>
      <c r="E12" s="405" t="s">
        <v>579</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row>
    <row r="13" spans="2:28"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row>
    <row r="14" spans="2:28" ht="15" customHeight="1" x14ac:dyDescent="0.25">
      <c r="B14" s="30"/>
      <c r="C14" s="403" t="s">
        <v>127</v>
      </c>
      <c r="D14" s="389"/>
      <c r="E14" s="219"/>
      <c r="F14" s="404"/>
      <c r="G14" s="389"/>
      <c r="H14" s="389"/>
      <c r="I14" s="389"/>
      <c r="J14" s="389"/>
      <c r="K14" s="389"/>
      <c r="L14" s="389"/>
      <c r="M14" s="389"/>
      <c r="N14" s="389"/>
      <c r="O14" s="389"/>
      <c r="P14" s="389"/>
      <c r="Q14" s="389"/>
      <c r="R14" s="389"/>
      <c r="S14" s="389"/>
      <c r="T14" s="389"/>
      <c r="U14" s="389"/>
      <c r="V14" s="389"/>
      <c r="W14" s="389"/>
      <c r="X14" s="389"/>
      <c r="Y14" s="389"/>
      <c r="Z14" s="389"/>
      <c r="AA14" s="389"/>
      <c r="AB14" s="400"/>
    </row>
    <row r="15" spans="2:28" ht="29.25" customHeight="1" x14ac:dyDescent="0.25">
      <c r="B15" s="30"/>
      <c r="C15" s="371" t="s">
        <v>580</v>
      </c>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62"/>
      <c r="AB15" s="220"/>
    </row>
    <row r="17" spans="3:27" ht="15" customHeight="1" x14ac:dyDescent="0.25">
      <c r="C17" s="222" t="s">
        <v>128</v>
      </c>
      <c r="D17" s="222"/>
      <c r="E17" s="208"/>
      <c r="F17" s="208"/>
      <c r="G17" s="208"/>
      <c r="H17" s="208"/>
      <c r="I17" s="208"/>
      <c r="J17" s="221"/>
      <c r="K17" s="221"/>
      <c r="L17" s="221"/>
      <c r="M17" s="221"/>
      <c r="N17" s="221"/>
      <c r="O17" s="221"/>
      <c r="P17" s="221"/>
      <c r="Q17" s="221"/>
      <c r="R17" s="221" t="s">
        <v>129</v>
      </c>
      <c r="S17" s="221"/>
      <c r="T17" s="221"/>
      <c r="U17" s="221"/>
      <c r="V17" s="221"/>
      <c r="W17" s="221"/>
      <c r="X17" s="221"/>
      <c r="Y17" s="221"/>
      <c r="Z17" s="221"/>
      <c r="AA17" s="221"/>
    </row>
    <row r="18" spans="3:27" ht="15" customHeight="1" x14ac:dyDescent="0.25">
      <c r="C18" s="398"/>
      <c r="D18" s="382"/>
      <c r="E18" s="382"/>
      <c r="F18" s="382"/>
      <c r="G18" s="382"/>
      <c r="H18" s="382"/>
      <c r="I18" s="382"/>
      <c r="J18" s="382"/>
      <c r="K18" s="382"/>
      <c r="L18" s="382"/>
      <c r="M18" s="382"/>
      <c r="N18" s="382"/>
      <c r="O18" s="382"/>
      <c r="P18" s="383"/>
      <c r="Q18" s="208"/>
      <c r="R18" s="392"/>
      <c r="S18" s="372"/>
      <c r="T18" s="372"/>
      <c r="U18" s="372"/>
      <c r="V18" s="372"/>
      <c r="W18" s="372"/>
      <c r="X18" s="372"/>
      <c r="Y18" s="372"/>
      <c r="Z18" s="372"/>
      <c r="AA18" s="362"/>
    </row>
    <row r="19" spans="3:27" ht="15" customHeight="1" x14ac:dyDescent="0.25">
      <c r="C19" s="399"/>
      <c r="D19" s="346"/>
      <c r="E19" s="346"/>
      <c r="F19" s="346"/>
      <c r="G19" s="346"/>
      <c r="H19" s="346"/>
      <c r="I19" s="346"/>
      <c r="J19" s="346"/>
      <c r="K19" s="346"/>
      <c r="L19" s="346"/>
      <c r="M19" s="346"/>
      <c r="N19" s="346"/>
      <c r="O19" s="346"/>
      <c r="P19" s="400"/>
      <c r="Q19" s="208"/>
      <c r="R19" s="208"/>
      <c r="S19" s="208"/>
      <c r="T19" s="208"/>
      <c r="U19" s="208"/>
      <c r="V19" s="208"/>
      <c r="W19" s="208"/>
      <c r="X19" s="208"/>
      <c r="Y19" s="208"/>
      <c r="Z19" s="208"/>
      <c r="AA19" s="208"/>
    </row>
    <row r="20" spans="3:27" ht="15" customHeight="1" x14ac:dyDescent="0.25">
      <c r="C20" s="399"/>
      <c r="D20" s="346"/>
      <c r="E20" s="346"/>
      <c r="F20" s="346"/>
      <c r="G20" s="346"/>
      <c r="H20" s="346"/>
      <c r="I20" s="346"/>
      <c r="J20" s="346"/>
      <c r="K20" s="346"/>
      <c r="L20" s="346"/>
      <c r="M20" s="346"/>
      <c r="N20" s="346"/>
      <c r="O20" s="346"/>
      <c r="P20" s="400"/>
      <c r="Q20" s="218"/>
      <c r="R20" s="221" t="s">
        <v>130</v>
      </c>
      <c r="S20" s="221"/>
      <c r="T20" s="221"/>
      <c r="U20" s="221"/>
      <c r="V20" s="221"/>
      <c r="W20" s="218"/>
      <c r="X20" s="218"/>
      <c r="Y20" s="218"/>
      <c r="Z20" s="208"/>
      <c r="AA20" s="218"/>
    </row>
    <row r="21" spans="3:27" ht="15" customHeight="1" x14ac:dyDescent="0.25">
      <c r="C21" s="399"/>
      <c r="D21" s="346"/>
      <c r="E21" s="346"/>
      <c r="F21" s="346"/>
      <c r="G21" s="346"/>
      <c r="H21" s="346"/>
      <c r="I21" s="346"/>
      <c r="J21" s="346"/>
      <c r="K21" s="346"/>
      <c r="L21" s="346"/>
      <c r="M21" s="346"/>
      <c r="N21" s="346"/>
      <c r="O21" s="346"/>
      <c r="P21" s="400"/>
      <c r="Q21" s="208"/>
      <c r="R21" s="36"/>
      <c r="S21" s="208" t="s">
        <v>15</v>
      </c>
      <c r="T21" s="208"/>
      <c r="U21" s="36"/>
      <c r="V21" s="208" t="s">
        <v>27</v>
      </c>
      <c r="W21" s="208"/>
      <c r="X21" s="36"/>
      <c r="Y21" s="223" t="s">
        <v>46</v>
      </c>
      <c r="Z21" s="208"/>
      <c r="AA21" s="208"/>
    </row>
    <row r="22" spans="3:27" ht="15" customHeight="1" x14ac:dyDescent="0.25">
      <c r="C22" s="399"/>
      <c r="D22" s="346"/>
      <c r="E22" s="346"/>
      <c r="F22" s="346"/>
      <c r="G22" s="346"/>
      <c r="H22" s="346"/>
      <c r="I22" s="346"/>
      <c r="J22" s="346"/>
      <c r="K22" s="346"/>
      <c r="L22" s="346"/>
      <c r="M22" s="346"/>
      <c r="N22" s="346"/>
      <c r="O22" s="346"/>
      <c r="P22" s="400"/>
      <c r="Q22" s="208"/>
      <c r="R22" s="208"/>
      <c r="S22" s="208"/>
      <c r="T22" s="208"/>
      <c r="U22" s="208"/>
      <c r="V22" s="208"/>
      <c r="W22" s="208"/>
      <c r="X22" s="208"/>
      <c r="Y22" s="208"/>
      <c r="Z22" s="208"/>
      <c r="AA22" s="208"/>
    </row>
    <row r="23" spans="3:27" ht="15" customHeight="1" x14ac:dyDescent="0.25">
      <c r="C23" s="384"/>
      <c r="D23" s="385"/>
      <c r="E23" s="385"/>
      <c r="F23" s="385"/>
      <c r="G23" s="385"/>
      <c r="H23" s="385"/>
      <c r="I23" s="385"/>
      <c r="J23" s="385"/>
      <c r="K23" s="385"/>
      <c r="L23" s="385"/>
      <c r="M23" s="385"/>
      <c r="N23" s="385"/>
      <c r="O23" s="385"/>
      <c r="P23" s="386"/>
      <c r="Q23" s="208"/>
      <c r="R23" s="221" t="s">
        <v>131</v>
      </c>
      <c r="S23" s="208"/>
      <c r="T23" s="208"/>
      <c r="U23" s="208"/>
      <c r="V23" s="208"/>
      <c r="W23" s="409" t="s">
        <v>21</v>
      </c>
      <c r="X23" s="372"/>
      <c r="Y23" s="372"/>
      <c r="Z23" s="372"/>
      <c r="AA23" s="362"/>
    </row>
    <row r="24" spans="3:27" ht="15" customHeight="1" x14ac:dyDescent="0.25">
      <c r="C24" s="218"/>
      <c r="D24" s="218"/>
      <c r="E24" s="218"/>
      <c r="F24" s="218"/>
      <c r="G24" s="218"/>
      <c r="H24" s="208"/>
      <c r="I24" s="208"/>
      <c r="J24" s="208"/>
      <c r="K24" s="208"/>
      <c r="L24" s="208"/>
      <c r="M24" s="208"/>
      <c r="N24" s="208"/>
      <c r="O24" s="208"/>
      <c r="P24" s="208"/>
      <c r="Q24" s="208"/>
      <c r="R24" s="221"/>
      <c r="S24" s="208"/>
      <c r="T24" s="208"/>
      <c r="U24" s="208"/>
      <c r="V24" s="208"/>
      <c r="W24" s="208"/>
      <c r="X24" s="208"/>
      <c r="Y24" s="208"/>
      <c r="Z24" s="208"/>
      <c r="AA24" s="208"/>
    </row>
    <row r="25" spans="3:27" ht="15" customHeight="1" x14ac:dyDescent="0.25">
      <c r="C25" s="221" t="s">
        <v>132</v>
      </c>
      <c r="D25" s="218"/>
      <c r="E25" s="218"/>
      <c r="F25" s="218"/>
      <c r="G25" s="218"/>
      <c r="H25" s="218"/>
      <c r="I25" s="208"/>
      <c r="J25" s="208"/>
      <c r="K25" s="208"/>
      <c r="L25" s="208"/>
      <c r="M25" s="208"/>
      <c r="N25" s="208"/>
      <c r="O25" s="208"/>
      <c r="P25" s="208"/>
      <c r="Q25" s="208"/>
      <c r="R25" s="208"/>
      <c r="S25" s="208"/>
      <c r="T25" s="208"/>
      <c r="U25" s="208"/>
      <c r="V25" s="208"/>
      <c r="W25" s="208"/>
      <c r="X25" s="208"/>
      <c r="Y25" s="208"/>
      <c r="Z25" s="208"/>
      <c r="AA25" s="208"/>
    </row>
    <row r="26" spans="3:27" ht="39.75" customHeight="1" x14ac:dyDescent="0.25">
      <c r="C26" s="827" t="s">
        <v>581</v>
      </c>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62"/>
    </row>
    <row r="27" spans="3:27" ht="15" customHeight="1" x14ac:dyDescent="0.25">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row>
    <row r="28" spans="3:27" ht="15" customHeight="1" x14ac:dyDescent="0.25">
      <c r="C28" s="212" t="s">
        <v>134</v>
      </c>
      <c r="D28" s="218"/>
      <c r="E28" s="218"/>
      <c r="F28" s="218"/>
      <c r="G28" s="218"/>
      <c r="H28" s="218"/>
      <c r="I28" s="218"/>
      <c r="J28" s="218"/>
      <c r="K28" s="218"/>
      <c r="L28" s="218"/>
      <c r="M28" s="212" t="s">
        <v>134</v>
      </c>
      <c r="N28" s="218"/>
      <c r="O28" s="218"/>
      <c r="P28" s="218"/>
      <c r="Q28" s="218"/>
      <c r="R28" s="218"/>
      <c r="S28" s="218"/>
      <c r="T28" s="218"/>
      <c r="U28" s="218"/>
      <c r="V28" s="218"/>
      <c r="W28" s="218"/>
      <c r="X28" s="218"/>
      <c r="Y28" s="218"/>
      <c r="Z28" s="218"/>
      <c r="AA28" s="218"/>
    </row>
    <row r="29" spans="3:27" ht="29.25" customHeight="1" x14ac:dyDescent="0.25">
      <c r="C29" s="409" t="s">
        <v>582</v>
      </c>
      <c r="D29" s="372"/>
      <c r="E29" s="372"/>
      <c r="F29" s="372"/>
      <c r="G29" s="372"/>
      <c r="H29" s="372"/>
      <c r="I29" s="372"/>
      <c r="J29" s="372"/>
      <c r="K29" s="362"/>
      <c r="L29" s="218"/>
      <c r="M29" s="409"/>
      <c r="N29" s="372"/>
      <c r="O29" s="372"/>
      <c r="P29" s="372"/>
      <c r="Q29" s="372"/>
      <c r="R29" s="372"/>
      <c r="S29" s="372"/>
      <c r="T29" s="372"/>
      <c r="U29" s="372"/>
      <c r="V29" s="372"/>
      <c r="W29" s="372"/>
      <c r="X29" s="372"/>
      <c r="Y29" s="372"/>
      <c r="Z29" s="372"/>
      <c r="AA29" s="362"/>
    </row>
    <row r="30" spans="3:27" ht="15" customHeight="1" x14ac:dyDescent="0.25">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row>
    <row r="31" spans="3:27" ht="15" customHeight="1" x14ac:dyDescent="0.25">
      <c r="C31" s="225" t="s">
        <v>137</v>
      </c>
      <c r="D31" s="225"/>
      <c r="E31" s="225"/>
      <c r="F31" s="225"/>
      <c r="G31" s="226"/>
      <c r="H31" s="227"/>
      <c r="I31" s="227"/>
      <c r="J31" s="227"/>
      <c r="K31" s="227"/>
      <c r="L31" s="227"/>
      <c r="M31" s="227"/>
      <c r="N31" s="227"/>
      <c r="O31" s="227"/>
      <c r="P31" s="227"/>
      <c r="Q31" s="227"/>
      <c r="R31" s="227"/>
      <c r="S31" s="227"/>
      <c r="T31" s="227"/>
      <c r="U31" s="227"/>
      <c r="V31" s="227"/>
      <c r="W31" s="227"/>
      <c r="X31" s="227"/>
      <c r="Y31" s="227"/>
      <c r="Z31" s="227"/>
      <c r="AA31" s="227"/>
    </row>
    <row r="32" spans="3:27" ht="90" customHeight="1" x14ac:dyDescent="0.25">
      <c r="C32" s="410" t="s">
        <v>583</v>
      </c>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62"/>
    </row>
    <row r="34" spans="3:27" ht="15.75" customHeight="1" x14ac:dyDescent="0.25">
      <c r="C34" s="393" t="s">
        <v>139</v>
      </c>
      <c r="D34" s="389"/>
      <c r="E34" s="221"/>
      <c r="F34" s="371" t="s">
        <v>22</v>
      </c>
      <c r="G34" s="362"/>
      <c r="H34" s="221"/>
      <c r="I34" s="208"/>
      <c r="J34" s="228" t="s">
        <v>140</v>
      </c>
      <c r="K34" s="371">
        <v>1.2</v>
      </c>
      <c r="L34" s="372"/>
      <c r="M34" s="372"/>
      <c r="N34" s="362"/>
      <c r="O34" s="221"/>
      <c r="P34" s="221"/>
      <c r="Q34" s="212" t="s">
        <v>141</v>
      </c>
      <c r="R34" s="208"/>
      <c r="S34" s="221"/>
      <c r="T34" s="221"/>
      <c r="U34" s="221"/>
      <c r="V34" s="221"/>
      <c r="W34" s="371" t="s">
        <v>20</v>
      </c>
      <c r="X34" s="372"/>
      <c r="Y34" s="372"/>
      <c r="Z34" s="372"/>
      <c r="AA34" s="362"/>
    </row>
    <row r="35" spans="3:27" ht="15.75" customHeight="1" x14ac:dyDescent="0.25">
      <c r="C35" s="208"/>
      <c r="D35" s="208"/>
      <c r="E35" s="208"/>
      <c r="F35" s="223"/>
      <c r="G35" s="223"/>
      <c r="H35" s="223"/>
      <c r="I35" s="223"/>
      <c r="J35" s="223"/>
      <c r="K35" s="223"/>
      <c r="L35" s="223"/>
      <c r="M35" s="208"/>
      <c r="N35" s="208"/>
      <c r="O35" s="208"/>
      <c r="P35" s="208"/>
      <c r="Q35" s="208"/>
      <c r="R35" s="208"/>
      <c r="S35" s="208"/>
      <c r="T35" s="208"/>
      <c r="U35" s="208"/>
      <c r="V35" s="208"/>
      <c r="W35" s="208"/>
      <c r="X35" s="208"/>
      <c r="Y35" s="208"/>
      <c r="Z35" s="208"/>
      <c r="AA35" s="208"/>
    </row>
    <row r="36" spans="3:27" ht="32.25" customHeight="1" x14ac:dyDescent="0.25">
      <c r="C36" s="208"/>
      <c r="D36" s="228" t="s">
        <v>142</v>
      </c>
      <c r="E36" s="221"/>
      <c r="F36" s="410" t="s">
        <v>584</v>
      </c>
      <c r="G36" s="372"/>
      <c r="H36" s="372"/>
      <c r="I36" s="372"/>
      <c r="J36" s="372"/>
      <c r="K36" s="372"/>
      <c r="L36" s="372"/>
      <c r="M36" s="362"/>
      <c r="N36" s="208"/>
      <c r="O36" s="228" t="s">
        <v>144</v>
      </c>
      <c r="P36" s="409">
        <v>0</v>
      </c>
      <c r="Q36" s="372"/>
      <c r="R36" s="372"/>
      <c r="S36" s="372"/>
      <c r="T36" s="372"/>
      <c r="U36" s="372"/>
      <c r="V36" s="372"/>
      <c r="W36" s="372"/>
      <c r="X36" s="372"/>
      <c r="Y36" s="372"/>
      <c r="Z36" s="372"/>
      <c r="AA36" s="362"/>
    </row>
    <row r="37" spans="3:27" ht="15.75" customHeight="1" x14ac:dyDescent="0.25">
      <c r="C37" s="221"/>
      <c r="D37" s="221"/>
      <c r="E37" s="221"/>
      <c r="F37" s="223"/>
      <c r="G37" s="223"/>
      <c r="H37" s="223"/>
      <c r="I37" s="223"/>
      <c r="J37" s="223"/>
      <c r="K37" s="223"/>
      <c r="L37" s="223"/>
      <c r="M37" s="221"/>
      <c r="N37" s="221"/>
      <c r="O37" s="221"/>
      <c r="P37" s="221"/>
      <c r="Q37" s="221"/>
      <c r="R37" s="221"/>
      <c r="S37" s="221"/>
      <c r="T37" s="221"/>
      <c r="U37" s="221"/>
      <c r="V37" s="221"/>
      <c r="W37" s="221"/>
      <c r="X37" s="221"/>
      <c r="Y37" s="221"/>
      <c r="Z37" s="221"/>
      <c r="AA37" s="221"/>
    </row>
    <row r="38" spans="3:27" ht="15.75" customHeight="1" x14ac:dyDescent="0.25">
      <c r="C38" s="208"/>
      <c r="D38" s="228" t="s">
        <v>145</v>
      </c>
      <c r="E38" s="208"/>
      <c r="F38" s="392" t="s">
        <v>146</v>
      </c>
      <c r="G38" s="362"/>
      <c r="H38" s="208"/>
      <c r="I38" s="208"/>
      <c r="J38" s="221" t="s">
        <v>147</v>
      </c>
      <c r="K38" s="208"/>
      <c r="L38" s="392" t="s">
        <v>148</v>
      </c>
      <c r="M38" s="372"/>
      <c r="N38" s="362"/>
      <c r="O38" s="221"/>
      <c r="P38" s="221"/>
      <c r="Q38" s="208"/>
      <c r="R38" s="221" t="s">
        <v>149</v>
      </c>
      <c r="S38" s="221"/>
      <c r="T38" s="221"/>
      <c r="U38" s="221"/>
      <c r="V38" s="221"/>
      <c r="W38" s="411"/>
      <c r="X38" s="372"/>
      <c r="Y38" s="372"/>
      <c r="Z38" s="372"/>
      <c r="AA38" s="362"/>
    </row>
    <row r="39" spans="3:27" ht="15.75" customHeight="1" x14ac:dyDescent="0.25">
      <c r="C39" s="208"/>
      <c r="D39" s="208"/>
      <c r="E39" s="208"/>
      <c r="F39" s="28"/>
      <c r="G39" s="208"/>
      <c r="H39" s="208"/>
      <c r="I39" s="212"/>
      <c r="J39" s="212"/>
      <c r="K39" s="212"/>
      <c r="L39" s="212"/>
      <c r="M39" s="212"/>
      <c r="N39" s="212"/>
      <c r="O39" s="212"/>
      <c r="P39" s="212"/>
      <c r="Q39" s="212"/>
      <c r="R39" s="212"/>
      <c r="S39" s="212"/>
      <c r="T39" s="212"/>
      <c r="U39" s="212"/>
      <c r="V39" s="212"/>
      <c r="W39" s="212"/>
      <c r="X39" s="212"/>
      <c r="Y39" s="212"/>
      <c r="Z39" s="212"/>
      <c r="AA39" s="212"/>
    </row>
    <row r="40" spans="3:27" ht="15.75" customHeight="1" x14ac:dyDescent="0.25">
      <c r="C40" s="229" t="s">
        <v>150</v>
      </c>
      <c r="D40" s="412">
        <v>2024</v>
      </c>
      <c r="E40" s="413"/>
      <c r="F40" s="414"/>
      <c r="G40" s="34"/>
      <c r="H40" s="212"/>
      <c r="I40" s="212"/>
      <c r="J40" s="212"/>
      <c r="K40" s="212"/>
      <c r="L40" s="212"/>
      <c r="M40" s="212"/>
      <c r="N40" s="212"/>
      <c r="O40" s="212"/>
      <c r="P40" s="212"/>
      <c r="Q40" s="404"/>
      <c r="R40" s="389"/>
      <c r="S40" s="389"/>
      <c r="T40" s="389"/>
      <c r="U40" s="389"/>
      <c r="V40" s="212"/>
      <c r="W40" s="212"/>
      <c r="X40" s="403"/>
      <c r="Y40" s="389"/>
      <c r="Z40" s="389"/>
      <c r="AA40" s="389"/>
    </row>
    <row r="41" spans="3:27" ht="5.25" customHeight="1" x14ac:dyDescent="0.25">
      <c r="C41" s="221"/>
      <c r="D41" s="37"/>
      <c r="E41" s="37"/>
      <c r="F41" s="37"/>
      <c r="G41" s="208"/>
      <c r="H41" s="212"/>
      <c r="I41" s="212"/>
      <c r="J41" s="212"/>
      <c r="K41" s="212"/>
      <c r="L41" s="212"/>
      <c r="M41" s="212"/>
      <c r="N41" s="212"/>
      <c r="O41" s="212"/>
      <c r="P41" s="212"/>
      <c r="Q41" s="218"/>
      <c r="R41" s="218"/>
      <c r="S41" s="218"/>
      <c r="T41" s="218"/>
      <c r="U41" s="218"/>
      <c r="V41" s="212"/>
      <c r="W41" s="212"/>
      <c r="X41" s="214"/>
      <c r="Y41" s="214"/>
      <c r="Z41" s="214"/>
      <c r="AA41" s="214"/>
    </row>
    <row r="42" spans="3:27" ht="15.75" customHeight="1" x14ac:dyDescent="0.25">
      <c r="C42" s="221" t="s">
        <v>140</v>
      </c>
      <c r="D42" s="409">
        <v>1</v>
      </c>
      <c r="E42" s="372"/>
      <c r="F42" s="362"/>
      <c r="G42" s="208"/>
      <c r="H42" s="212"/>
      <c r="I42" s="212"/>
      <c r="J42" s="212"/>
      <c r="K42" s="212"/>
      <c r="L42" s="212"/>
      <c r="M42" s="212"/>
      <c r="N42" s="212"/>
      <c r="O42" s="212"/>
      <c r="P42" s="212"/>
      <c r="Q42" s="404"/>
      <c r="R42" s="389"/>
      <c r="S42" s="389"/>
      <c r="T42" s="389"/>
      <c r="U42" s="389"/>
      <c r="V42" s="212"/>
      <c r="W42" s="212"/>
      <c r="X42" s="403"/>
      <c r="Y42" s="389"/>
      <c r="Z42" s="389"/>
      <c r="AA42" s="389"/>
    </row>
    <row r="43" spans="3:27" ht="15.75" customHeight="1" x14ac:dyDescent="0.25">
      <c r="C43" s="208"/>
      <c r="D43" s="208"/>
      <c r="E43" s="208"/>
      <c r="F43" s="208"/>
      <c r="G43" s="208"/>
      <c r="H43" s="208"/>
      <c r="I43" s="212"/>
      <c r="J43" s="212"/>
      <c r="K43" s="221"/>
      <c r="L43" s="221"/>
      <c r="M43" s="221"/>
      <c r="N43" s="221"/>
      <c r="O43" s="221"/>
      <c r="P43" s="221"/>
      <c r="Q43" s="221"/>
      <c r="R43" s="221"/>
      <c r="S43" s="221"/>
      <c r="T43" s="221"/>
      <c r="U43" s="221"/>
      <c r="V43" s="221"/>
      <c r="W43" s="221"/>
      <c r="X43" s="221"/>
      <c r="Y43" s="221"/>
      <c r="Z43" s="221"/>
      <c r="AA43" s="221"/>
    </row>
    <row r="44" spans="3:27" ht="15.75" customHeight="1" x14ac:dyDescent="0.25">
      <c r="C44" s="221"/>
      <c r="D44" s="371" t="s">
        <v>151</v>
      </c>
      <c r="E44" s="372"/>
      <c r="F44" s="372"/>
      <c r="G44" s="372"/>
      <c r="H44" s="372"/>
      <c r="I44" s="372"/>
      <c r="J44" s="372"/>
      <c r="K44" s="372"/>
      <c r="L44" s="372"/>
      <c r="M44" s="372"/>
      <c r="N44" s="372"/>
      <c r="O44" s="372"/>
      <c r="P44" s="372"/>
      <c r="Q44" s="372"/>
      <c r="R44" s="372"/>
      <c r="S44" s="372"/>
      <c r="T44" s="372"/>
      <c r="U44" s="372"/>
      <c r="V44" s="372"/>
      <c r="W44" s="372"/>
      <c r="X44" s="372"/>
      <c r="Y44" s="362"/>
      <c r="Z44" s="222"/>
      <c r="AA44" s="222"/>
    </row>
    <row r="45" spans="3:27" ht="15.75" customHeight="1" x14ac:dyDescent="0.25">
      <c r="C45" s="208"/>
      <c r="D45" s="377" t="s">
        <v>152</v>
      </c>
      <c r="E45" s="372"/>
      <c r="F45" s="372"/>
      <c r="G45" s="372"/>
      <c r="H45" s="362"/>
      <c r="I45" s="373" t="s">
        <v>153</v>
      </c>
      <c r="J45" s="372"/>
      <c r="K45" s="372"/>
      <c r="L45" s="372"/>
      <c r="M45" s="372"/>
      <c r="N45" s="372"/>
      <c r="O45" s="372"/>
      <c r="P45" s="362"/>
      <c r="Q45" s="374" t="s">
        <v>154</v>
      </c>
      <c r="R45" s="372"/>
      <c r="S45" s="372"/>
      <c r="T45" s="372"/>
      <c r="U45" s="372"/>
      <c r="V45" s="372"/>
      <c r="W45" s="372"/>
      <c r="X45" s="372"/>
      <c r="Y45" s="362"/>
      <c r="Z45" s="222"/>
      <c r="AA45" s="222"/>
    </row>
    <row r="46" spans="3:27" ht="15.75" customHeight="1" x14ac:dyDescent="0.25">
      <c r="C46" s="38"/>
      <c r="D46" s="378" t="s">
        <v>155</v>
      </c>
      <c r="E46" s="372"/>
      <c r="F46" s="372"/>
      <c r="G46" s="372"/>
      <c r="H46" s="362"/>
      <c r="I46" s="375" t="s">
        <v>156</v>
      </c>
      <c r="J46" s="372"/>
      <c r="K46" s="372"/>
      <c r="L46" s="372"/>
      <c r="M46" s="372"/>
      <c r="N46" s="372"/>
      <c r="O46" s="372"/>
      <c r="P46" s="362"/>
      <c r="Q46" s="376" t="s">
        <v>157</v>
      </c>
      <c r="R46" s="372"/>
      <c r="S46" s="372"/>
      <c r="T46" s="372"/>
      <c r="U46" s="372"/>
      <c r="V46" s="372"/>
      <c r="W46" s="372"/>
      <c r="X46" s="372"/>
      <c r="Y46" s="362"/>
      <c r="Z46" s="231"/>
      <c r="AA46" s="231"/>
    </row>
    <row r="47" spans="3:27" ht="15.75" customHeight="1" x14ac:dyDescent="0.25">
      <c r="C47" s="232"/>
      <c r="D47" s="232"/>
      <c r="E47" s="232"/>
      <c r="F47" s="232"/>
      <c r="G47" s="233"/>
      <c r="H47" s="233"/>
      <c r="I47" s="233"/>
      <c r="J47" s="233"/>
      <c r="K47" s="233"/>
      <c r="L47" s="233"/>
      <c r="M47" s="233"/>
      <c r="N47" s="233"/>
      <c r="O47" s="233"/>
      <c r="P47" s="233"/>
      <c r="Q47" s="233"/>
      <c r="R47" s="233"/>
      <c r="S47" s="233"/>
      <c r="T47" s="233"/>
      <c r="U47" s="233"/>
      <c r="V47" s="233"/>
      <c r="W47" s="233"/>
      <c r="X47" s="233"/>
      <c r="Y47" s="233"/>
      <c r="Z47" s="232"/>
      <c r="AA47" s="232"/>
    </row>
    <row r="48" spans="3:27" ht="15.75" customHeight="1" x14ac:dyDescent="0.25">
      <c r="C48" s="379" t="s">
        <v>158</v>
      </c>
      <c r="D48" s="372"/>
      <c r="E48" s="372"/>
      <c r="F48" s="362"/>
      <c r="G48" s="380" t="s">
        <v>159</v>
      </c>
      <c r="H48" s="381" t="s">
        <v>160</v>
      </c>
      <c r="I48" s="382"/>
      <c r="J48" s="382"/>
      <c r="K48" s="382"/>
      <c r="L48" s="382"/>
      <c r="M48" s="382"/>
      <c r="N48" s="382"/>
      <c r="O48" s="382"/>
      <c r="P48" s="382"/>
      <c r="Q48" s="382"/>
      <c r="R48" s="382"/>
      <c r="S48" s="382"/>
      <c r="T48" s="382"/>
      <c r="U48" s="382"/>
      <c r="V48" s="382"/>
      <c r="W48" s="382"/>
      <c r="X48" s="382"/>
      <c r="Y48" s="382"/>
      <c r="Z48" s="382"/>
      <c r="AA48" s="383"/>
    </row>
    <row r="49" spans="2:28" ht="15.75" customHeight="1" x14ac:dyDescent="0.25">
      <c r="B49" s="39"/>
      <c r="C49" s="40" t="s">
        <v>161</v>
      </c>
      <c r="D49" s="41">
        <v>1.2</v>
      </c>
      <c r="E49" s="379" t="s">
        <v>162</v>
      </c>
      <c r="F49" s="362"/>
      <c r="G49" s="349"/>
      <c r="H49" s="384"/>
      <c r="I49" s="385"/>
      <c r="J49" s="385"/>
      <c r="K49" s="385"/>
      <c r="L49" s="385"/>
      <c r="M49" s="385"/>
      <c r="N49" s="385"/>
      <c r="O49" s="385"/>
      <c r="P49" s="385"/>
      <c r="Q49" s="385"/>
      <c r="R49" s="385"/>
      <c r="S49" s="385"/>
      <c r="T49" s="385"/>
      <c r="U49" s="385"/>
      <c r="V49" s="385"/>
      <c r="W49" s="385"/>
      <c r="X49" s="385"/>
      <c r="Y49" s="385"/>
      <c r="Z49" s="385"/>
      <c r="AA49" s="386"/>
      <c r="AB49" s="230"/>
    </row>
    <row r="50" spans="2:28" ht="15.75" customHeight="1" x14ac:dyDescent="0.25">
      <c r="B50" s="39"/>
      <c r="C50" s="42">
        <v>2024</v>
      </c>
      <c r="D50" s="43">
        <v>45474</v>
      </c>
      <c r="E50" s="387">
        <v>45656</v>
      </c>
      <c r="F50" s="362"/>
      <c r="G50" s="44">
        <v>1.2</v>
      </c>
      <c r="H50" s="391" t="s">
        <v>585</v>
      </c>
      <c r="I50" s="372"/>
      <c r="J50" s="372"/>
      <c r="K50" s="372"/>
      <c r="L50" s="372"/>
      <c r="M50" s="372"/>
      <c r="N50" s="372"/>
      <c r="O50" s="372"/>
      <c r="P50" s="372"/>
      <c r="Q50" s="372"/>
      <c r="R50" s="372"/>
      <c r="S50" s="372"/>
      <c r="T50" s="372"/>
      <c r="U50" s="372"/>
      <c r="V50" s="372"/>
      <c r="W50" s="372"/>
      <c r="X50" s="372"/>
      <c r="Y50" s="372"/>
      <c r="Z50" s="372"/>
      <c r="AA50" s="362"/>
      <c r="AB50" s="230"/>
    </row>
    <row r="51" spans="2:28" ht="15.75" customHeight="1" x14ac:dyDescent="0.25">
      <c r="B51" s="39"/>
      <c r="C51" s="42">
        <v>2025</v>
      </c>
      <c r="D51" s="43">
        <v>45658</v>
      </c>
      <c r="E51" s="387">
        <v>46021</v>
      </c>
      <c r="F51" s="362"/>
      <c r="G51" s="44">
        <v>1.7</v>
      </c>
      <c r="H51" s="391" t="s">
        <v>585</v>
      </c>
      <c r="I51" s="372"/>
      <c r="J51" s="372"/>
      <c r="K51" s="372"/>
      <c r="L51" s="372"/>
      <c r="M51" s="372"/>
      <c r="N51" s="372"/>
      <c r="O51" s="372"/>
      <c r="P51" s="372"/>
      <c r="Q51" s="372"/>
      <c r="R51" s="372"/>
      <c r="S51" s="372"/>
      <c r="T51" s="372"/>
      <c r="U51" s="372"/>
      <c r="V51" s="372"/>
      <c r="W51" s="372"/>
      <c r="X51" s="372"/>
      <c r="Y51" s="372"/>
      <c r="Z51" s="372"/>
      <c r="AA51" s="362"/>
      <c r="AB51" s="230"/>
    </row>
    <row r="52" spans="2:28" ht="15.75" customHeight="1" x14ac:dyDescent="0.25">
      <c r="B52" s="39"/>
      <c r="C52" s="42">
        <v>2026</v>
      </c>
      <c r="D52" s="43">
        <v>46023</v>
      </c>
      <c r="E52" s="387">
        <v>46386</v>
      </c>
      <c r="F52" s="362"/>
      <c r="G52" s="44">
        <v>1.1000000000000001</v>
      </c>
      <c r="H52" s="391" t="s">
        <v>585</v>
      </c>
      <c r="I52" s="372"/>
      <c r="J52" s="372"/>
      <c r="K52" s="372"/>
      <c r="L52" s="372"/>
      <c r="M52" s="372"/>
      <c r="N52" s="372"/>
      <c r="O52" s="372"/>
      <c r="P52" s="372"/>
      <c r="Q52" s="372"/>
      <c r="R52" s="372"/>
      <c r="S52" s="372"/>
      <c r="T52" s="372"/>
      <c r="U52" s="372"/>
      <c r="V52" s="372"/>
      <c r="W52" s="372"/>
      <c r="X52" s="372"/>
      <c r="Y52" s="372"/>
      <c r="Z52" s="372"/>
      <c r="AA52" s="362"/>
      <c r="AB52" s="230"/>
    </row>
    <row r="53" spans="2:28" ht="15.75" customHeight="1" x14ac:dyDescent="0.25">
      <c r="B53" s="39"/>
      <c r="C53" s="42">
        <v>2027</v>
      </c>
      <c r="D53" s="43">
        <v>46388</v>
      </c>
      <c r="E53" s="387">
        <v>46751</v>
      </c>
      <c r="F53" s="362"/>
      <c r="G53" s="44">
        <v>1</v>
      </c>
      <c r="H53" s="391" t="s">
        <v>585</v>
      </c>
      <c r="I53" s="372"/>
      <c r="J53" s="372"/>
      <c r="K53" s="372"/>
      <c r="L53" s="372"/>
      <c r="M53" s="372"/>
      <c r="N53" s="372"/>
      <c r="O53" s="372"/>
      <c r="P53" s="372"/>
      <c r="Q53" s="372"/>
      <c r="R53" s="372"/>
      <c r="S53" s="372"/>
      <c r="T53" s="372"/>
      <c r="U53" s="372"/>
      <c r="V53" s="372"/>
      <c r="W53" s="372"/>
      <c r="X53" s="372"/>
      <c r="Y53" s="372"/>
      <c r="Z53" s="372"/>
      <c r="AA53" s="362"/>
      <c r="AB53" s="230"/>
    </row>
    <row r="54" spans="2:28" ht="15.75" customHeight="1" x14ac:dyDescent="0.25">
      <c r="B54" s="39"/>
      <c r="C54" s="42"/>
      <c r="D54" s="42"/>
      <c r="E54" s="379"/>
      <c r="F54" s="362"/>
      <c r="G54" s="41"/>
      <c r="H54" s="379"/>
      <c r="I54" s="372"/>
      <c r="J54" s="372"/>
      <c r="K54" s="372"/>
      <c r="L54" s="372"/>
      <c r="M54" s="372"/>
      <c r="N54" s="372"/>
      <c r="O54" s="372"/>
      <c r="P54" s="372"/>
      <c r="Q54" s="372"/>
      <c r="R54" s="372"/>
      <c r="S54" s="372"/>
      <c r="T54" s="372"/>
      <c r="U54" s="372"/>
      <c r="V54" s="372"/>
      <c r="W54" s="372"/>
      <c r="X54" s="372"/>
      <c r="Y54" s="372"/>
      <c r="Z54" s="372"/>
      <c r="AA54" s="362"/>
      <c r="AB54" s="230"/>
    </row>
    <row r="55" spans="2:28" ht="15.75" customHeight="1" x14ac:dyDescent="0.25">
      <c r="B55" s="30"/>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16"/>
    </row>
    <row r="56" spans="2:28" ht="15.75" customHeight="1" x14ac:dyDescent="0.25">
      <c r="B56" s="30"/>
      <c r="C56" s="393" t="s">
        <v>163</v>
      </c>
      <c r="D56" s="389"/>
      <c r="E56" s="221"/>
      <c r="F56" s="212" t="s">
        <v>164</v>
      </c>
      <c r="G56" s="45"/>
      <c r="H56" s="223"/>
      <c r="I56" s="212" t="s">
        <v>165</v>
      </c>
      <c r="J56" s="208"/>
      <c r="K56" s="392"/>
      <c r="L56" s="362"/>
      <c r="M56" s="221"/>
      <c r="N56" s="208"/>
      <c r="O56" s="208"/>
      <c r="P56" s="208"/>
      <c r="Q56" s="208"/>
      <c r="R56" s="208"/>
      <c r="S56" s="208"/>
      <c r="T56" s="208"/>
      <c r="U56" s="208"/>
      <c r="V56" s="208"/>
      <c r="W56" s="208"/>
      <c r="X56" s="208"/>
      <c r="Y56" s="208"/>
      <c r="Z56" s="208"/>
      <c r="AA56" s="208"/>
      <c r="AB56" s="216"/>
    </row>
    <row r="57" spans="2:28" ht="15.75" customHeight="1" x14ac:dyDescent="0.25">
      <c r="B57" s="234"/>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35"/>
    </row>
    <row r="58" spans="2:28" ht="15.75" customHeight="1" x14ac:dyDescent="0.25">
      <c r="B58" s="390" t="s">
        <v>166</v>
      </c>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62"/>
    </row>
    <row r="59" spans="2:28" ht="15.75" customHeight="1" x14ac:dyDescent="0.25">
      <c r="B59" s="4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47"/>
    </row>
    <row r="60" spans="2:28" ht="29.25" customHeight="1" x14ac:dyDescent="0.25">
      <c r="B60" s="379" t="s">
        <v>161</v>
      </c>
      <c r="C60" s="362"/>
      <c r="D60" s="41"/>
      <c r="E60" s="379" t="s">
        <v>167</v>
      </c>
      <c r="F60" s="362"/>
      <c r="G60" s="41"/>
      <c r="H60" s="371" t="s">
        <v>168</v>
      </c>
      <c r="I60" s="362"/>
      <c r="J60" s="379"/>
      <c r="K60" s="362"/>
      <c r="L60" s="388"/>
      <c r="M60" s="389"/>
      <c r="N60" s="41" t="s">
        <v>169</v>
      </c>
      <c r="O60" s="379"/>
      <c r="P60" s="372"/>
      <c r="Q60" s="362"/>
      <c r="R60" s="379" t="s">
        <v>170</v>
      </c>
      <c r="S60" s="372"/>
      <c r="T60" s="362"/>
      <c r="U60" s="379"/>
      <c r="V60" s="372"/>
      <c r="W60" s="362"/>
      <c r="X60" s="379" t="s">
        <v>171</v>
      </c>
      <c r="Y60" s="362"/>
      <c r="Z60" s="379"/>
      <c r="AA60" s="372"/>
      <c r="AB60" s="362"/>
    </row>
    <row r="61" spans="2:28" ht="15.75" customHeight="1" x14ac:dyDescent="0.25">
      <c r="B61" s="46"/>
      <c r="C61" s="236"/>
      <c r="D61" s="236"/>
      <c r="E61" s="236"/>
      <c r="F61" s="231"/>
      <c r="G61" s="237"/>
      <c r="H61" s="238"/>
      <c r="I61" s="238"/>
      <c r="J61" s="231"/>
      <c r="K61" s="231"/>
      <c r="L61" s="231"/>
      <c r="M61" s="231"/>
      <c r="N61" s="238"/>
      <c r="O61" s="231"/>
      <c r="P61" s="231"/>
      <c r="Q61" s="231"/>
      <c r="R61" s="231"/>
      <c r="S61" s="238"/>
      <c r="T61" s="218"/>
      <c r="U61" s="218"/>
      <c r="V61" s="208"/>
      <c r="W61" s="238"/>
      <c r="X61" s="228"/>
      <c r="Y61" s="228"/>
      <c r="Z61" s="48"/>
      <c r="AA61" s="27"/>
      <c r="AB61" s="49"/>
    </row>
    <row r="62" spans="2:28" ht="15.75" customHeight="1" x14ac:dyDescent="0.25">
      <c r="B62" s="390" t="s">
        <v>172</v>
      </c>
      <c r="C62" s="362"/>
      <c r="D62" s="394"/>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6"/>
    </row>
    <row r="63" spans="2:28" ht="15.75" customHeight="1" x14ac:dyDescent="0.25">
      <c r="B63" s="46"/>
      <c r="C63" s="236"/>
      <c r="D63" s="236"/>
      <c r="E63" s="236"/>
      <c r="F63" s="231"/>
      <c r="G63" s="237"/>
      <c r="H63" s="238"/>
      <c r="I63" s="238"/>
      <c r="J63" s="231"/>
      <c r="K63" s="231"/>
      <c r="L63" s="231"/>
      <c r="M63" s="231"/>
      <c r="N63" s="238"/>
      <c r="O63" s="231"/>
      <c r="P63" s="231"/>
      <c r="Q63" s="231"/>
      <c r="R63" s="231"/>
      <c r="S63" s="238"/>
      <c r="T63" s="218"/>
      <c r="U63" s="218"/>
      <c r="V63" s="208"/>
      <c r="W63" s="238"/>
      <c r="X63" s="228"/>
      <c r="Y63" s="228"/>
      <c r="Z63" s="48"/>
      <c r="AA63" s="27"/>
      <c r="AB63" s="49"/>
    </row>
    <row r="64" spans="2:28" ht="15.75" customHeight="1" x14ac:dyDescent="0.25">
      <c r="B64" s="390" t="s">
        <v>173</v>
      </c>
      <c r="C64" s="362"/>
      <c r="D64" s="39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6"/>
    </row>
    <row r="66" spans="2:28" ht="15.75" customHeight="1" x14ac:dyDescent="0.25">
      <c r="B66" s="390" t="s">
        <v>174</v>
      </c>
      <c r="C66" s="362"/>
      <c r="D66" s="39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6"/>
    </row>
    <row r="67" spans="2:28" ht="15.75" customHeight="1" x14ac:dyDescent="0.25">
      <c r="B67" s="46"/>
      <c r="C67" s="236"/>
      <c r="D67" s="236"/>
      <c r="E67" s="236"/>
      <c r="F67" s="231"/>
      <c r="G67" s="237"/>
      <c r="H67" s="238"/>
      <c r="I67" s="238"/>
      <c r="J67" s="231"/>
      <c r="K67" s="231"/>
      <c r="L67" s="231"/>
      <c r="M67" s="231"/>
      <c r="N67" s="238"/>
      <c r="O67" s="231"/>
      <c r="P67" s="231"/>
      <c r="Q67" s="231"/>
      <c r="R67" s="231"/>
      <c r="S67" s="238"/>
      <c r="T67" s="218"/>
      <c r="U67" s="218"/>
      <c r="V67" s="208"/>
      <c r="W67" s="238"/>
      <c r="X67" s="228"/>
      <c r="Y67" s="228"/>
      <c r="Z67" s="48"/>
      <c r="AA67" s="27"/>
      <c r="AB67" s="49"/>
    </row>
    <row r="68" spans="2:28" ht="15.75" customHeight="1" x14ac:dyDescent="0.25">
      <c r="B68" s="390" t="s">
        <v>175</v>
      </c>
      <c r="C68" s="362"/>
      <c r="D68" s="39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6"/>
    </row>
    <row r="69" spans="2:28" ht="15.75" customHeight="1" x14ac:dyDescent="0.25">
      <c r="B69" s="46"/>
      <c r="C69" s="236"/>
      <c r="D69" s="236"/>
      <c r="E69" s="236"/>
      <c r="F69" s="231"/>
      <c r="G69" s="237"/>
      <c r="H69" s="238"/>
      <c r="I69" s="238"/>
      <c r="J69" s="231"/>
      <c r="K69" s="231"/>
      <c r="L69" s="231"/>
      <c r="M69" s="231"/>
      <c r="N69" s="238"/>
      <c r="O69" s="231"/>
      <c r="P69" s="231"/>
      <c r="Q69" s="231"/>
      <c r="R69" s="231"/>
      <c r="S69" s="238"/>
      <c r="T69" s="218"/>
      <c r="U69" s="218"/>
      <c r="V69" s="208"/>
      <c r="W69" s="238"/>
      <c r="X69" s="228"/>
      <c r="Y69" s="228"/>
      <c r="Z69" s="48"/>
      <c r="AA69" s="27"/>
      <c r="AB69" s="49"/>
    </row>
    <row r="70" spans="2:28" ht="15.75" customHeight="1" x14ac:dyDescent="0.25">
      <c r="B70" s="390" t="s">
        <v>176</v>
      </c>
      <c r="C70" s="362"/>
      <c r="D70" s="39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6"/>
    </row>
    <row r="71" spans="2:28" ht="15.75" customHeight="1" x14ac:dyDescent="0.25">
      <c r="B71" s="46"/>
      <c r="C71" s="236"/>
      <c r="D71" s="236"/>
      <c r="E71" s="236"/>
      <c r="F71" s="231"/>
      <c r="G71" s="237"/>
      <c r="H71" s="238"/>
      <c r="I71" s="238"/>
      <c r="J71" s="231"/>
      <c r="K71" s="231"/>
      <c r="L71" s="231"/>
      <c r="M71" s="231"/>
      <c r="N71" s="238"/>
      <c r="O71" s="231"/>
      <c r="P71" s="231"/>
      <c r="Q71" s="231"/>
      <c r="R71" s="231"/>
      <c r="S71" s="238"/>
      <c r="T71" s="218"/>
      <c r="U71" s="218"/>
      <c r="V71" s="208"/>
      <c r="W71" s="238"/>
      <c r="X71" s="228"/>
      <c r="Y71" s="228"/>
      <c r="Z71" s="48"/>
      <c r="AA71" s="27"/>
      <c r="AB71" s="49"/>
    </row>
    <row r="72" spans="2:28" ht="15.75" customHeight="1" x14ac:dyDescent="0.25">
      <c r="B72" s="390" t="s">
        <v>177</v>
      </c>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62"/>
    </row>
    <row r="73" spans="2:28" ht="15.75" customHeight="1" x14ac:dyDescent="0.25">
      <c r="B73" s="371" t="s">
        <v>122</v>
      </c>
      <c r="C73" s="362"/>
      <c r="D73" s="50" t="s">
        <v>178</v>
      </c>
      <c r="E73" s="371" t="s">
        <v>179</v>
      </c>
      <c r="F73" s="362"/>
      <c r="G73" s="371" t="s">
        <v>177</v>
      </c>
      <c r="H73" s="372"/>
      <c r="I73" s="372"/>
      <c r="J73" s="372"/>
      <c r="K73" s="372"/>
      <c r="L73" s="372"/>
      <c r="M73" s="372"/>
      <c r="N73" s="372"/>
      <c r="O73" s="362"/>
      <c r="P73" s="371" t="s">
        <v>180</v>
      </c>
      <c r="Q73" s="372"/>
      <c r="R73" s="372"/>
      <c r="S73" s="372"/>
      <c r="T73" s="372"/>
      <c r="U73" s="372"/>
      <c r="V73" s="372"/>
      <c r="W73" s="372"/>
      <c r="X73" s="372"/>
      <c r="Y73" s="372"/>
      <c r="Z73" s="372"/>
      <c r="AA73" s="372"/>
      <c r="AB73" s="362"/>
    </row>
    <row r="74" spans="2:28" ht="15.75" customHeight="1" x14ac:dyDescent="0.25">
      <c r="B74" s="371"/>
      <c r="C74" s="362"/>
      <c r="D74" s="36"/>
      <c r="E74" s="371"/>
      <c r="F74" s="362"/>
      <c r="G74" s="396"/>
      <c r="H74" s="372"/>
      <c r="I74" s="372"/>
      <c r="J74" s="372"/>
      <c r="K74" s="372"/>
      <c r="L74" s="372"/>
      <c r="M74" s="372"/>
      <c r="N74" s="372"/>
      <c r="O74" s="362"/>
      <c r="P74" s="396"/>
      <c r="Q74" s="372"/>
      <c r="R74" s="372"/>
      <c r="S74" s="372"/>
      <c r="T74" s="372"/>
      <c r="U74" s="372"/>
      <c r="V74" s="372"/>
      <c r="W74" s="372"/>
      <c r="X74" s="372"/>
      <c r="Y74" s="372"/>
      <c r="Z74" s="372"/>
      <c r="AA74" s="372"/>
      <c r="AB74" s="362"/>
    </row>
    <row r="75" spans="2:28" ht="15.75" customHeight="1" x14ac:dyDescent="0.25">
      <c r="B75" s="371"/>
      <c r="C75" s="362"/>
      <c r="D75" s="36"/>
      <c r="E75" s="371"/>
      <c r="F75" s="362"/>
      <c r="G75" s="396"/>
      <c r="H75" s="372"/>
      <c r="I75" s="372"/>
      <c r="J75" s="372"/>
      <c r="K75" s="372"/>
      <c r="L75" s="372"/>
      <c r="M75" s="372"/>
      <c r="N75" s="372"/>
      <c r="O75" s="362"/>
      <c r="P75" s="396"/>
      <c r="Q75" s="372"/>
      <c r="R75" s="372"/>
      <c r="S75" s="372"/>
      <c r="T75" s="372"/>
      <c r="U75" s="372"/>
      <c r="V75" s="372"/>
      <c r="W75" s="372"/>
      <c r="X75" s="372"/>
      <c r="Y75" s="372"/>
      <c r="Z75" s="372"/>
      <c r="AA75" s="372"/>
      <c r="AB75" s="362"/>
    </row>
    <row r="76" spans="2:28" ht="26.25" customHeight="1" x14ac:dyDescent="0.25">
      <c r="B76" s="397" t="s">
        <v>181</v>
      </c>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62"/>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c r="AC2" s="208"/>
      <c r="AD2" s="208"/>
      <c r="AE2" s="208"/>
      <c r="AF2" s="208"/>
      <c r="AG2" s="208"/>
    </row>
    <row r="3" spans="2:33"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c r="AC3" s="208"/>
      <c r="AD3" s="208"/>
      <c r="AE3" s="208"/>
      <c r="AF3" s="208"/>
      <c r="AG3" s="208"/>
    </row>
    <row r="4" spans="2:33"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c r="AC4" s="208"/>
      <c r="AD4" s="208"/>
      <c r="AE4" s="208"/>
      <c r="AF4" s="208"/>
      <c r="AG4" s="208"/>
    </row>
    <row r="5" spans="2:33"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c r="AC5" s="208"/>
      <c r="AD5" s="208"/>
      <c r="AE5" s="208"/>
      <c r="AF5" s="208"/>
      <c r="AG5" s="208"/>
    </row>
    <row r="6" spans="2:33"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c r="AC6" s="208"/>
      <c r="AD6" s="208"/>
      <c r="AE6" s="208"/>
      <c r="AF6" s="208"/>
      <c r="AG6" s="208"/>
    </row>
    <row r="7" spans="2:33"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c r="AC7" s="208"/>
      <c r="AD7" s="208"/>
      <c r="AE7" s="208"/>
      <c r="AF7" s="208"/>
      <c r="AG7" s="208"/>
    </row>
    <row r="8" spans="2:33"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c r="AC8" s="208"/>
      <c r="AD8" s="208"/>
      <c r="AE8" s="208"/>
      <c r="AF8" s="828" t="s">
        <v>586</v>
      </c>
      <c r="AG8" s="389"/>
    </row>
    <row r="9" spans="2:33"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c r="AC9" s="208"/>
      <c r="AD9" s="208"/>
      <c r="AE9" s="208"/>
      <c r="AF9" s="208"/>
      <c r="AG9" s="208"/>
    </row>
    <row r="10" spans="2:33" ht="30" customHeight="1" x14ac:dyDescent="0.25">
      <c r="B10" s="30"/>
      <c r="C10" s="403" t="s">
        <v>123</v>
      </c>
      <c r="D10" s="389"/>
      <c r="E10" s="371" t="s">
        <v>114</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c r="AC10" s="208"/>
      <c r="AD10" s="208"/>
      <c r="AE10" s="208"/>
      <c r="AF10" s="208"/>
      <c r="AG10" s="208"/>
    </row>
    <row r="11" spans="2:33"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c r="AC11" s="208"/>
      <c r="AD11" s="208"/>
      <c r="AE11" s="208"/>
      <c r="AF11" s="50" t="s">
        <v>587</v>
      </c>
      <c r="AG11" s="50" t="s">
        <v>588</v>
      </c>
    </row>
    <row r="12" spans="2:33" ht="29.25" customHeight="1" x14ac:dyDescent="0.25">
      <c r="B12" s="30"/>
      <c r="C12" s="407" t="s">
        <v>125</v>
      </c>
      <c r="D12" s="408"/>
      <c r="E12" s="405" t="s">
        <v>589</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c r="AC12" s="208"/>
      <c r="AD12" s="208"/>
      <c r="AE12" s="208"/>
      <c r="AF12" s="36" t="s">
        <v>590</v>
      </c>
      <c r="AG12" s="36">
        <v>28</v>
      </c>
    </row>
    <row r="13" spans="2:33"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c r="AC13" s="208"/>
      <c r="AD13" s="208"/>
      <c r="AE13" s="208"/>
      <c r="AF13" s="36" t="s">
        <v>591</v>
      </c>
      <c r="AG13" s="36">
        <v>100</v>
      </c>
    </row>
    <row r="14" spans="2:33" ht="15" customHeight="1" x14ac:dyDescent="0.25">
      <c r="B14" s="30"/>
      <c r="C14" s="403" t="s">
        <v>127</v>
      </c>
      <c r="D14" s="389"/>
      <c r="E14" s="219"/>
      <c r="F14" s="404"/>
      <c r="G14" s="389"/>
      <c r="H14" s="389"/>
      <c r="I14" s="389"/>
      <c r="J14" s="389"/>
      <c r="K14" s="389"/>
      <c r="L14" s="389"/>
      <c r="M14" s="389"/>
      <c r="N14" s="389"/>
      <c r="O14" s="389"/>
      <c r="P14" s="389"/>
      <c r="Q14" s="389"/>
      <c r="R14" s="389"/>
      <c r="S14" s="389"/>
      <c r="T14" s="389"/>
      <c r="U14" s="389"/>
      <c r="V14" s="389"/>
      <c r="W14" s="389"/>
      <c r="X14" s="389"/>
      <c r="Y14" s="389"/>
      <c r="Z14" s="389"/>
      <c r="AA14" s="389"/>
      <c r="AB14" s="400"/>
      <c r="AC14" s="208"/>
      <c r="AD14" s="208"/>
      <c r="AE14" s="208"/>
      <c r="AF14" s="36" t="s">
        <v>592</v>
      </c>
      <c r="AG14" s="36">
        <v>34</v>
      </c>
    </row>
    <row r="15" spans="2:33" ht="29.25" customHeight="1" x14ac:dyDescent="0.25">
      <c r="B15" s="30"/>
      <c r="C15" s="371" t="s">
        <v>593</v>
      </c>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62"/>
      <c r="AB15" s="220"/>
      <c r="AC15" s="208"/>
      <c r="AD15" s="208"/>
      <c r="AE15" s="208"/>
      <c r="AF15" s="36" t="s">
        <v>594</v>
      </c>
      <c r="AG15" s="36">
        <v>100</v>
      </c>
    </row>
    <row r="16" spans="2:33" ht="15" customHeight="1" x14ac:dyDescent="0.25">
      <c r="B16" s="30"/>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0"/>
      <c r="AC16" s="208"/>
      <c r="AD16" s="208"/>
      <c r="AE16" s="208"/>
      <c r="AF16" s="36" t="s">
        <v>595</v>
      </c>
      <c r="AG16" s="36">
        <v>38</v>
      </c>
    </row>
    <row r="17" spans="3:33" ht="15" customHeight="1" x14ac:dyDescent="0.25">
      <c r="C17" s="222" t="s">
        <v>128</v>
      </c>
      <c r="D17" s="222"/>
      <c r="E17" s="208"/>
      <c r="F17" s="208"/>
      <c r="G17" s="208"/>
      <c r="H17" s="208"/>
      <c r="I17" s="208"/>
      <c r="J17" s="221"/>
      <c r="K17" s="221"/>
      <c r="L17" s="221"/>
      <c r="M17" s="221"/>
      <c r="N17" s="221"/>
      <c r="O17" s="221"/>
      <c r="P17" s="221"/>
      <c r="Q17" s="221"/>
      <c r="R17" s="221" t="s">
        <v>129</v>
      </c>
      <c r="S17" s="221"/>
      <c r="T17" s="221"/>
      <c r="U17" s="221"/>
      <c r="V17" s="221"/>
      <c r="W17" s="221"/>
      <c r="X17" s="221"/>
      <c r="Y17" s="221"/>
      <c r="Z17" s="221"/>
      <c r="AA17" s="221"/>
      <c r="AB17" s="220"/>
      <c r="AC17" s="208"/>
      <c r="AD17" s="208"/>
      <c r="AE17" s="208"/>
      <c r="AF17" s="36" t="s">
        <v>596</v>
      </c>
      <c r="AG17" s="36">
        <v>100</v>
      </c>
    </row>
    <row r="18" spans="3:33" ht="15" customHeight="1" x14ac:dyDescent="0.25">
      <c r="C18" s="398"/>
      <c r="D18" s="382"/>
      <c r="E18" s="382"/>
      <c r="F18" s="382"/>
      <c r="G18" s="382"/>
      <c r="H18" s="382"/>
      <c r="I18" s="382"/>
      <c r="J18" s="382"/>
      <c r="K18" s="382"/>
      <c r="L18" s="382"/>
      <c r="M18" s="382"/>
      <c r="N18" s="382"/>
      <c r="O18" s="382"/>
      <c r="P18" s="383"/>
      <c r="Q18" s="208"/>
      <c r="R18" s="392"/>
      <c r="S18" s="372"/>
      <c r="T18" s="372"/>
      <c r="U18" s="372"/>
      <c r="V18" s="372"/>
      <c r="W18" s="372"/>
      <c r="X18" s="372"/>
      <c r="Y18" s="372"/>
      <c r="Z18" s="372"/>
      <c r="AA18" s="362"/>
      <c r="AB18" s="216"/>
      <c r="AC18" s="208"/>
      <c r="AD18" s="208"/>
      <c r="AE18" s="208"/>
      <c r="AF18" s="36" t="s">
        <v>597</v>
      </c>
      <c r="AG18" s="36">
        <v>25</v>
      </c>
    </row>
    <row r="19" spans="3:33" ht="15" customHeight="1" x14ac:dyDescent="0.25">
      <c r="C19" s="399"/>
      <c r="D19" s="346"/>
      <c r="E19" s="346"/>
      <c r="F19" s="346"/>
      <c r="G19" s="346"/>
      <c r="H19" s="346"/>
      <c r="I19" s="346"/>
      <c r="J19" s="346"/>
      <c r="K19" s="346"/>
      <c r="L19" s="346"/>
      <c r="M19" s="346"/>
      <c r="N19" s="346"/>
      <c r="O19" s="346"/>
      <c r="P19" s="400"/>
      <c r="Q19" s="208"/>
      <c r="R19" s="208"/>
      <c r="S19" s="208"/>
      <c r="T19" s="208"/>
      <c r="U19" s="208"/>
      <c r="V19" s="208"/>
      <c r="W19" s="208"/>
      <c r="X19" s="208"/>
      <c r="Y19" s="208"/>
      <c r="Z19" s="208"/>
      <c r="AA19" s="208"/>
      <c r="AB19" s="216"/>
      <c r="AC19" s="208"/>
      <c r="AD19" s="208"/>
      <c r="AE19" s="208"/>
      <c r="AF19" s="208"/>
      <c r="AG19" s="208"/>
    </row>
    <row r="20" spans="3:33" ht="15" customHeight="1" x14ac:dyDescent="0.25">
      <c r="C20" s="399"/>
      <c r="D20" s="346"/>
      <c r="E20" s="346"/>
      <c r="F20" s="346"/>
      <c r="G20" s="346"/>
      <c r="H20" s="346"/>
      <c r="I20" s="346"/>
      <c r="J20" s="346"/>
      <c r="K20" s="346"/>
      <c r="L20" s="346"/>
      <c r="M20" s="346"/>
      <c r="N20" s="346"/>
      <c r="O20" s="346"/>
      <c r="P20" s="400"/>
      <c r="Q20" s="218"/>
      <c r="R20" s="221" t="s">
        <v>130</v>
      </c>
      <c r="S20" s="221"/>
      <c r="T20" s="221"/>
      <c r="U20" s="221"/>
      <c r="V20" s="221"/>
      <c r="W20" s="218"/>
      <c r="X20" s="218"/>
      <c r="Y20" s="218"/>
      <c r="Z20" s="208"/>
      <c r="AA20" s="218"/>
      <c r="AB20" s="216"/>
      <c r="AC20" s="208"/>
      <c r="AD20" s="208"/>
      <c r="AE20" s="208"/>
      <c r="AF20" s="208"/>
      <c r="AG20" s="208"/>
    </row>
    <row r="21" spans="3:33" ht="15" customHeight="1" x14ac:dyDescent="0.25">
      <c r="C21" s="399"/>
      <c r="D21" s="346"/>
      <c r="E21" s="346"/>
      <c r="F21" s="346"/>
      <c r="G21" s="346"/>
      <c r="H21" s="346"/>
      <c r="I21" s="346"/>
      <c r="J21" s="346"/>
      <c r="K21" s="346"/>
      <c r="L21" s="346"/>
      <c r="M21" s="346"/>
      <c r="N21" s="346"/>
      <c r="O21" s="346"/>
      <c r="P21" s="400"/>
      <c r="Q21" s="208"/>
      <c r="R21" s="36"/>
      <c r="S21" s="208" t="s">
        <v>15</v>
      </c>
      <c r="T21" s="208"/>
      <c r="U21" s="36"/>
      <c r="V21" s="208" t="s">
        <v>27</v>
      </c>
      <c r="W21" s="208"/>
      <c r="X21" s="36"/>
      <c r="Y21" s="223" t="s">
        <v>46</v>
      </c>
      <c r="Z21" s="208"/>
      <c r="AA21" s="208"/>
      <c r="AB21" s="216"/>
      <c r="AC21" s="208"/>
      <c r="AD21" s="208"/>
      <c r="AE21" s="208"/>
      <c r="AF21" s="208"/>
      <c r="AG21" s="208"/>
    </row>
    <row r="22" spans="3:33" ht="15" customHeight="1" x14ac:dyDescent="0.25">
      <c r="C22" s="399"/>
      <c r="D22" s="346"/>
      <c r="E22" s="346"/>
      <c r="F22" s="346"/>
      <c r="G22" s="346"/>
      <c r="H22" s="346"/>
      <c r="I22" s="346"/>
      <c r="J22" s="346"/>
      <c r="K22" s="346"/>
      <c r="L22" s="346"/>
      <c r="M22" s="346"/>
      <c r="N22" s="346"/>
      <c r="O22" s="346"/>
      <c r="P22" s="400"/>
      <c r="Q22" s="208"/>
      <c r="R22" s="208"/>
      <c r="S22" s="208"/>
      <c r="T22" s="208"/>
      <c r="U22" s="208"/>
      <c r="V22" s="208"/>
      <c r="W22" s="208"/>
      <c r="X22" s="208"/>
      <c r="Y22" s="208"/>
      <c r="Z22" s="208"/>
      <c r="AA22" s="208"/>
      <c r="AB22" s="216"/>
      <c r="AC22" s="208"/>
      <c r="AD22" s="208"/>
      <c r="AE22" s="208"/>
      <c r="AF22" s="208"/>
      <c r="AG22" s="208"/>
    </row>
    <row r="23" spans="3:33" ht="15" customHeight="1" x14ac:dyDescent="0.25">
      <c r="C23" s="384"/>
      <c r="D23" s="385"/>
      <c r="E23" s="385"/>
      <c r="F23" s="385"/>
      <c r="G23" s="385"/>
      <c r="H23" s="385"/>
      <c r="I23" s="385"/>
      <c r="J23" s="385"/>
      <c r="K23" s="385"/>
      <c r="L23" s="385"/>
      <c r="M23" s="385"/>
      <c r="N23" s="385"/>
      <c r="O23" s="385"/>
      <c r="P23" s="386"/>
      <c r="Q23" s="208"/>
      <c r="R23" s="221" t="s">
        <v>131</v>
      </c>
      <c r="S23" s="208"/>
      <c r="T23" s="208"/>
      <c r="U23" s="208"/>
      <c r="V23" s="208"/>
      <c r="W23" s="409" t="s">
        <v>33</v>
      </c>
      <c r="X23" s="372"/>
      <c r="Y23" s="372"/>
      <c r="Z23" s="372"/>
      <c r="AA23" s="362"/>
      <c r="AB23" s="216"/>
      <c r="AC23" s="208"/>
      <c r="AD23" s="208"/>
      <c r="AE23" s="208"/>
      <c r="AF23" s="208"/>
      <c r="AG23" s="208"/>
    </row>
    <row r="24" spans="3:33" ht="15" customHeight="1" x14ac:dyDescent="0.25">
      <c r="C24" s="218"/>
      <c r="D24" s="218"/>
      <c r="E24" s="218"/>
      <c r="F24" s="218"/>
      <c r="G24" s="218"/>
      <c r="H24" s="208"/>
      <c r="I24" s="208"/>
      <c r="J24" s="208"/>
      <c r="K24" s="208"/>
      <c r="L24" s="208"/>
      <c r="M24" s="208"/>
      <c r="N24" s="208"/>
      <c r="O24" s="208"/>
      <c r="P24" s="208"/>
      <c r="Q24" s="208"/>
      <c r="R24" s="221"/>
      <c r="S24" s="208"/>
      <c r="T24" s="208"/>
      <c r="U24" s="208"/>
      <c r="V24" s="208"/>
      <c r="W24" s="208"/>
      <c r="X24" s="208"/>
      <c r="Y24" s="208"/>
      <c r="Z24" s="208"/>
      <c r="AA24" s="208"/>
      <c r="AB24" s="216"/>
      <c r="AC24" s="208"/>
      <c r="AD24" s="208"/>
      <c r="AE24" s="208"/>
      <c r="AF24" s="208"/>
      <c r="AG24" s="208"/>
    </row>
    <row r="25" spans="3:33" ht="15" customHeight="1" x14ac:dyDescent="0.25">
      <c r="C25" s="221" t="s">
        <v>132</v>
      </c>
      <c r="D25" s="218"/>
      <c r="E25" s="218"/>
      <c r="F25" s="218"/>
      <c r="G25" s="218"/>
      <c r="H25" s="218"/>
      <c r="I25" s="208"/>
      <c r="J25" s="208"/>
      <c r="K25" s="208"/>
      <c r="L25" s="208"/>
      <c r="M25" s="208"/>
      <c r="N25" s="208"/>
      <c r="O25" s="208"/>
      <c r="P25" s="208"/>
      <c r="Q25" s="208"/>
      <c r="R25" s="208"/>
      <c r="S25" s="208"/>
      <c r="T25" s="208"/>
      <c r="U25" s="208"/>
      <c r="V25" s="208"/>
      <c r="W25" s="208"/>
      <c r="X25" s="208"/>
      <c r="Y25" s="208"/>
      <c r="Z25" s="208"/>
      <c r="AA25" s="208"/>
      <c r="AB25" s="216"/>
      <c r="AC25" s="208"/>
      <c r="AD25" s="208"/>
      <c r="AE25" s="208"/>
      <c r="AF25" s="208"/>
      <c r="AG25" s="208"/>
    </row>
    <row r="26" spans="3:33" ht="39.75" customHeight="1" x14ac:dyDescent="0.25">
      <c r="C26" s="829" t="s">
        <v>581</v>
      </c>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62"/>
      <c r="AB26" s="216"/>
      <c r="AC26" s="208"/>
      <c r="AD26" s="208"/>
      <c r="AE26" s="208"/>
      <c r="AF26" s="240">
        <f>+(((((AG12/100)*AG13)+((AG14/100)*AG15)+((AG16/100)*AG17))*AG18)/100)</f>
        <v>25</v>
      </c>
      <c r="AG26" s="208"/>
    </row>
    <row r="27" spans="3:33" ht="15" customHeight="1" x14ac:dyDescent="0.25">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24"/>
      <c r="AC27" s="208"/>
      <c r="AD27" s="208"/>
      <c r="AE27" s="208"/>
      <c r="AF27" s="208"/>
      <c r="AG27" s="208"/>
    </row>
    <row r="28" spans="3:33" ht="15" customHeight="1" x14ac:dyDescent="0.25">
      <c r="C28" s="212" t="s">
        <v>134</v>
      </c>
      <c r="D28" s="218"/>
      <c r="E28" s="218"/>
      <c r="F28" s="218"/>
      <c r="G28" s="218"/>
      <c r="H28" s="218"/>
      <c r="I28" s="218"/>
      <c r="J28" s="218"/>
      <c r="K28" s="218"/>
      <c r="L28" s="218"/>
      <c r="M28" s="212" t="s">
        <v>134</v>
      </c>
      <c r="N28" s="218"/>
      <c r="O28" s="218"/>
      <c r="P28" s="218"/>
      <c r="Q28" s="218"/>
      <c r="R28" s="218"/>
      <c r="S28" s="218"/>
      <c r="T28" s="218"/>
      <c r="U28" s="218"/>
      <c r="V28" s="218"/>
      <c r="W28" s="218"/>
      <c r="X28" s="218"/>
      <c r="Y28" s="218"/>
      <c r="Z28" s="218"/>
      <c r="AA28" s="218"/>
      <c r="AB28" s="224"/>
      <c r="AC28" s="208"/>
      <c r="AD28" s="208"/>
      <c r="AE28" s="208"/>
      <c r="AF28" s="208"/>
      <c r="AG28" s="208"/>
    </row>
    <row r="29" spans="3:33" ht="29.25" customHeight="1" x14ac:dyDescent="0.25">
      <c r="C29" s="409" t="s">
        <v>582</v>
      </c>
      <c r="D29" s="372"/>
      <c r="E29" s="372"/>
      <c r="F29" s="372"/>
      <c r="G29" s="372"/>
      <c r="H29" s="372"/>
      <c r="I29" s="372"/>
      <c r="J29" s="372"/>
      <c r="K29" s="362"/>
      <c r="L29" s="218"/>
      <c r="M29" s="409"/>
      <c r="N29" s="372"/>
      <c r="O29" s="372"/>
      <c r="P29" s="372"/>
      <c r="Q29" s="372"/>
      <c r="R29" s="372"/>
      <c r="S29" s="372"/>
      <c r="T29" s="372"/>
      <c r="U29" s="372"/>
      <c r="V29" s="372"/>
      <c r="W29" s="372"/>
      <c r="X29" s="372"/>
      <c r="Y29" s="372"/>
      <c r="Z29" s="372"/>
      <c r="AA29" s="362"/>
      <c r="AB29" s="224"/>
      <c r="AC29" s="208"/>
      <c r="AD29" s="208"/>
      <c r="AE29" s="208"/>
      <c r="AF29" s="208"/>
      <c r="AG29" s="208"/>
    </row>
    <row r="30" spans="3:33" ht="15" customHeight="1" x14ac:dyDescent="0.25">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16"/>
      <c r="AC30" s="208"/>
      <c r="AD30" s="208"/>
      <c r="AE30" s="208"/>
      <c r="AF30" s="208"/>
      <c r="AG30" s="208"/>
    </row>
    <row r="31" spans="3:33" ht="15" customHeight="1" x14ac:dyDescent="0.25">
      <c r="C31" s="225" t="s">
        <v>137</v>
      </c>
      <c r="D31" s="225"/>
      <c r="E31" s="225"/>
      <c r="F31" s="225"/>
      <c r="G31" s="226"/>
      <c r="H31" s="227"/>
      <c r="I31" s="227"/>
      <c r="J31" s="227"/>
      <c r="K31" s="227"/>
      <c r="L31" s="227"/>
      <c r="M31" s="227"/>
      <c r="N31" s="227"/>
      <c r="O31" s="227"/>
      <c r="P31" s="227"/>
      <c r="Q31" s="227"/>
      <c r="R31" s="227"/>
      <c r="S31" s="227"/>
      <c r="T31" s="227"/>
      <c r="U31" s="227"/>
      <c r="V31" s="227"/>
      <c r="W31" s="227"/>
      <c r="X31" s="227"/>
      <c r="Y31" s="227"/>
      <c r="Z31" s="227"/>
      <c r="AA31" s="227"/>
      <c r="AB31" s="216"/>
      <c r="AC31" s="208"/>
      <c r="AD31" s="208"/>
      <c r="AE31" s="208"/>
      <c r="AF31" s="208"/>
      <c r="AG31" s="208"/>
    </row>
    <row r="32" spans="3:33" ht="90" customHeight="1" x14ac:dyDescent="0.25">
      <c r="C32" s="410" t="s">
        <v>583</v>
      </c>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62"/>
      <c r="AB32" s="216"/>
      <c r="AC32" s="208"/>
      <c r="AD32" s="208"/>
      <c r="AE32" s="208"/>
      <c r="AF32" s="208"/>
      <c r="AG32" s="208"/>
    </row>
    <row r="34" spans="3:27" ht="15.75" customHeight="1" x14ac:dyDescent="0.25">
      <c r="C34" s="393" t="s">
        <v>139</v>
      </c>
      <c r="D34" s="389"/>
      <c r="E34" s="221"/>
      <c r="F34" s="371" t="s">
        <v>34</v>
      </c>
      <c r="G34" s="362"/>
      <c r="H34" s="221"/>
      <c r="I34" s="208"/>
      <c r="J34" s="228" t="s">
        <v>140</v>
      </c>
      <c r="K34" s="371">
        <v>25</v>
      </c>
      <c r="L34" s="372"/>
      <c r="M34" s="372"/>
      <c r="N34" s="362"/>
      <c r="O34" s="221"/>
      <c r="P34" s="221"/>
      <c r="Q34" s="212" t="s">
        <v>141</v>
      </c>
      <c r="R34" s="208"/>
      <c r="S34" s="221"/>
      <c r="T34" s="221"/>
      <c r="U34" s="221"/>
      <c r="V34" s="221"/>
      <c r="W34" s="371" t="s">
        <v>20</v>
      </c>
      <c r="X34" s="372"/>
      <c r="Y34" s="372"/>
      <c r="Z34" s="372"/>
      <c r="AA34" s="362"/>
    </row>
    <row r="35" spans="3:27" ht="15.75" customHeight="1" x14ac:dyDescent="0.25">
      <c r="C35" s="208"/>
      <c r="D35" s="208"/>
      <c r="E35" s="208"/>
      <c r="F35" s="223"/>
      <c r="G35" s="223"/>
      <c r="H35" s="223"/>
      <c r="I35" s="223"/>
      <c r="J35" s="223"/>
      <c r="K35" s="223"/>
      <c r="L35" s="223"/>
      <c r="M35" s="208"/>
      <c r="N35" s="208"/>
      <c r="O35" s="208"/>
      <c r="P35" s="208"/>
      <c r="Q35" s="208"/>
      <c r="R35" s="208"/>
      <c r="S35" s="208"/>
      <c r="T35" s="208"/>
      <c r="U35" s="208"/>
      <c r="V35" s="208"/>
      <c r="W35" s="208"/>
      <c r="X35" s="208"/>
      <c r="Y35" s="208"/>
      <c r="Z35" s="208"/>
      <c r="AA35" s="208"/>
    </row>
    <row r="36" spans="3:27" ht="32.25" customHeight="1" x14ac:dyDescent="0.25">
      <c r="C36" s="208"/>
      <c r="D36" s="228" t="s">
        <v>142</v>
      </c>
      <c r="E36" s="221"/>
      <c r="F36" s="410" t="s">
        <v>598</v>
      </c>
      <c r="G36" s="372"/>
      <c r="H36" s="372"/>
      <c r="I36" s="372"/>
      <c r="J36" s="372"/>
      <c r="K36" s="372"/>
      <c r="L36" s="372"/>
      <c r="M36" s="362"/>
      <c r="N36" s="208"/>
      <c r="O36" s="228" t="s">
        <v>144</v>
      </c>
      <c r="P36" s="409">
        <v>0</v>
      </c>
      <c r="Q36" s="372"/>
      <c r="R36" s="372"/>
      <c r="S36" s="372"/>
      <c r="T36" s="372"/>
      <c r="U36" s="372"/>
      <c r="V36" s="372"/>
      <c r="W36" s="372"/>
      <c r="X36" s="372"/>
      <c r="Y36" s="372"/>
      <c r="Z36" s="372"/>
      <c r="AA36" s="362"/>
    </row>
    <row r="37" spans="3:27" ht="15.75" customHeight="1" x14ac:dyDescent="0.25">
      <c r="C37" s="221"/>
      <c r="D37" s="221"/>
      <c r="E37" s="221"/>
      <c r="F37" s="223"/>
      <c r="G37" s="223"/>
      <c r="H37" s="223"/>
      <c r="I37" s="223"/>
      <c r="J37" s="223"/>
      <c r="K37" s="223"/>
      <c r="L37" s="223"/>
      <c r="M37" s="221"/>
      <c r="N37" s="221"/>
      <c r="O37" s="221"/>
      <c r="P37" s="221"/>
      <c r="Q37" s="221"/>
      <c r="R37" s="221"/>
      <c r="S37" s="221"/>
      <c r="T37" s="221"/>
      <c r="U37" s="221"/>
      <c r="V37" s="221"/>
      <c r="W37" s="221"/>
      <c r="X37" s="221"/>
      <c r="Y37" s="221"/>
      <c r="Z37" s="221"/>
      <c r="AA37" s="221"/>
    </row>
    <row r="38" spans="3:27" ht="15.75" customHeight="1" x14ac:dyDescent="0.25">
      <c r="C38" s="208"/>
      <c r="D38" s="228" t="s">
        <v>145</v>
      </c>
      <c r="E38" s="208"/>
      <c r="F38" s="392" t="s">
        <v>146</v>
      </c>
      <c r="G38" s="362"/>
      <c r="H38" s="208"/>
      <c r="I38" s="208"/>
      <c r="J38" s="221" t="s">
        <v>147</v>
      </c>
      <c r="K38" s="208"/>
      <c r="L38" s="392" t="s">
        <v>148</v>
      </c>
      <c r="M38" s="372"/>
      <c r="N38" s="362"/>
      <c r="O38" s="221"/>
      <c r="P38" s="221"/>
      <c r="Q38" s="208"/>
      <c r="R38" s="221" t="s">
        <v>149</v>
      </c>
      <c r="S38" s="221"/>
      <c r="T38" s="221"/>
      <c r="U38" s="221"/>
      <c r="V38" s="221"/>
      <c r="W38" s="411"/>
      <c r="X38" s="372"/>
      <c r="Y38" s="372"/>
      <c r="Z38" s="372"/>
      <c r="AA38" s="362"/>
    </row>
    <row r="39" spans="3:27" ht="15.75" customHeight="1" x14ac:dyDescent="0.25">
      <c r="C39" s="208"/>
      <c r="D39" s="208"/>
      <c r="E39" s="208"/>
      <c r="F39" s="28"/>
      <c r="G39" s="208"/>
      <c r="H39" s="208"/>
      <c r="I39" s="212"/>
      <c r="J39" s="212"/>
      <c r="K39" s="212"/>
      <c r="L39" s="212"/>
      <c r="M39" s="212"/>
      <c r="N39" s="212"/>
      <c r="O39" s="212"/>
      <c r="P39" s="212"/>
      <c r="Q39" s="212"/>
      <c r="R39" s="212"/>
      <c r="S39" s="212"/>
      <c r="T39" s="212"/>
      <c r="U39" s="212"/>
      <c r="V39" s="212"/>
      <c r="W39" s="212"/>
      <c r="X39" s="212"/>
      <c r="Y39" s="212"/>
      <c r="Z39" s="212"/>
      <c r="AA39" s="212"/>
    </row>
    <row r="40" spans="3:27" ht="15.75" customHeight="1" x14ac:dyDescent="0.25">
      <c r="C40" s="229" t="s">
        <v>150</v>
      </c>
      <c r="D40" s="412">
        <v>2024</v>
      </c>
      <c r="E40" s="413"/>
      <c r="F40" s="414"/>
      <c r="G40" s="34"/>
      <c r="H40" s="212"/>
      <c r="I40" s="212"/>
      <c r="J40" s="212"/>
      <c r="K40" s="212"/>
      <c r="L40" s="212"/>
      <c r="M40" s="212"/>
      <c r="N40" s="212"/>
      <c r="O40" s="212"/>
      <c r="P40" s="212"/>
      <c r="Q40" s="404"/>
      <c r="R40" s="389"/>
      <c r="S40" s="389"/>
      <c r="T40" s="389"/>
      <c r="U40" s="389"/>
      <c r="V40" s="212"/>
      <c r="W40" s="212"/>
      <c r="X40" s="403"/>
      <c r="Y40" s="389"/>
      <c r="Z40" s="389"/>
      <c r="AA40" s="389"/>
    </row>
    <row r="41" spans="3:27" ht="5.25" customHeight="1" x14ac:dyDescent="0.25">
      <c r="C41" s="221"/>
      <c r="D41" s="37"/>
      <c r="E41" s="37"/>
      <c r="F41" s="37"/>
      <c r="G41" s="208"/>
      <c r="H41" s="212"/>
      <c r="I41" s="212"/>
      <c r="J41" s="212"/>
      <c r="K41" s="212"/>
      <c r="L41" s="212"/>
      <c r="M41" s="212"/>
      <c r="N41" s="212"/>
      <c r="O41" s="212"/>
      <c r="P41" s="212"/>
      <c r="Q41" s="218"/>
      <c r="R41" s="218"/>
      <c r="S41" s="218"/>
      <c r="T41" s="218"/>
      <c r="U41" s="218"/>
      <c r="V41" s="212"/>
      <c r="W41" s="212"/>
      <c r="X41" s="214"/>
      <c r="Y41" s="214"/>
      <c r="Z41" s="214"/>
      <c r="AA41" s="214"/>
    </row>
    <row r="42" spans="3:27" ht="15.75" customHeight="1" x14ac:dyDescent="0.25">
      <c r="C42" s="221" t="s">
        <v>140</v>
      </c>
      <c r="D42" s="409">
        <v>25</v>
      </c>
      <c r="E42" s="372"/>
      <c r="F42" s="362"/>
      <c r="G42" s="208"/>
      <c r="H42" s="212"/>
      <c r="I42" s="212"/>
      <c r="J42" s="212"/>
      <c r="K42" s="212"/>
      <c r="L42" s="212"/>
      <c r="M42" s="212"/>
      <c r="N42" s="212"/>
      <c r="O42" s="212"/>
      <c r="P42" s="212"/>
      <c r="Q42" s="404"/>
      <c r="R42" s="389"/>
      <c r="S42" s="389"/>
      <c r="T42" s="389"/>
      <c r="U42" s="389"/>
      <c r="V42" s="212"/>
      <c r="W42" s="212"/>
      <c r="X42" s="403"/>
      <c r="Y42" s="389"/>
      <c r="Z42" s="389"/>
      <c r="AA42" s="389"/>
    </row>
    <row r="43" spans="3:27" ht="15.75" customHeight="1" x14ac:dyDescent="0.25">
      <c r="C43" s="208"/>
      <c r="D43" s="208"/>
      <c r="E43" s="208"/>
      <c r="F43" s="208"/>
      <c r="G43" s="208"/>
      <c r="H43" s="208"/>
      <c r="I43" s="212"/>
      <c r="J43" s="212"/>
      <c r="K43" s="221"/>
      <c r="L43" s="221"/>
      <c r="M43" s="221"/>
      <c r="N43" s="221"/>
      <c r="O43" s="221"/>
      <c r="P43" s="221"/>
      <c r="Q43" s="221"/>
      <c r="R43" s="221"/>
      <c r="S43" s="221"/>
      <c r="T43" s="221"/>
      <c r="U43" s="221"/>
      <c r="V43" s="221"/>
      <c r="W43" s="221"/>
      <c r="X43" s="221"/>
      <c r="Y43" s="221"/>
      <c r="Z43" s="221"/>
      <c r="AA43" s="221"/>
    </row>
    <row r="44" spans="3:27" ht="15.75" customHeight="1" x14ac:dyDescent="0.25">
      <c r="C44" s="221"/>
      <c r="D44" s="371" t="s">
        <v>151</v>
      </c>
      <c r="E44" s="372"/>
      <c r="F44" s="372"/>
      <c r="G44" s="372"/>
      <c r="H44" s="372"/>
      <c r="I44" s="372"/>
      <c r="J44" s="372"/>
      <c r="K44" s="372"/>
      <c r="L44" s="372"/>
      <c r="M44" s="372"/>
      <c r="N44" s="372"/>
      <c r="O44" s="372"/>
      <c r="P44" s="372"/>
      <c r="Q44" s="372"/>
      <c r="R44" s="372"/>
      <c r="S44" s="372"/>
      <c r="T44" s="372"/>
      <c r="U44" s="372"/>
      <c r="V44" s="372"/>
      <c r="W44" s="372"/>
      <c r="X44" s="372"/>
      <c r="Y44" s="362"/>
      <c r="Z44" s="222"/>
      <c r="AA44" s="222"/>
    </row>
    <row r="45" spans="3:27" ht="15.75" customHeight="1" x14ac:dyDescent="0.25">
      <c r="C45" s="208"/>
      <c r="D45" s="377" t="s">
        <v>152</v>
      </c>
      <c r="E45" s="372"/>
      <c r="F45" s="372"/>
      <c r="G45" s="372"/>
      <c r="H45" s="362"/>
      <c r="I45" s="373" t="s">
        <v>153</v>
      </c>
      <c r="J45" s="372"/>
      <c r="K45" s="372"/>
      <c r="L45" s="372"/>
      <c r="M45" s="372"/>
      <c r="N45" s="372"/>
      <c r="O45" s="372"/>
      <c r="P45" s="362"/>
      <c r="Q45" s="374" t="s">
        <v>154</v>
      </c>
      <c r="R45" s="372"/>
      <c r="S45" s="372"/>
      <c r="T45" s="372"/>
      <c r="U45" s="372"/>
      <c r="V45" s="372"/>
      <c r="W45" s="372"/>
      <c r="X45" s="372"/>
      <c r="Y45" s="362"/>
      <c r="Z45" s="222"/>
      <c r="AA45" s="222"/>
    </row>
    <row r="46" spans="3:27" ht="15.75" customHeight="1" x14ac:dyDescent="0.25">
      <c r="C46" s="38"/>
      <c r="D46" s="378" t="s">
        <v>155</v>
      </c>
      <c r="E46" s="372"/>
      <c r="F46" s="372"/>
      <c r="G46" s="372"/>
      <c r="H46" s="362"/>
      <c r="I46" s="375" t="s">
        <v>156</v>
      </c>
      <c r="J46" s="372"/>
      <c r="K46" s="372"/>
      <c r="L46" s="372"/>
      <c r="M46" s="372"/>
      <c r="N46" s="372"/>
      <c r="O46" s="372"/>
      <c r="P46" s="362"/>
      <c r="Q46" s="376" t="s">
        <v>157</v>
      </c>
      <c r="R46" s="372"/>
      <c r="S46" s="372"/>
      <c r="T46" s="372"/>
      <c r="U46" s="372"/>
      <c r="V46" s="372"/>
      <c r="W46" s="372"/>
      <c r="X46" s="372"/>
      <c r="Y46" s="362"/>
      <c r="Z46" s="231"/>
      <c r="AA46" s="231"/>
    </row>
    <row r="47" spans="3:27" ht="15.75" customHeight="1" x14ac:dyDescent="0.25">
      <c r="C47" s="232"/>
      <c r="D47" s="232"/>
      <c r="E47" s="232"/>
      <c r="F47" s="232"/>
      <c r="G47" s="233"/>
      <c r="H47" s="233"/>
      <c r="I47" s="233"/>
      <c r="J47" s="233"/>
      <c r="K47" s="233"/>
      <c r="L47" s="233"/>
      <c r="M47" s="233"/>
      <c r="N47" s="233"/>
      <c r="O47" s="233"/>
      <c r="P47" s="233"/>
      <c r="Q47" s="233"/>
      <c r="R47" s="233"/>
      <c r="S47" s="233"/>
      <c r="T47" s="233"/>
      <c r="U47" s="233"/>
      <c r="V47" s="233"/>
      <c r="W47" s="233"/>
      <c r="X47" s="233"/>
      <c r="Y47" s="233"/>
      <c r="Z47" s="232"/>
      <c r="AA47" s="232"/>
    </row>
    <row r="48" spans="3:27" ht="15.75" customHeight="1" x14ac:dyDescent="0.25">
      <c r="C48" s="379" t="s">
        <v>158</v>
      </c>
      <c r="D48" s="372"/>
      <c r="E48" s="372"/>
      <c r="F48" s="362"/>
      <c r="G48" s="380" t="s">
        <v>159</v>
      </c>
      <c r="H48" s="381" t="s">
        <v>160</v>
      </c>
      <c r="I48" s="382"/>
      <c r="J48" s="382"/>
      <c r="K48" s="382"/>
      <c r="L48" s="382"/>
      <c r="M48" s="382"/>
      <c r="N48" s="382"/>
      <c r="O48" s="382"/>
      <c r="P48" s="382"/>
      <c r="Q48" s="382"/>
      <c r="R48" s="382"/>
      <c r="S48" s="382"/>
      <c r="T48" s="382"/>
      <c r="U48" s="382"/>
      <c r="V48" s="382"/>
      <c r="W48" s="382"/>
      <c r="X48" s="382"/>
      <c r="Y48" s="382"/>
      <c r="Z48" s="382"/>
      <c r="AA48" s="383"/>
    </row>
    <row r="49" spans="2:28" ht="15.75" customHeight="1" x14ac:dyDescent="0.25">
      <c r="B49" s="39"/>
      <c r="C49" s="40" t="s">
        <v>161</v>
      </c>
      <c r="D49" s="41">
        <v>1.2</v>
      </c>
      <c r="E49" s="379" t="s">
        <v>162</v>
      </c>
      <c r="F49" s="362"/>
      <c r="G49" s="349"/>
      <c r="H49" s="384"/>
      <c r="I49" s="385"/>
      <c r="J49" s="385"/>
      <c r="K49" s="385"/>
      <c r="L49" s="385"/>
      <c r="M49" s="385"/>
      <c r="N49" s="385"/>
      <c r="O49" s="385"/>
      <c r="P49" s="385"/>
      <c r="Q49" s="385"/>
      <c r="R49" s="385"/>
      <c r="S49" s="385"/>
      <c r="T49" s="385"/>
      <c r="U49" s="385"/>
      <c r="V49" s="385"/>
      <c r="W49" s="385"/>
      <c r="X49" s="385"/>
      <c r="Y49" s="385"/>
      <c r="Z49" s="385"/>
      <c r="AA49" s="386"/>
      <c r="AB49" s="230"/>
    </row>
    <row r="50" spans="2:28" ht="15.75" customHeight="1" x14ac:dyDescent="0.25">
      <c r="B50" s="39"/>
      <c r="C50" s="42">
        <v>2024</v>
      </c>
      <c r="D50" s="43">
        <v>45474</v>
      </c>
      <c r="E50" s="387">
        <v>45656</v>
      </c>
      <c r="F50" s="362"/>
      <c r="G50" s="44">
        <v>25</v>
      </c>
      <c r="H50" s="391" t="s">
        <v>599</v>
      </c>
      <c r="I50" s="372"/>
      <c r="J50" s="372"/>
      <c r="K50" s="372"/>
      <c r="L50" s="372"/>
      <c r="M50" s="372"/>
      <c r="N50" s="372"/>
      <c r="O50" s="372"/>
      <c r="P50" s="372"/>
      <c r="Q50" s="372"/>
      <c r="R50" s="372"/>
      <c r="S50" s="372"/>
      <c r="T50" s="372"/>
      <c r="U50" s="372"/>
      <c r="V50" s="372"/>
      <c r="W50" s="372"/>
      <c r="X50" s="372"/>
      <c r="Y50" s="372"/>
      <c r="Z50" s="372"/>
      <c r="AA50" s="362"/>
      <c r="AB50" s="230"/>
    </row>
    <row r="51" spans="2:28" ht="15.75" customHeight="1" x14ac:dyDescent="0.25">
      <c r="B51" s="39"/>
      <c r="C51" s="42">
        <v>2025</v>
      </c>
      <c r="D51" s="43">
        <v>45658</v>
      </c>
      <c r="E51" s="387">
        <v>46021</v>
      </c>
      <c r="F51" s="362"/>
      <c r="G51" s="44">
        <v>65</v>
      </c>
      <c r="H51" s="391" t="s">
        <v>599</v>
      </c>
      <c r="I51" s="372"/>
      <c r="J51" s="372"/>
      <c r="K51" s="372"/>
      <c r="L51" s="372"/>
      <c r="M51" s="372"/>
      <c r="N51" s="372"/>
      <c r="O51" s="372"/>
      <c r="P51" s="372"/>
      <c r="Q51" s="372"/>
      <c r="R51" s="372"/>
      <c r="S51" s="372"/>
      <c r="T51" s="372"/>
      <c r="U51" s="372"/>
      <c r="V51" s="372"/>
      <c r="W51" s="372"/>
      <c r="X51" s="372"/>
      <c r="Y51" s="372"/>
      <c r="Z51" s="372"/>
      <c r="AA51" s="362"/>
      <c r="AB51" s="230"/>
    </row>
    <row r="52" spans="2:28" ht="15.75" customHeight="1" x14ac:dyDescent="0.25">
      <c r="B52" s="39"/>
      <c r="C52" s="42">
        <v>2026</v>
      </c>
      <c r="D52" s="43">
        <v>46023</v>
      </c>
      <c r="E52" s="387">
        <v>46386</v>
      </c>
      <c r="F52" s="362"/>
      <c r="G52" s="44">
        <v>85</v>
      </c>
      <c r="H52" s="391" t="s">
        <v>599</v>
      </c>
      <c r="I52" s="372"/>
      <c r="J52" s="372"/>
      <c r="K52" s="372"/>
      <c r="L52" s="372"/>
      <c r="M52" s="372"/>
      <c r="N52" s="372"/>
      <c r="O52" s="372"/>
      <c r="P52" s="372"/>
      <c r="Q52" s="372"/>
      <c r="R52" s="372"/>
      <c r="S52" s="372"/>
      <c r="T52" s="372"/>
      <c r="U52" s="372"/>
      <c r="V52" s="372"/>
      <c r="W52" s="372"/>
      <c r="X52" s="372"/>
      <c r="Y52" s="372"/>
      <c r="Z52" s="372"/>
      <c r="AA52" s="362"/>
      <c r="AB52" s="230"/>
    </row>
    <row r="53" spans="2:28" ht="15.75" customHeight="1" x14ac:dyDescent="0.25">
      <c r="B53" s="39"/>
      <c r="C53" s="42">
        <v>2027</v>
      </c>
      <c r="D53" s="43">
        <v>46388</v>
      </c>
      <c r="E53" s="387">
        <v>46751</v>
      </c>
      <c r="F53" s="362"/>
      <c r="G53" s="44">
        <v>100</v>
      </c>
      <c r="H53" s="391" t="s">
        <v>599</v>
      </c>
      <c r="I53" s="372"/>
      <c r="J53" s="372"/>
      <c r="K53" s="372"/>
      <c r="L53" s="372"/>
      <c r="M53" s="372"/>
      <c r="N53" s="372"/>
      <c r="O53" s="372"/>
      <c r="P53" s="372"/>
      <c r="Q53" s="372"/>
      <c r="R53" s="372"/>
      <c r="S53" s="372"/>
      <c r="T53" s="372"/>
      <c r="U53" s="372"/>
      <c r="V53" s="372"/>
      <c r="W53" s="372"/>
      <c r="X53" s="372"/>
      <c r="Y53" s="372"/>
      <c r="Z53" s="372"/>
      <c r="AA53" s="362"/>
      <c r="AB53" s="230"/>
    </row>
    <row r="54" spans="2:28" ht="15.75" customHeight="1" x14ac:dyDescent="0.25">
      <c r="B54" s="39"/>
      <c r="C54" s="42"/>
      <c r="D54" s="42"/>
      <c r="E54" s="379"/>
      <c r="F54" s="362"/>
      <c r="G54" s="41"/>
      <c r="H54" s="379"/>
      <c r="I54" s="372"/>
      <c r="J54" s="372"/>
      <c r="K54" s="372"/>
      <c r="L54" s="372"/>
      <c r="M54" s="372"/>
      <c r="N54" s="372"/>
      <c r="O54" s="372"/>
      <c r="P54" s="372"/>
      <c r="Q54" s="372"/>
      <c r="R54" s="372"/>
      <c r="S54" s="372"/>
      <c r="T54" s="372"/>
      <c r="U54" s="372"/>
      <c r="V54" s="372"/>
      <c r="W54" s="372"/>
      <c r="X54" s="372"/>
      <c r="Y54" s="372"/>
      <c r="Z54" s="372"/>
      <c r="AA54" s="362"/>
      <c r="AB54" s="230"/>
    </row>
    <row r="55" spans="2:28" ht="15.75" customHeight="1" x14ac:dyDescent="0.25">
      <c r="B55" s="30"/>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16"/>
    </row>
    <row r="56" spans="2:28" ht="15.75" customHeight="1" x14ac:dyDescent="0.25">
      <c r="B56" s="30"/>
      <c r="C56" s="393" t="s">
        <v>163</v>
      </c>
      <c r="D56" s="389"/>
      <c r="E56" s="221"/>
      <c r="F56" s="212" t="s">
        <v>164</v>
      </c>
      <c r="G56" s="45"/>
      <c r="H56" s="223"/>
      <c r="I56" s="212" t="s">
        <v>165</v>
      </c>
      <c r="J56" s="208"/>
      <c r="K56" s="392"/>
      <c r="L56" s="362"/>
      <c r="M56" s="221"/>
      <c r="N56" s="208"/>
      <c r="O56" s="208"/>
      <c r="P56" s="208"/>
      <c r="Q56" s="208"/>
      <c r="R56" s="208"/>
      <c r="S56" s="208"/>
      <c r="T56" s="208"/>
      <c r="U56" s="208"/>
      <c r="V56" s="208"/>
      <c r="W56" s="208"/>
      <c r="X56" s="208"/>
      <c r="Y56" s="208"/>
      <c r="Z56" s="208"/>
      <c r="AA56" s="208"/>
      <c r="AB56" s="216"/>
    </row>
    <row r="57" spans="2:28" ht="15.75" customHeight="1" x14ac:dyDescent="0.25">
      <c r="B57" s="234"/>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35"/>
    </row>
    <row r="58" spans="2:28" ht="15.75" customHeight="1" x14ac:dyDescent="0.25">
      <c r="B58" s="390" t="s">
        <v>166</v>
      </c>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62"/>
    </row>
    <row r="59" spans="2:28" ht="15.75" customHeight="1" x14ac:dyDescent="0.25">
      <c r="B59" s="4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47"/>
    </row>
    <row r="60" spans="2:28" ht="29.25" customHeight="1" x14ac:dyDescent="0.25">
      <c r="B60" s="379" t="s">
        <v>161</v>
      </c>
      <c r="C60" s="362"/>
      <c r="D60" s="41"/>
      <c r="E60" s="379" t="s">
        <v>167</v>
      </c>
      <c r="F60" s="362"/>
      <c r="G60" s="41"/>
      <c r="H60" s="371" t="s">
        <v>168</v>
      </c>
      <c r="I60" s="362"/>
      <c r="J60" s="379"/>
      <c r="K60" s="362"/>
      <c r="L60" s="388"/>
      <c r="M60" s="389"/>
      <c r="N60" s="41" t="s">
        <v>169</v>
      </c>
      <c r="O60" s="379"/>
      <c r="P60" s="372"/>
      <c r="Q60" s="362"/>
      <c r="R60" s="379" t="s">
        <v>170</v>
      </c>
      <c r="S60" s="372"/>
      <c r="T60" s="362"/>
      <c r="U60" s="379"/>
      <c r="V60" s="372"/>
      <c r="W60" s="362"/>
      <c r="X60" s="379" t="s">
        <v>171</v>
      </c>
      <c r="Y60" s="362"/>
      <c r="Z60" s="379"/>
      <c r="AA60" s="372"/>
      <c r="AB60" s="362"/>
    </row>
    <row r="61" spans="2:28" ht="15.75" customHeight="1" x14ac:dyDescent="0.25">
      <c r="B61" s="46"/>
      <c r="C61" s="236"/>
      <c r="D61" s="236"/>
      <c r="E61" s="236"/>
      <c r="F61" s="231"/>
      <c r="G61" s="237"/>
      <c r="H61" s="238"/>
      <c r="I61" s="238"/>
      <c r="J61" s="231"/>
      <c r="K61" s="231"/>
      <c r="L61" s="231"/>
      <c r="M61" s="231"/>
      <c r="N61" s="238"/>
      <c r="O61" s="231"/>
      <c r="P61" s="231"/>
      <c r="Q61" s="231"/>
      <c r="R61" s="231"/>
      <c r="S61" s="238"/>
      <c r="T61" s="218"/>
      <c r="U61" s="218"/>
      <c r="V61" s="208"/>
      <c r="W61" s="238"/>
      <c r="X61" s="228"/>
      <c r="Y61" s="228"/>
      <c r="Z61" s="48"/>
      <c r="AA61" s="27"/>
      <c r="AB61" s="49"/>
    </row>
    <row r="62" spans="2:28" ht="15.75" customHeight="1" x14ac:dyDescent="0.25">
      <c r="B62" s="390" t="s">
        <v>172</v>
      </c>
      <c r="C62" s="362"/>
      <c r="D62" s="394"/>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6"/>
    </row>
    <row r="63" spans="2:28" ht="15.75" customHeight="1" x14ac:dyDescent="0.25">
      <c r="B63" s="46"/>
      <c r="C63" s="236"/>
      <c r="D63" s="236"/>
      <c r="E63" s="236"/>
      <c r="F63" s="231"/>
      <c r="G63" s="237"/>
      <c r="H63" s="238"/>
      <c r="I63" s="238"/>
      <c r="J63" s="231"/>
      <c r="K63" s="231"/>
      <c r="L63" s="231"/>
      <c r="M63" s="231"/>
      <c r="N63" s="238"/>
      <c r="O63" s="231"/>
      <c r="P63" s="231"/>
      <c r="Q63" s="231"/>
      <c r="R63" s="231"/>
      <c r="S63" s="238"/>
      <c r="T63" s="218"/>
      <c r="U63" s="218"/>
      <c r="V63" s="208"/>
      <c r="W63" s="238"/>
      <c r="X63" s="228"/>
      <c r="Y63" s="228"/>
      <c r="Z63" s="48"/>
      <c r="AA63" s="27"/>
      <c r="AB63" s="49"/>
    </row>
    <row r="64" spans="2:28" ht="15.75" customHeight="1" x14ac:dyDescent="0.25">
      <c r="B64" s="390" t="s">
        <v>173</v>
      </c>
      <c r="C64" s="362"/>
      <c r="D64" s="39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6"/>
    </row>
    <row r="66" spans="2:28" ht="15.75" customHeight="1" x14ac:dyDescent="0.25">
      <c r="B66" s="390" t="s">
        <v>174</v>
      </c>
      <c r="C66" s="362"/>
      <c r="D66" s="39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6"/>
    </row>
    <row r="67" spans="2:28" ht="15.75" customHeight="1" x14ac:dyDescent="0.25">
      <c r="B67" s="46"/>
      <c r="C67" s="236"/>
      <c r="D67" s="236"/>
      <c r="E67" s="236"/>
      <c r="F67" s="231"/>
      <c r="G67" s="237"/>
      <c r="H67" s="238"/>
      <c r="I67" s="238"/>
      <c r="J67" s="231"/>
      <c r="K67" s="231"/>
      <c r="L67" s="231"/>
      <c r="M67" s="231"/>
      <c r="N67" s="238"/>
      <c r="O67" s="231"/>
      <c r="P67" s="231"/>
      <c r="Q67" s="231"/>
      <c r="R67" s="231"/>
      <c r="S67" s="238"/>
      <c r="T67" s="218"/>
      <c r="U67" s="218"/>
      <c r="V67" s="208"/>
      <c r="W67" s="238"/>
      <c r="X67" s="228"/>
      <c r="Y67" s="228"/>
      <c r="Z67" s="48"/>
      <c r="AA67" s="27"/>
      <c r="AB67" s="49"/>
    </row>
    <row r="68" spans="2:28" ht="15.75" customHeight="1" x14ac:dyDescent="0.25">
      <c r="B68" s="390" t="s">
        <v>175</v>
      </c>
      <c r="C68" s="362"/>
      <c r="D68" s="39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6"/>
    </row>
    <row r="69" spans="2:28" ht="15.75" customHeight="1" x14ac:dyDescent="0.25">
      <c r="B69" s="46"/>
      <c r="C69" s="236"/>
      <c r="D69" s="236"/>
      <c r="E69" s="236"/>
      <c r="F69" s="231"/>
      <c r="G69" s="237"/>
      <c r="H69" s="238"/>
      <c r="I69" s="238"/>
      <c r="J69" s="231"/>
      <c r="K69" s="231"/>
      <c r="L69" s="231"/>
      <c r="M69" s="231"/>
      <c r="N69" s="238"/>
      <c r="O69" s="231"/>
      <c r="P69" s="231"/>
      <c r="Q69" s="231"/>
      <c r="R69" s="231"/>
      <c r="S69" s="238"/>
      <c r="T69" s="218"/>
      <c r="U69" s="218"/>
      <c r="V69" s="208"/>
      <c r="W69" s="238"/>
      <c r="X69" s="228"/>
      <c r="Y69" s="228"/>
      <c r="Z69" s="48"/>
      <c r="AA69" s="27"/>
      <c r="AB69" s="49"/>
    </row>
    <row r="70" spans="2:28" ht="15.75" customHeight="1" x14ac:dyDescent="0.25">
      <c r="B70" s="390" t="s">
        <v>176</v>
      </c>
      <c r="C70" s="362"/>
      <c r="D70" s="39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6"/>
    </row>
    <row r="71" spans="2:28" ht="15.75" customHeight="1" x14ac:dyDescent="0.25">
      <c r="B71" s="46"/>
      <c r="C71" s="236"/>
      <c r="D71" s="236"/>
      <c r="E71" s="236"/>
      <c r="F71" s="231"/>
      <c r="G71" s="237"/>
      <c r="H71" s="238"/>
      <c r="I71" s="238"/>
      <c r="J71" s="231"/>
      <c r="K71" s="231"/>
      <c r="L71" s="231"/>
      <c r="M71" s="231"/>
      <c r="N71" s="238"/>
      <c r="O71" s="231"/>
      <c r="P71" s="231"/>
      <c r="Q71" s="231"/>
      <c r="R71" s="231"/>
      <c r="S71" s="238"/>
      <c r="T71" s="218"/>
      <c r="U71" s="218"/>
      <c r="V71" s="208"/>
      <c r="W71" s="238"/>
      <c r="X71" s="228"/>
      <c r="Y71" s="228"/>
      <c r="Z71" s="48"/>
      <c r="AA71" s="27"/>
      <c r="AB71" s="49"/>
    </row>
    <row r="72" spans="2:28" ht="15.75" customHeight="1" x14ac:dyDescent="0.25">
      <c r="B72" s="390" t="s">
        <v>177</v>
      </c>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62"/>
    </row>
    <row r="73" spans="2:28" ht="15.75" customHeight="1" x14ac:dyDescent="0.25">
      <c r="B73" s="371" t="s">
        <v>122</v>
      </c>
      <c r="C73" s="362"/>
      <c r="D73" s="50" t="s">
        <v>178</v>
      </c>
      <c r="E73" s="371" t="s">
        <v>179</v>
      </c>
      <c r="F73" s="362"/>
      <c r="G73" s="371" t="s">
        <v>177</v>
      </c>
      <c r="H73" s="372"/>
      <c r="I73" s="372"/>
      <c r="J73" s="372"/>
      <c r="K73" s="372"/>
      <c r="L73" s="372"/>
      <c r="M73" s="372"/>
      <c r="N73" s="372"/>
      <c r="O73" s="362"/>
      <c r="P73" s="371" t="s">
        <v>180</v>
      </c>
      <c r="Q73" s="372"/>
      <c r="R73" s="372"/>
      <c r="S73" s="372"/>
      <c r="T73" s="372"/>
      <c r="U73" s="372"/>
      <c r="V73" s="372"/>
      <c r="W73" s="372"/>
      <c r="X73" s="372"/>
      <c r="Y73" s="372"/>
      <c r="Z73" s="372"/>
      <c r="AA73" s="372"/>
      <c r="AB73" s="362"/>
    </row>
    <row r="74" spans="2:28" ht="15.75" customHeight="1" x14ac:dyDescent="0.25">
      <c r="B74" s="371"/>
      <c r="C74" s="362"/>
      <c r="D74" s="36"/>
      <c r="E74" s="371"/>
      <c r="F74" s="362"/>
      <c r="G74" s="396"/>
      <c r="H74" s="372"/>
      <c r="I74" s="372"/>
      <c r="J74" s="372"/>
      <c r="K74" s="372"/>
      <c r="L74" s="372"/>
      <c r="M74" s="372"/>
      <c r="N74" s="372"/>
      <c r="O74" s="362"/>
      <c r="P74" s="396"/>
      <c r="Q74" s="372"/>
      <c r="R74" s="372"/>
      <c r="S74" s="372"/>
      <c r="T74" s="372"/>
      <c r="U74" s="372"/>
      <c r="V74" s="372"/>
      <c r="W74" s="372"/>
      <c r="X74" s="372"/>
      <c r="Y74" s="372"/>
      <c r="Z74" s="372"/>
      <c r="AA74" s="372"/>
      <c r="AB74" s="362"/>
    </row>
    <row r="75" spans="2:28" ht="15.75" customHeight="1" x14ac:dyDescent="0.25">
      <c r="B75" s="371"/>
      <c r="C75" s="362"/>
      <c r="D75" s="36"/>
      <c r="E75" s="371"/>
      <c r="F75" s="362"/>
      <c r="G75" s="396"/>
      <c r="H75" s="372"/>
      <c r="I75" s="372"/>
      <c r="J75" s="372"/>
      <c r="K75" s="372"/>
      <c r="L75" s="372"/>
      <c r="M75" s="372"/>
      <c r="N75" s="372"/>
      <c r="O75" s="362"/>
      <c r="P75" s="396"/>
      <c r="Q75" s="372"/>
      <c r="R75" s="372"/>
      <c r="S75" s="372"/>
      <c r="T75" s="372"/>
      <c r="U75" s="372"/>
      <c r="V75" s="372"/>
      <c r="W75" s="372"/>
      <c r="X75" s="372"/>
      <c r="Y75" s="372"/>
      <c r="Z75" s="372"/>
      <c r="AA75" s="372"/>
      <c r="AB75" s="362"/>
    </row>
    <row r="76" spans="2:28" ht="26.25" customHeight="1" x14ac:dyDescent="0.25">
      <c r="B76" s="397" t="s">
        <v>181</v>
      </c>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62"/>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AF8:AG8"/>
    <mergeCell ref="C9:F9"/>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358"/>
      <c r="B3" s="346"/>
      <c r="C3" s="346"/>
      <c r="D3" s="346"/>
      <c r="E3" s="346"/>
      <c r="F3" s="346"/>
      <c r="G3" s="346"/>
      <c r="H3" s="346"/>
      <c r="I3" s="346"/>
      <c r="J3" s="346"/>
      <c r="K3" s="346"/>
      <c r="L3" s="346"/>
      <c r="M3" s="346"/>
      <c r="N3" s="346"/>
      <c r="O3" s="346"/>
    </row>
    <row r="4" spans="1:15" ht="39.75" customHeight="1" x14ac:dyDescent="0.25">
      <c r="A4" s="359" t="s">
        <v>91</v>
      </c>
      <c r="B4" s="346"/>
      <c r="C4" s="346"/>
      <c r="D4" s="346"/>
      <c r="E4" s="346"/>
      <c r="F4" s="346"/>
      <c r="G4" s="346"/>
      <c r="H4" s="346"/>
      <c r="I4" s="346"/>
      <c r="J4" s="346"/>
      <c r="K4" s="346"/>
      <c r="L4" s="346"/>
      <c r="M4" s="346"/>
      <c r="N4" s="346"/>
      <c r="O4" s="346"/>
    </row>
    <row r="5" spans="1:15" ht="21" hidden="1" customHeight="1" x14ac:dyDescent="0.35">
      <c r="A5" s="358"/>
      <c r="B5" s="346"/>
      <c r="C5" s="346"/>
      <c r="D5" s="346"/>
      <c r="E5" s="346"/>
      <c r="F5" s="346"/>
      <c r="G5" s="346"/>
      <c r="H5" s="346"/>
      <c r="I5" s="346"/>
      <c r="J5" s="346"/>
      <c r="K5" s="346"/>
      <c r="L5" s="346"/>
      <c r="M5" s="346"/>
      <c r="N5" s="346"/>
      <c r="O5" s="346"/>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360" t="s">
        <v>92</v>
      </c>
      <c r="C7" s="346"/>
      <c r="D7" s="346"/>
      <c r="E7" s="1"/>
      <c r="F7" s="361">
        <v>2024</v>
      </c>
      <c r="G7" s="362"/>
      <c r="H7" s="52"/>
      <c r="I7" s="52"/>
      <c r="J7" s="2">
        <v>2025</v>
      </c>
      <c r="K7" s="2">
        <v>2026</v>
      </c>
      <c r="L7" s="2">
        <v>2027</v>
      </c>
      <c r="M7" s="2">
        <v>2028</v>
      </c>
      <c r="N7" s="2" t="s">
        <v>93</v>
      </c>
      <c r="O7" s="1"/>
    </row>
    <row r="8" spans="1:15" ht="15" hidden="1" customHeight="1" x14ac:dyDescent="0.25">
      <c r="A8" s="1"/>
      <c r="B8" s="346"/>
      <c r="C8" s="346"/>
      <c r="D8" s="346"/>
      <c r="E8" s="1"/>
      <c r="F8" s="363">
        <v>16263770000</v>
      </c>
      <c r="G8" s="362"/>
      <c r="H8" s="52"/>
      <c r="I8" s="52"/>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353" t="s">
        <v>94</v>
      </c>
      <c r="B11" s="346"/>
      <c r="C11" s="346"/>
      <c r="D11" s="346"/>
      <c r="E11" s="346"/>
      <c r="F11" s="346"/>
      <c r="G11" s="346"/>
      <c r="H11" s="346"/>
      <c r="I11" s="346"/>
      <c r="J11" s="346"/>
      <c r="K11" s="346"/>
      <c r="L11" s="346"/>
      <c r="M11" s="346"/>
      <c r="N11" s="346"/>
      <c r="O11" s="346"/>
    </row>
    <row r="12" spans="1:15" ht="9" customHeight="1" x14ac:dyDescent="0.25">
      <c r="A12" s="5"/>
      <c r="B12" s="5"/>
      <c r="C12" s="5"/>
      <c r="D12" s="5"/>
      <c r="E12" s="5"/>
      <c r="F12" s="5"/>
      <c r="G12" s="5"/>
      <c r="H12" s="5"/>
      <c r="I12" s="5"/>
      <c r="J12" s="5"/>
      <c r="K12" s="5"/>
      <c r="L12" s="5"/>
      <c r="M12" s="5"/>
      <c r="N12" s="5"/>
      <c r="O12" s="5"/>
    </row>
    <row r="13" spans="1:15" ht="21.75" customHeight="1" x14ac:dyDescent="0.25">
      <c r="A13" s="345" t="s">
        <v>95</v>
      </c>
      <c r="B13" s="352"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346"/>
      <c r="B14" s="348"/>
      <c r="C14" s="4"/>
      <c r="D14" s="351">
        <v>1</v>
      </c>
      <c r="E14" s="4"/>
      <c r="F14" s="351" t="s">
        <v>21</v>
      </c>
      <c r="G14" s="4"/>
      <c r="H14" s="351"/>
      <c r="I14" s="4"/>
      <c r="J14" s="9" t="s">
        <v>100</v>
      </c>
      <c r="K14" s="10">
        <v>15</v>
      </c>
      <c r="L14" s="11">
        <v>50</v>
      </c>
      <c r="M14" s="11">
        <v>85</v>
      </c>
      <c r="N14" s="12">
        <v>100</v>
      </c>
      <c r="O14" s="10">
        <v>100</v>
      </c>
    </row>
    <row r="15" spans="1:15" ht="21.75" customHeight="1" x14ac:dyDescent="0.25">
      <c r="A15" s="346"/>
      <c r="B15" s="349"/>
      <c r="C15" s="4"/>
      <c r="D15" s="349"/>
      <c r="E15" s="4"/>
      <c r="F15" s="349"/>
      <c r="G15" s="4"/>
      <c r="H15" s="349"/>
      <c r="I15" s="4"/>
      <c r="J15" s="9" t="s">
        <v>101</v>
      </c>
      <c r="K15" s="3"/>
      <c r="L15" s="3"/>
      <c r="M15" s="3"/>
      <c r="N15" s="3"/>
      <c r="O15" s="3">
        <f t="shared" ref="O15" si="0">SUM(K15:N15)</f>
        <v>0</v>
      </c>
    </row>
    <row r="17" spans="1:15" ht="15" customHeight="1" x14ac:dyDescent="0.25">
      <c r="A17" s="364" t="s">
        <v>102</v>
      </c>
      <c r="B17" s="346"/>
      <c r="C17" s="346"/>
      <c r="D17" s="346"/>
      <c r="E17" s="346"/>
      <c r="F17" s="346"/>
      <c r="G17" s="346"/>
      <c r="H17" s="346"/>
      <c r="I17" s="346"/>
      <c r="J17" s="346"/>
      <c r="K17" s="346"/>
      <c r="L17" s="346"/>
      <c r="M17" s="346"/>
      <c r="N17" s="346"/>
      <c r="O17" s="346"/>
    </row>
    <row r="18" spans="1:15" ht="26.25" customHeight="1" x14ac:dyDescent="0.25">
      <c r="A18" s="345" t="s">
        <v>103</v>
      </c>
      <c r="B18" s="354" t="s">
        <v>104</v>
      </c>
      <c r="C18" s="4"/>
      <c r="D18" s="53" t="s">
        <v>105</v>
      </c>
      <c r="E18" s="4"/>
      <c r="F18" s="54" t="s">
        <v>98</v>
      </c>
      <c r="G18" s="4"/>
      <c r="H18" s="56" t="s">
        <v>106</v>
      </c>
      <c r="I18" s="4"/>
      <c r="J18" s="54" t="s">
        <v>99</v>
      </c>
      <c r="K18" s="55">
        <v>2024</v>
      </c>
      <c r="L18" s="55">
        <v>2025</v>
      </c>
      <c r="M18" s="55">
        <v>2026</v>
      </c>
      <c r="N18" s="55">
        <v>2027</v>
      </c>
      <c r="O18" s="55" t="s">
        <v>93</v>
      </c>
    </row>
    <row r="19" spans="1:15" ht="15" customHeight="1" x14ac:dyDescent="0.25">
      <c r="A19" s="346"/>
      <c r="B19" s="348"/>
      <c r="C19" s="4"/>
      <c r="D19" s="351">
        <v>1</v>
      </c>
      <c r="E19" s="4"/>
      <c r="F19" s="351" t="s">
        <v>23</v>
      </c>
      <c r="G19" s="4"/>
      <c r="H19" s="351">
        <v>10</v>
      </c>
      <c r="I19" s="4"/>
      <c r="J19" s="9" t="s">
        <v>100</v>
      </c>
      <c r="K19" s="10">
        <v>1</v>
      </c>
      <c r="L19" s="11">
        <v>1</v>
      </c>
      <c r="M19" s="11">
        <v>1</v>
      </c>
      <c r="N19" s="11">
        <v>1</v>
      </c>
      <c r="O19" s="14">
        <v>1</v>
      </c>
    </row>
    <row r="20" spans="1:15" ht="15" customHeight="1" x14ac:dyDescent="0.25">
      <c r="A20" s="346"/>
      <c r="B20" s="349"/>
      <c r="C20" s="4"/>
      <c r="D20" s="349"/>
      <c r="E20" s="4"/>
      <c r="F20" s="349"/>
      <c r="G20" s="4"/>
      <c r="H20" s="349"/>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345" t="s">
        <v>103</v>
      </c>
      <c r="B22" s="347" t="s">
        <v>107</v>
      </c>
      <c r="C22" s="4"/>
      <c r="D22" s="57" t="s">
        <v>105</v>
      </c>
      <c r="E22" s="4"/>
      <c r="F22" s="58" t="s">
        <v>98</v>
      </c>
      <c r="G22" s="4"/>
      <c r="H22" s="58" t="s">
        <v>106</v>
      </c>
      <c r="I22" s="4"/>
      <c r="J22" s="58" t="s">
        <v>99</v>
      </c>
      <c r="K22" s="59">
        <v>2024</v>
      </c>
      <c r="L22" s="59">
        <v>2025</v>
      </c>
      <c r="M22" s="59">
        <v>2026</v>
      </c>
      <c r="N22" s="59">
        <v>2027</v>
      </c>
      <c r="O22" s="59" t="s">
        <v>93</v>
      </c>
    </row>
    <row r="23" spans="1:15" ht="15" customHeight="1" x14ac:dyDescent="0.25">
      <c r="A23" s="346"/>
      <c r="B23" s="348"/>
      <c r="C23" s="4"/>
      <c r="D23" s="351">
        <v>1</v>
      </c>
      <c r="E23" s="4"/>
      <c r="F23" s="351" t="s">
        <v>23</v>
      </c>
      <c r="G23" s="4"/>
      <c r="H23" s="351">
        <v>10</v>
      </c>
      <c r="I23" s="4"/>
      <c r="J23" s="9" t="s">
        <v>100</v>
      </c>
      <c r="K23" s="10">
        <v>1</v>
      </c>
      <c r="L23" s="11">
        <v>1</v>
      </c>
      <c r="M23" s="11">
        <v>1</v>
      </c>
      <c r="N23" s="11">
        <v>1</v>
      </c>
      <c r="O23" s="14">
        <v>1</v>
      </c>
    </row>
    <row r="24" spans="1:15" ht="15" customHeight="1" x14ac:dyDescent="0.25">
      <c r="A24" s="346"/>
      <c r="B24" s="349"/>
      <c r="C24" s="4"/>
      <c r="D24" s="349"/>
      <c r="E24" s="4"/>
      <c r="F24" s="349"/>
      <c r="G24" s="4"/>
      <c r="H24" s="349"/>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345" t="s">
        <v>103</v>
      </c>
      <c r="B26" s="355" t="s">
        <v>108</v>
      </c>
      <c r="C26" s="4"/>
      <c r="D26" s="60" t="s">
        <v>105</v>
      </c>
      <c r="E26" s="4"/>
      <c r="F26" s="61" t="s">
        <v>98</v>
      </c>
      <c r="G26" s="4"/>
      <c r="H26" s="61" t="s">
        <v>106</v>
      </c>
      <c r="I26" s="4"/>
      <c r="J26" s="61" t="s">
        <v>99</v>
      </c>
      <c r="K26" s="62">
        <v>2024</v>
      </c>
      <c r="L26" s="62">
        <v>2025</v>
      </c>
      <c r="M26" s="62">
        <v>2026</v>
      </c>
      <c r="N26" s="62">
        <v>2027</v>
      </c>
      <c r="O26" s="62" t="s">
        <v>93</v>
      </c>
    </row>
    <row r="27" spans="1:15" ht="15" customHeight="1" x14ac:dyDescent="0.25">
      <c r="A27" s="346"/>
      <c r="B27" s="356"/>
      <c r="C27" s="4"/>
      <c r="D27" s="351">
        <v>1</v>
      </c>
      <c r="E27" s="4"/>
      <c r="F27" s="351" t="s">
        <v>23</v>
      </c>
      <c r="G27" s="4"/>
      <c r="H27" s="351">
        <v>10</v>
      </c>
      <c r="I27" s="4"/>
      <c r="J27" s="9" t="s">
        <v>100</v>
      </c>
      <c r="K27" s="10">
        <v>1</v>
      </c>
      <c r="L27" s="11">
        <v>1</v>
      </c>
      <c r="M27" s="11">
        <v>1</v>
      </c>
      <c r="N27" s="11">
        <v>1</v>
      </c>
      <c r="O27" s="14">
        <v>1</v>
      </c>
    </row>
    <row r="28" spans="1:15" ht="15" customHeight="1" x14ac:dyDescent="0.25">
      <c r="A28" s="346"/>
      <c r="B28" s="357"/>
      <c r="C28" s="4"/>
      <c r="D28" s="349"/>
      <c r="E28" s="4"/>
      <c r="F28" s="349"/>
      <c r="G28" s="4"/>
      <c r="H28" s="349"/>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345" t="s">
        <v>103</v>
      </c>
      <c r="B30" s="370" t="s">
        <v>109</v>
      </c>
      <c r="C30" s="4"/>
      <c r="D30" s="63" t="s">
        <v>105</v>
      </c>
      <c r="E30" s="4"/>
      <c r="F30" s="64" t="s">
        <v>98</v>
      </c>
      <c r="G30" s="4"/>
      <c r="H30" s="64" t="s">
        <v>106</v>
      </c>
      <c r="I30" s="4"/>
      <c r="J30" s="64" t="s">
        <v>99</v>
      </c>
      <c r="K30" s="65">
        <v>2024</v>
      </c>
      <c r="L30" s="65">
        <v>2025</v>
      </c>
      <c r="M30" s="65">
        <v>2026</v>
      </c>
      <c r="N30" s="65">
        <v>2027</v>
      </c>
      <c r="O30" s="65" t="s">
        <v>93</v>
      </c>
    </row>
    <row r="31" spans="1:15" ht="15" customHeight="1" x14ac:dyDescent="0.25">
      <c r="A31" s="346"/>
      <c r="B31" s="348"/>
      <c r="C31" s="4"/>
      <c r="D31" s="351">
        <v>100</v>
      </c>
      <c r="E31" s="4"/>
      <c r="F31" s="351" t="s">
        <v>33</v>
      </c>
      <c r="G31" s="4"/>
      <c r="H31" s="351">
        <v>15</v>
      </c>
      <c r="I31" s="4"/>
      <c r="J31" s="9" t="s">
        <v>100</v>
      </c>
      <c r="K31" s="18">
        <v>0.15</v>
      </c>
      <c r="L31" s="18">
        <v>0.5</v>
      </c>
      <c r="M31" s="18">
        <v>0.85</v>
      </c>
      <c r="N31" s="18">
        <v>1</v>
      </c>
      <c r="O31" s="19">
        <v>100</v>
      </c>
    </row>
    <row r="32" spans="1:15" ht="15" customHeight="1" x14ac:dyDescent="0.25">
      <c r="A32" s="346"/>
      <c r="B32" s="349"/>
      <c r="C32" s="4"/>
      <c r="D32" s="349"/>
      <c r="E32" s="4"/>
      <c r="F32" s="349"/>
      <c r="G32" s="4"/>
      <c r="H32" s="349"/>
      <c r="I32" s="4"/>
      <c r="J32" s="9" t="s">
        <v>101</v>
      </c>
      <c r="K32" s="15">
        <v>265950000</v>
      </c>
      <c r="L32" s="15">
        <v>699000000</v>
      </c>
      <c r="M32" s="15">
        <v>808000000</v>
      </c>
      <c r="N32" s="15">
        <v>812000000</v>
      </c>
      <c r="O32" s="14">
        <f>+SUM(K32:N32)</f>
        <v>2584950000</v>
      </c>
    </row>
    <row r="34" spans="1:15" ht="15" customHeight="1" x14ac:dyDescent="0.25">
      <c r="A34" s="353" t="s">
        <v>110</v>
      </c>
      <c r="B34" s="346"/>
      <c r="C34" s="346"/>
      <c r="D34" s="346"/>
      <c r="E34" s="346"/>
      <c r="F34" s="346"/>
      <c r="G34" s="346"/>
      <c r="H34" s="346"/>
      <c r="I34" s="346"/>
      <c r="J34" s="346"/>
      <c r="K34" s="346"/>
      <c r="L34" s="346"/>
      <c r="M34" s="346"/>
      <c r="N34" s="346"/>
      <c r="O34" s="346"/>
    </row>
    <row r="35" spans="1:15" ht="9" customHeight="1" x14ac:dyDescent="0.25">
      <c r="A35" s="5"/>
      <c r="B35" s="5"/>
      <c r="C35" s="5"/>
      <c r="D35" s="5"/>
      <c r="E35" s="5"/>
      <c r="F35" s="5"/>
      <c r="G35" s="5"/>
      <c r="H35" s="5"/>
      <c r="I35" s="5"/>
      <c r="J35" s="5"/>
      <c r="K35" s="5"/>
      <c r="L35" s="5"/>
      <c r="M35" s="5"/>
      <c r="N35" s="5"/>
      <c r="O35" s="5"/>
    </row>
    <row r="36" spans="1:15" ht="21.75" customHeight="1" x14ac:dyDescent="0.25">
      <c r="A36" s="345" t="s">
        <v>95</v>
      </c>
      <c r="B36" s="352"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346"/>
      <c r="B37" s="348"/>
      <c r="C37" s="4"/>
      <c r="D37" s="351">
        <v>5</v>
      </c>
      <c r="E37" s="4"/>
      <c r="F37" s="351" t="s">
        <v>21</v>
      </c>
      <c r="G37" s="4"/>
      <c r="H37" s="351">
        <v>15</v>
      </c>
      <c r="I37" s="4"/>
      <c r="J37" s="9" t="s">
        <v>100</v>
      </c>
      <c r="K37" s="20">
        <v>1.7</v>
      </c>
      <c r="L37" s="20">
        <v>1.6</v>
      </c>
      <c r="M37" s="20">
        <v>0.9</v>
      </c>
      <c r="N37" s="20">
        <v>0.8</v>
      </c>
      <c r="O37" s="21">
        <f t="shared" ref="O37:O38" si="1">SUM(K37:N37)</f>
        <v>5</v>
      </c>
    </row>
    <row r="38" spans="1:15" ht="21.75" customHeight="1" x14ac:dyDescent="0.25">
      <c r="A38" s="346"/>
      <c r="B38" s="349"/>
      <c r="C38" s="4"/>
      <c r="D38" s="349"/>
      <c r="E38" s="4"/>
      <c r="F38" s="349"/>
      <c r="G38" s="4"/>
      <c r="H38" s="349"/>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345" t="s">
        <v>103</v>
      </c>
      <c r="B41" s="354" t="s">
        <v>112</v>
      </c>
      <c r="C41" s="4"/>
      <c r="D41" s="53" t="s">
        <v>105</v>
      </c>
      <c r="E41" s="4"/>
      <c r="F41" s="54" t="s">
        <v>98</v>
      </c>
      <c r="G41" s="4"/>
      <c r="H41" s="54" t="s">
        <v>106</v>
      </c>
      <c r="I41" s="4"/>
      <c r="J41" s="54" t="s">
        <v>99</v>
      </c>
      <c r="K41" s="55">
        <v>2024</v>
      </c>
      <c r="L41" s="55">
        <v>2025</v>
      </c>
      <c r="M41" s="55">
        <v>2026</v>
      </c>
      <c r="N41" s="55">
        <v>2027</v>
      </c>
      <c r="O41" s="55" t="s">
        <v>93</v>
      </c>
    </row>
    <row r="42" spans="1:15" ht="15" customHeight="1" x14ac:dyDescent="0.25">
      <c r="A42" s="346"/>
      <c r="B42" s="348"/>
      <c r="C42" s="4"/>
      <c r="D42" s="351">
        <v>5</v>
      </c>
      <c r="E42" s="4"/>
      <c r="F42" s="351" t="s">
        <v>21</v>
      </c>
      <c r="G42" s="4"/>
      <c r="H42" s="351">
        <v>15</v>
      </c>
      <c r="I42" s="4"/>
      <c r="J42" s="9" t="s">
        <v>100</v>
      </c>
      <c r="K42" s="20">
        <v>1.7</v>
      </c>
      <c r="L42" s="20">
        <v>1.6</v>
      </c>
      <c r="M42" s="20">
        <v>0.9</v>
      </c>
      <c r="N42" s="20">
        <v>0.8</v>
      </c>
      <c r="O42" s="21">
        <f>SUM(K42:N42)</f>
        <v>5</v>
      </c>
    </row>
    <row r="43" spans="1:15" ht="15" customHeight="1" x14ac:dyDescent="0.25">
      <c r="A43" s="346"/>
      <c r="B43" s="349"/>
      <c r="C43" s="4"/>
      <c r="D43" s="349"/>
      <c r="E43" s="4"/>
      <c r="F43" s="349"/>
      <c r="G43" s="4"/>
      <c r="H43" s="349"/>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353" t="s">
        <v>113</v>
      </c>
      <c r="B46" s="346"/>
      <c r="C46" s="346"/>
      <c r="D46" s="346"/>
      <c r="E46" s="346"/>
      <c r="F46" s="346"/>
      <c r="G46" s="346"/>
      <c r="H46" s="346"/>
      <c r="I46" s="346"/>
      <c r="J46" s="346"/>
      <c r="K46" s="346"/>
      <c r="L46" s="346"/>
      <c r="M46" s="346"/>
      <c r="N46" s="346"/>
      <c r="O46" s="346"/>
    </row>
    <row r="47" spans="1:15" ht="9" customHeight="1" x14ac:dyDescent="0.25">
      <c r="A47" s="5"/>
      <c r="B47" s="5"/>
      <c r="C47" s="5"/>
      <c r="D47" s="5"/>
      <c r="E47" s="5"/>
      <c r="F47" s="5"/>
      <c r="G47" s="5"/>
      <c r="H47" s="5"/>
      <c r="I47" s="5"/>
      <c r="J47" s="5"/>
      <c r="K47" s="5"/>
      <c r="L47" s="5"/>
      <c r="M47" s="5"/>
      <c r="N47" s="5"/>
      <c r="O47" s="5"/>
    </row>
    <row r="48" spans="1:15" ht="30" customHeight="1" x14ac:dyDescent="0.25">
      <c r="A48" s="345" t="s">
        <v>95</v>
      </c>
      <c r="B48" s="352"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346"/>
      <c r="B49" s="348"/>
      <c r="C49" s="4"/>
      <c r="D49" s="351">
        <v>100</v>
      </c>
      <c r="E49" s="4"/>
      <c r="F49" s="351" t="s">
        <v>33</v>
      </c>
      <c r="G49" s="4"/>
      <c r="H49" s="351">
        <f>+H54+H58</f>
        <v>28</v>
      </c>
      <c r="I49" s="4"/>
      <c r="J49" s="9" t="s">
        <v>100</v>
      </c>
      <c r="K49" s="23"/>
      <c r="L49" s="23"/>
      <c r="M49" s="23"/>
      <c r="N49" s="23"/>
      <c r="O49" s="14">
        <v>100</v>
      </c>
    </row>
    <row r="50" spans="1:15" ht="21.75" customHeight="1" x14ac:dyDescent="0.25">
      <c r="A50" s="346"/>
      <c r="B50" s="349"/>
      <c r="C50" s="4"/>
      <c r="D50" s="349"/>
      <c r="E50" s="4"/>
      <c r="F50" s="349"/>
      <c r="G50" s="4"/>
      <c r="H50" s="349"/>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350" t="s">
        <v>102</v>
      </c>
      <c r="B52" s="350"/>
      <c r="C52" s="350"/>
      <c r="D52" s="350"/>
      <c r="E52" s="350"/>
      <c r="F52" s="350"/>
      <c r="G52" s="350"/>
      <c r="H52" s="350"/>
      <c r="I52" s="350"/>
      <c r="J52" s="350"/>
      <c r="K52" s="350"/>
      <c r="L52" s="350"/>
      <c r="M52" s="350"/>
      <c r="N52" s="350"/>
      <c r="O52" s="350"/>
    </row>
    <row r="53" spans="1:15" ht="26.25" customHeight="1" x14ac:dyDescent="0.25">
      <c r="A53" s="365" t="s">
        <v>103</v>
      </c>
      <c r="B53" s="366" t="s">
        <v>115</v>
      </c>
      <c r="C53" s="4"/>
      <c r="D53" s="53" t="s">
        <v>105</v>
      </c>
      <c r="E53" s="4"/>
      <c r="F53" s="54" t="s">
        <v>98</v>
      </c>
      <c r="G53" s="4"/>
      <c r="H53" s="54" t="s">
        <v>106</v>
      </c>
      <c r="I53" s="4"/>
      <c r="J53" s="54" t="s">
        <v>99</v>
      </c>
      <c r="K53" s="55">
        <v>2024</v>
      </c>
      <c r="L53" s="55">
        <v>2025</v>
      </c>
      <c r="M53" s="55">
        <v>2026</v>
      </c>
      <c r="N53" s="55">
        <v>2027</v>
      </c>
      <c r="O53" s="55" t="s">
        <v>93</v>
      </c>
    </row>
    <row r="54" spans="1:15" ht="15" customHeight="1" x14ac:dyDescent="0.25">
      <c r="A54" s="365"/>
      <c r="B54" s="367"/>
      <c r="C54" s="4"/>
      <c r="D54" s="351">
        <v>100</v>
      </c>
      <c r="E54" s="4"/>
      <c r="F54" s="351" t="s">
        <v>33</v>
      </c>
      <c r="G54" s="4"/>
      <c r="H54" s="351">
        <v>15</v>
      </c>
      <c r="I54" s="4"/>
      <c r="J54" s="9" t="s">
        <v>100</v>
      </c>
      <c r="K54" s="23">
        <v>0.1</v>
      </c>
      <c r="L54" s="23">
        <v>0.5</v>
      </c>
      <c r="M54" s="23"/>
      <c r="N54" s="23"/>
      <c r="O54" s="14">
        <v>100</v>
      </c>
    </row>
    <row r="55" spans="1:15" ht="15" customHeight="1" x14ac:dyDescent="0.25">
      <c r="A55" s="365"/>
      <c r="B55" s="368"/>
      <c r="C55" s="4"/>
      <c r="D55" s="369"/>
      <c r="E55" s="4"/>
      <c r="F55" s="369"/>
      <c r="G55" s="4"/>
      <c r="H55" s="349"/>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345" t="s">
        <v>103</v>
      </c>
      <c r="B57" s="347" t="s">
        <v>116</v>
      </c>
      <c r="C57" s="4"/>
      <c r="D57" s="57" t="s">
        <v>105</v>
      </c>
      <c r="E57" s="4"/>
      <c r="F57" s="58" t="s">
        <v>98</v>
      </c>
      <c r="G57" s="4"/>
      <c r="H57" s="58" t="s">
        <v>106</v>
      </c>
      <c r="I57" s="4"/>
      <c r="J57" s="58" t="s">
        <v>99</v>
      </c>
      <c r="K57" s="59">
        <v>2024</v>
      </c>
      <c r="L57" s="59">
        <v>2025</v>
      </c>
      <c r="M57" s="59">
        <v>2026</v>
      </c>
      <c r="N57" s="59">
        <v>2027</v>
      </c>
      <c r="O57" s="59" t="s">
        <v>93</v>
      </c>
    </row>
    <row r="58" spans="1:15" ht="15" customHeight="1" x14ac:dyDescent="0.25">
      <c r="A58" s="346"/>
      <c r="B58" s="348"/>
      <c r="C58" s="4"/>
      <c r="D58" s="351">
        <v>100</v>
      </c>
      <c r="E58" s="4"/>
      <c r="F58" s="351" t="s">
        <v>23</v>
      </c>
      <c r="G58" s="4"/>
      <c r="H58" s="351">
        <v>13</v>
      </c>
      <c r="I58" s="4"/>
      <c r="J58" s="9" t="s">
        <v>100</v>
      </c>
      <c r="K58" s="23">
        <v>0.05</v>
      </c>
      <c r="L58" s="23"/>
      <c r="M58" s="23"/>
      <c r="N58" s="23"/>
      <c r="O58" s="14">
        <v>100</v>
      </c>
    </row>
    <row r="59" spans="1:15" ht="15" customHeight="1" x14ac:dyDescent="0.25">
      <c r="A59" s="346"/>
      <c r="B59" s="349"/>
      <c r="C59" s="4"/>
      <c r="D59" s="349"/>
      <c r="E59" s="4"/>
      <c r="F59" s="349"/>
      <c r="G59" s="4"/>
      <c r="H59" s="349"/>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353" t="s">
        <v>117</v>
      </c>
      <c r="B62" s="346"/>
      <c r="C62" s="346"/>
      <c r="D62" s="346"/>
      <c r="E62" s="346"/>
      <c r="F62" s="346"/>
      <c r="G62" s="346"/>
      <c r="H62" s="346"/>
      <c r="I62" s="346"/>
      <c r="J62" s="346"/>
      <c r="K62" s="346"/>
      <c r="L62" s="346"/>
      <c r="M62" s="346"/>
      <c r="N62" s="346"/>
      <c r="O62" s="346"/>
    </row>
    <row r="63" spans="1:15" ht="15" customHeight="1" x14ac:dyDescent="0.25">
      <c r="A63" s="5"/>
      <c r="B63" s="5"/>
      <c r="C63" s="5"/>
      <c r="D63" s="5"/>
      <c r="E63" s="5"/>
      <c r="F63" s="5"/>
      <c r="G63" s="5"/>
      <c r="H63" s="5"/>
      <c r="I63" s="5"/>
      <c r="J63" s="5"/>
      <c r="K63" s="5"/>
      <c r="L63" s="5"/>
      <c r="M63" s="5"/>
      <c r="N63" s="5"/>
      <c r="O63" s="5"/>
    </row>
    <row r="64" spans="1:15" ht="25.5" x14ac:dyDescent="0.25">
      <c r="A64" s="345" t="s">
        <v>95</v>
      </c>
      <c r="B64" s="352"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346"/>
      <c r="B65" s="348"/>
      <c r="C65" s="4"/>
      <c r="D65" s="351">
        <v>60</v>
      </c>
      <c r="E65" s="4"/>
      <c r="F65" s="351" t="s">
        <v>33</v>
      </c>
      <c r="G65" s="4"/>
      <c r="H65" s="351">
        <v>12</v>
      </c>
      <c r="I65" s="4"/>
      <c r="J65" s="9" t="s">
        <v>100</v>
      </c>
      <c r="K65" s="10">
        <v>15</v>
      </c>
      <c r="L65" s="11">
        <v>30</v>
      </c>
      <c r="M65" s="11">
        <v>45</v>
      </c>
      <c r="N65" s="11">
        <v>60</v>
      </c>
      <c r="O65" s="14">
        <v>60</v>
      </c>
    </row>
    <row r="66" spans="1:15" ht="15" customHeight="1" x14ac:dyDescent="0.25">
      <c r="A66" s="346"/>
      <c r="B66" s="349"/>
      <c r="C66" s="4"/>
      <c r="D66" s="349"/>
      <c r="E66" s="4"/>
      <c r="F66" s="349"/>
      <c r="G66" s="4"/>
      <c r="H66" s="349"/>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364" t="s">
        <v>102</v>
      </c>
      <c r="B68" s="346"/>
      <c r="C68" s="346"/>
      <c r="D68" s="346"/>
      <c r="E68" s="346"/>
      <c r="F68" s="346"/>
      <c r="G68" s="346"/>
      <c r="H68" s="346"/>
      <c r="I68" s="346"/>
      <c r="J68" s="346"/>
      <c r="K68" s="346"/>
      <c r="L68" s="346"/>
      <c r="M68" s="346"/>
      <c r="N68" s="346"/>
      <c r="O68" s="346"/>
    </row>
    <row r="69" spans="1:15" ht="25.5" customHeight="1" x14ac:dyDescent="0.25">
      <c r="A69" s="345" t="s">
        <v>103</v>
      </c>
      <c r="B69" s="354" t="s">
        <v>119</v>
      </c>
      <c r="C69" s="4"/>
      <c r="D69" s="53" t="s">
        <v>105</v>
      </c>
      <c r="E69" s="4"/>
      <c r="F69" s="54" t="s">
        <v>98</v>
      </c>
      <c r="G69" s="4"/>
      <c r="H69" s="54" t="s">
        <v>106</v>
      </c>
      <c r="I69" s="4"/>
      <c r="J69" s="54" t="s">
        <v>99</v>
      </c>
      <c r="K69" s="54">
        <v>2024</v>
      </c>
      <c r="L69" s="54">
        <v>2025</v>
      </c>
      <c r="M69" s="54">
        <v>2026</v>
      </c>
      <c r="N69" s="54">
        <v>2027</v>
      </c>
      <c r="O69" s="54" t="s">
        <v>93</v>
      </c>
    </row>
    <row r="70" spans="1:15" ht="15" customHeight="1" x14ac:dyDescent="0.25">
      <c r="A70" s="346"/>
      <c r="B70" s="348"/>
      <c r="C70" s="4"/>
      <c r="D70" s="351">
        <v>60</v>
      </c>
      <c r="E70" s="4"/>
      <c r="F70" s="351" t="s">
        <v>33</v>
      </c>
      <c r="G70" s="4"/>
      <c r="H70" s="351">
        <v>12</v>
      </c>
      <c r="I70" s="4"/>
      <c r="J70" s="9" t="s">
        <v>100</v>
      </c>
      <c r="K70" s="10">
        <v>15</v>
      </c>
      <c r="L70" s="11">
        <v>30</v>
      </c>
      <c r="M70" s="11">
        <v>45</v>
      </c>
      <c r="N70" s="11">
        <v>60</v>
      </c>
      <c r="O70" s="14">
        <v>60</v>
      </c>
    </row>
    <row r="71" spans="1:15" ht="15" customHeight="1" x14ac:dyDescent="0.25">
      <c r="A71" s="346"/>
      <c r="B71" s="349"/>
      <c r="C71" s="4"/>
      <c r="D71" s="349"/>
      <c r="E71" s="4"/>
      <c r="F71" s="349"/>
      <c r="G71" s="4"/>
      <c r="H71" s="349"/>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c r="AC2" s="208"/>
      <c r="AD2" s="208"/>
      <c r="AE2" s="208"/>
      <c r="AF2" s="208"/>
      <c r="AG2" s="208"/>
      <c r="AH2" s="208"/>
    </row>
    <row r="3" spans="2:34"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c r="AC3" s="208"/>
      <c r="AD3" s="208"/>
      <c r="AE3" s="208"/>
      <c r="AF3" s="208"/>
      <c r="AG3" s="208"/>
      <c r="AH3" s="208"/>
    </row>
    <row r="4" spans="2:34"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c r="AC4" s="208"/>
      <c r="AD4" s="208"/>
      <c r="AE4" s="208"/>
      <c r="AF4" s="208"/>
      <c r="AG4" s="208"/>
      <c r="AH4" s="208"/>
    </row>
    <row r="5" spans="2:34"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c r="AC5" s="208"/>
      <c r="AD5" s="208"/>
      <c r="AE5" s="208"/>
      <c r="AF5" s="208"/>
      <c r="AG5" s="208"/>
      <c r="AH5" s="208"/>
    </row>
    <row r="6" spans="2:34"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c r="AC6" s="208"/>
      <c r="AD6" s="208"/>
      <c r="AE6" s="208"/>
      <c r="AF6" s="208"/>
      <c r="AG6" s="208"/>
      <c r="AH6" s="208"/>
    </row>
    <row r="7" spans="2:34"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c r="AC7" s="208"/>
      <c r="AD7" s="208"/>
      <c r="AE7" s="208"/>
      <c r="AF7" s="208"/>
      <c r="AG7" s="208"/>
      <c r="AH7" s="208"/>
    </row>
    <row r="8" spans="2:34"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c r="AC8" s="208"/>
      <c r="AD8" s="208"/>
      <c r="AE8" s="208"/>
      <c r="AF8" s="208"/>
      <c r="AG8" s="208"/>
      <c r="AH8" s="208"/>
    </row>
    <row r="9" spans="2:34"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c r="AC9" s="208"/>
      <c r="AD9" s="208"/>
      <c r="AE9" s="208"/>
      <c r="AF9" s="208"/>
      <c r="AG9" s="828" t="s">
        <v>586</v>
      </c>
      <c r="AH9" s="389"/>
    </row>
    <row r="10" spans="2:34" ht="30" customHeight="1" x14ac:dyDescent="0.25">
      <c r="B10" s="30"/>
      <c r="C10" s="403" t="s">
        <v>123</v>
      </c>
      <c r="D10" s="389"/>
      <c r="E10" s="371" t="s">
        <v>600</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c r="AC10" s="208"/>
      <c r="AD10" s="208"/>
      <c r="AE10" s="208"/>
      <c r="AF10" s="208"/>
      <c r="AG10" s="208"/>
      <c r="AH10" s="208"/>
    </row>
    <row r="11" spans="2:34"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c r="AC11" s="208"/>
      <c r="AD11" s="208"/>
      <c r="AE11" s="208"/>
      <c r="AF11" s="208"/>
      <c r="AG11" s="208"/>
      <c r="AH11" s="208"/>
    </row>
    <row r="12" spans="2:34" ht="29.25" customHeight="1" x14ac:dyDescent="0.25">
      <c r="B12" s="30"/>
      <c r="C12" s="407" t="s">
        <v>125</v>
      </c>
      <c r="D12" s="408"/>
      <c r="E12" s="405" t="s">
        <v>589</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c r="AC12" s="208"/>
      <c r="AD12" s="208"/>
      <c r="AE12" s="208"/>
      <c r="AF12" s="208"/>
      <c r="AG12" s="50" t="s">
        <v>587</v>
      </c>
      <c r="AH12" s="50" t="s">
        <v>588</v>
      </c>
    </row>
    <row r="13" spans="2:34"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c r="AC13" s="208"/>
      <c r="AD13" s="208"/>
      <c r="AE13" s="208"/>
      <c r="AF13" s="208"/>
      <c r="AG13" s="36" t="s">
        <v>590</v>
      </c>
      <c r="AH13" s="36">
        <v>28</v>
      </c>
    </row>
    <row r="14" spans="2:34" ht="15" customHeight="1" x14ac:dyDescent="0.25">
      <c r="B14" s="30"/>
      <c r="C14" s="403" t="s">
        <v>127</v>
      </c>
      <c r="D14" s="389"/>
      <c r="E14" s="219"/>
      <c r="F14" s="404"/>
      <c r="G14" s="389"/>
      <c r="H14" s="389"/>
      <c r="I14" s="389"/>
      <c r="J14" s="389"/>
      <c r="K14" s="389"/>
      <c r="L14" s="389"/>
      <c r="M14" s="389"/>
      <c r="N14" s="389"/>
      <c r="O14" s="389"/>
      <c r="P14" s="389"/>
      <c r="Q14" s="389"/>
      <c r="R14" s="389"/>
      <c r="S14" s="389"/>
      <c r="T14" s="389"/>
      <c r="U14" s="389"/>
      <c r="V14" s="389"/>
      <c r="W14" s="389"/>
      <c r="X14" s="389"/>
      <c r="Y14" s="389"/>
      <c r="Z14" s="389"/>
      <c r="AA14" s="389"/>
      <c r="AB14" s="400"/>
      <c r="AC14" s="208"/>
      <c r="AD14" s="208"/>
      <c r="AE14" s="208"/>
      <c r="AF14" s="208"/>
      <c r="AG14" s="36" t="s">
        <v>591</v>
      </c>
      <c r="AH14" s="36">
        <v>100</v>
      </c>
    </row>
    <row r="15" spans="2:34" ht="29.25" customHeight="1" x14ac:dyDescent="0.25">
      <c r="B15" s="30"/>
      <c r="C15" s="371" t="s">
        <v>601</v>
      </c>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62"/>
      <c r="AB15" s="220"/>
      <c r="AC15" s="208"/>
      <c r="AD15" s="208"/>
      <c r="AE15" s="208"/>
      <c r="AF15" s="208"/>
      <c r="AG15" s="36" t="s">
        <v>592</v>
      </c>
      <c r="AH15" s="36">
        <v>34</v>
      </c>
    </row>
    <row r="16" spans="2:34" ht="15" customHeight="1" x14ac:dyDescent="0.25">
      <c r="B16" s="30"/>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0"/>
      <c r="AC16" s="208"/>
      <c r="AD16" s="208"/>
      <c r="AE16" s="208"/>
      <c r="AF16" s="208"/>
      <c r="AG16" s="36" t="s">
        <v>594</v>
      </c>
      <c r="AH16" s="36">
        <v>100</v>
      </c>
    </row>
    <row r="17" spans="3:34" ht="15" customHeight="1" x14ac:dyDescent="0.25">
      <c r="C17" s="222" t="s">
        <v>128</v>
      </c>
      <c r="D17" s="222"/>
      <c r="E17" s="208"/>
      <c r="F17" s="208"/>
      <c r="G17" s="208"/>
      <c r="H17" s="208"/>
      <c r="I17" s="208"/>
      <c r="J17" s="221"/>
      <c r="K17" s="221"/>
      <c r="L17" s="221"/>
      <c r="M17" s="221"/>
      <c r="N17" s="221"/>
      <c r="O17" s="221"/>
      <c r="P17" s="221"/>
      <c r="Q17" s="221"/>
      <c r="R17" s="221" t="s">
        <v>129</v>
      </c>
      <c r="S17" s="221"/>
      <c r="T17" s="221"/>
      <c r="U17" s="221"/>
      <c r="V17" s="221"/>
      <c r="W17" s="221"/>
      <c r="X17" s="221"/>
      <c r="Y17" s="221"/>
      <c r="Z17" s="221"/>
      <c r="AA17" s="221"/>
      <c r="AB17" s="220"/>
      <c r="AC17" s="208"/>
      <c r="AD17" s="208"/>
      <c r="AE17" s="208"/>
      <c r="AF17" s="208"/>
      <c r="AG17" s="36" t="s">
        <v>595</v>
      </c>
      <c r="AH17" s="36">
        <v>38</v>
      </c>
    </row>
    <row r="18" spans="3:34" ht="15" customHeight="1" x14ac:dyDescent="0.25">
      <c r="C18" s="398"/>
      <c r="D18" s="382"/>
      <c r="E18" s="382"/>
      <c r="F18" s="382"/>
      <c r="G18" s="382"/>
      <c r="H18" s="382"/>
      <c r="I18" s="382"/>
      <c r="J18" s="382"/>
      <c r="K18" s="382"/>
      <c r="L18" s="382"/>
      <c r="M18" s="382"/>
      <c r="N18" s="382"/>
      <c r="O18" s="382"/>
      <c r="P18" s="383"/>
      <c r="Q18" s="208"/>
      <c r="R18" s="392"/>
      <c r="S18" s="372"/>
      <c r="T18" s="372"/>
      <c r="U18" s="372"/>
      <c r="V18" s="372"/>
      <c r="W18" s="372"/>
      <c r="X18" s="372"/>
      <c r="Y18" s="372"/>
      <c r="Z18" s="372"/>
      <c r="AA18" s="362"/>
      <c r="AB18" s="216"/>
      <c r="AC18" s="208"/>
      <c r="AD18" s="208"/>
      <c r="AE18" s="208"/>
      <c r="AF18" s="208"/>
      <c r="AG18" s="36" t="s">
        <v>596</v>
      </c>
      <c r="AH18" s="36">
        <v>100</v>
      </c>
    </row>
    <row r="19" spans="3:34" ht="15" customHeight="1" x14ac:dyDescent="0.25">
      <c r="C19" s="399"/>
      <c r="D19" s="346"/>
      <c r="E19" s="346"/>
      <c r="F19" s="346"/>
      <c r="G19" s="346"/>
      <c r="H19" s="346"/>
      <c r="I19" s="346"/>
      <c r="J19" s="346"/>
      <c r="K19" s="346"/>
      <c r="L19" s="346"/>
      <c r="M19" s="346"/>
      <c r="N19" s="346"/>
      <c r="O19" s="346"/>
      <c r="P19" s="400"/>
      <c r="Q19" s="208"/>
      <c r="R19" s="208"/>
      <c r="S19" s="208"/>
      <c r="T19" s="208"/>
      <c r="U19" s="208"/>
      <c r="V19" s="208"/>
      <c r="W19" s="208"/>
      <c r="X19" s="208"/>
      <c r="Y19" s="208"/>
      <c r="Z19" s="208"/>
      <c r="AA19" s="208"/>
      <c r="AB19" s="216"/>
      <c r="AC19" s="208"/>
      <c r="AD19" s="208"/>
      <c r="AE19" s="208"/>
      <c r="AF19" s="208"/>
      <c r="AG19" s="36" t="s">
        <v>597</v>
      </c>
      <c r="AH19" s="36">
        <v>25</v>
      </c>
    </row>
    <row r="20" spans="3:34" ht="15" customHeight="1" x14ac:dyDescent="0.25">
      <c r="C20" s="399"/>
      <c r="D20" s="346"/>
      <c r="E20" s="346"/>
      <c r="F20" s="346"/>
      <c r="G20" s="346"/>
      <c r="H20" s="346"/>
      <c r="I20" s="346"/>
      <c r="J20" s="346"/>
      <c r="K20" s="346"/>
      <c r="L20" s="346"/>
      <c r="M20" s="346"/>
      <c r="N20" s="346"/>
      <c r="O20" s="346"/>
      <c r="P20" s="400"/>
      <c r="Q20" s="218"/>
      <c r="R20" s="221" t="s">
        <v>130</v>
      </c>
      <c r="S20" s="221"/>
      <c r="T20" s="221"/>
      <c r="U20" s="221"/>
      <c r="V20" s="221"/>
      <c r="W20" s="218"/>
      <c r="X20" s="218"/>
      <c r="Y20" s="218"/>
      <c r="Z20" s="208"/>
      <c r="AA20" s="218"/>
      <c r="AB20" s="216"/>
      <c r="AC20" s="208"/>
      <c r="AD20" s="208"/>
      <c r="AE20" s="208"/>
      <c r="AF20" s="208"/>
      <c r="AG20" s="208"/>
      <c r="AH20" s="208"/>
    </row>
    <row r="21" spans="3:34" ht="15" customHeight="1" x14ac:dyDescent="0.25">
      <c r="C21" s="399"/>
      <c r="D21" s="346"/>
      <c r="E21" s="346"/>
      <c r="F21" s="346"/>
      <c r="G21" s="346"/>
      <c r="H21" s="346"/>
      <c r="I21" s="346"/>
      <c r="J21" s="346"/>
      <c r="K21" s="346"/>
      <c r="L21" s="346"/>
      <c r="M21" s="346"/>
      <c r="N21" s="346"/>
      <c r="O21" s="346"/>
      <c r="P21" s="400"/>
      <c r="Q21" s="208"/>
      <c r="R21" s="36"/>
      <c r="S21" s="208" t="s">
        <v>15</v>
      </c>
      <c r="T21" s="208"/>
      <c r="U21" s="36"/>
      <c r="V21" s="208" t="s">
        <v>27</v>
      </c>
      <c r="W21" s="208"/>
      <c r="X21" s="36"/>
      <c r="Y21" s="223" t="s">
        <v>46</v>
      </c>
      <c r="Z21" s="208"/>
      <c r="AA21" s="208"/>
      <c r="AB21" s="216"/>
      <c r="AC21" s="208"/>
      <c r="AD21" s="208"/>
      <c r="AE21" s="208"/>
      <c r="AF21" s="208"/>
      <c r="AG21" s="208"/>
      <c r="AH21" s="208"/>
    </row>
    <row r="22" spans="3:34" ht="15" customHeight="1" x14ac:dyDescent="0.25">
      <c r="C22" s="399"/>
      <c r="D22" s="346"/>
      <c r="E22" s="346"/>
      <c r="F22" s="346"/>
      <c r="G22" s="346"/>
      <c r="H22" s="346"/>
      <c r="I22" s="346"/>
      <c r="J22" s="346"/>
      <c r="K22" s="346"/>
      <c r="L22" s="346"/>
      <c r="M22" s="346"/>
      <c r="N22" s="346"/>
      <c r="O22" s="346"/>
      <c r="P22" s="400"/>
      <c r="Q22" s="208"/>
      <c r="R22" s="208"/>
      <c r="S22" s="208"/>
      <c r="T22" s="208"/>
      <c r="U22" s="208"/>
      <c r="V22" s="208"/>
      <c r="W22" s="208"/>
      <c r="X22" s="208"/>
      <c r="Y22" s="208"/>
      <c r="Z22" s="208"/>
      <c r="AA22" s="208"/>
      <c r="AB22" s="216"/>
      <c r="AC22" s="208"/>
      <c r="AD22" s="208"/>
      <c r="AE22" s="208"/>
      <c r="AF22" s="208"/>
      <c r="AG22" s="208"/>
      <c r="AH22" s="208"/>
    </row>
    <row r="23" spans="3:34" ht="15" customHeight="1" x14ac:dyDescent="0.25">
      <c r="C23" s="384"/>
      <c r="D23" s="385"/>
      <c r="E23" s="385"/>
      <c r="F23" s="385"/>
      <c r="G23" s="385"/>
      <c r="H23" s="385"/>
      <c r="I23" s="385"/>
      <c r="J23" s="385"/>
      <c r="K23" s="385"/>
      <c r="L23" s="385"/>
      <c r="M23" s="385"/>
      <c r="N23" s="385"/>
      <c r="O23" s="385"/>
      <c r="P23" s="386"/>
      <c r="Q23" s="208"/>
      <c r="R23" s="221" t="s">
        <v>131</v>
      </c>
      <c r="S23" s="208"/>
      <c r="T23" s="208"/>
      <c r="U23" s="208"/>
      <c r="V23" s="208"/>
      <c r="W23" s="409" t="s">
        <v>33</v>
      </c>
      <c r="X23" s="372"/>
      <c r="Y23" s="372"/>
      <c r="Z23" s="372"/>
      <c r="AA23" s="362"/>
      <c r="AB23" s="216"/>
      <c r="AC23" s="208"/>
      <c r="AD23" s="208"/>
      <c r="AE23" s="208"/>
      <c r="AF23" s="208"/>
      <c r="AG23" s="240">
        <f>+(((((AH13/100)*AH14)+((AH15/100)*AH16)+((AH17/100)*AH18))*AH19)/100)</f>
        <v>25</v>
      </c>
      <c r="AH23" s="208"/>
    </row>
    <row r="24" spans="3:34" ht="15" customHeight="1" x14ac:dyDescent="0.25">
      <c r="C24" s="218"/>
      <c r="D24" s="218"/>
      <c r="E24" s="218"/>
      <c r="F24" s="218"/>
      <c r="G24" s="218"/>
      <c r="H24" s="208"/>
      <c r="I24" s="208"/>
      <c r="J24" s="208"/>
      <c r="K24" s="208"/>
      <c r="L24" s="208"/>
      <c r="M24" s="208"/>
      <c r="N24" s="208"/>
      <c r="O24" s="208"/>
      <c r="P24" s="208"/>
      <c r="Q24" s="208"/>
      <c r="R24" s="221"/>
      <c r="S24" s="208"/>
      <c r="T24" s="208"/>
      <c r="U24" s="208"/>
      <c r="V24" s="208"/>
      <c r="W24" s="208"/>
      <c r="X24" s="208"/>
      <c r="Y24" s="208"/>
      <c r="Z24" s="208"/>
      <c r="AA24" s="208"/>
      <c r="AB24" s="216"/>
      <c r="AC24" s="208"/>
      <c r="AD24" s="208"/>
      <c r="AE24" s="208"/>
      <c r="AF24" s="208"/>
      <c r="AG24" s="208"/>
      <c r="AH24" s="208"/>
    </row>
    <row r="25" spans="3:34" ht="15" customHeight="1" x14ac:dyDescent="0.25">
      <c r="C25" s="221" t="s">
        <v>132</v>
      </c>
      <c r="D25" s="218"/>
      <c r="E25" s="218"/>
      <c r="F25" s="218"/>
      <c r="G25" s="218"/>
      <c r="H25" s="218"/>
      <c r="I25" s="208"/>
      <c r="J25" s="208"/>
      <c r="K25" s="208"/>
      <c r="L25" s="208"/>
      <c r="M25" s="208"/>
      <c r="N25" s="208"/>
      <c r="O25" s="208"/>
      <c r="P25" s="208"/>
      <c r="Q25" s="208"/>
      <c r="R25" s="208"/>
      <c r="S25" s="208"/>
      <c r="T25" s="208"/>
      <c r="U25" s="208"/>
      <c r="V25" s="208"/>
      <c r="W25" s="208"/>
      <c r="X25" s="208"/>
      <c r="Y25" s="208"/>
      <c r="Z25" s="208"/>
      <c r="AA25" s="208"/>
      <c r="AB25" s="216"/>
      <c r="AC25" s="208"/>
      <c r="AD25" s="208"/>
      <c r="AE25" s="208"/>
      <c r="AF25" s="208"/>
      <c r="AG25" s="208"/>
      <c r="AH25" s="208"/>
    </row>
    <row r="26" spans="3:34" ht="39.75" customHeight="1" x14ac:dyDescent="0.25">
      <c r="C26" s="829" t="s">
        <v>581</v>
      </c>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62"/>
      <c r="AB26" s="216"/>
      <c r="AC26" s="208"/>
      <c r="AD26" s="208"/>
      <c r="AE26" s="208"/>
      <c r="AF26" s="208"/>
      <c r="AG26" s="208"/>
      <c r="AH26" s="208"/>
    </row>
    <row r="27" spans="3:34" ht="15" customHeight="1" x14ac:dyDescent="0.25">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24"/>
      <c r="AC27" s="208"/>
      <c r="AD27" s="208"/>
      <c r="AE27" s="208"/>
      <c r="AF27" s="208"/>
      <c r="AG27" s="208"/>
      <c r="AH27" s="208"/>
    </row>
    <row r="28" spans="3:34" ht="15" customHeight="1" x14ac:dyDescent="0.25">
      <c r="C28" s="212" t="s">
        <v>134</v>
      </c>
      <c r="D28" s="218"/>
      <c r="E28" s="218"/>
      <c r="F28" s="218"/>
      <c r="G28" s="218"/>
      <c r="H28" s="218"/>
      <c r="I28" s="218"/>
      <c r="J28" s="218"/>
      <c r="K28" s="218"/>
      <c r="L28" s="218"/>
      <c r="M28" s="212" t="s">
        <v>134</v>
      </c>
      <c r="N28" s="218"/>
      <c r="O28" s="218"/>
      <c r="P28" s="218"/>
      <c r="Q28" s="218"/>
      <c r="R28" s="218"/>
      <c r="S28" s="218"/>
      <c r="T28" s="218"/>
      <c r="U28" s="218"/>
      <c r="V28" s="218"/>
      <c r="W28" s="218"/>
      <c r="X28" s="218"/>
      <c r="Y28" s="218"/>
      <c r="Z28" s="218"/>
      <c r="AA28" s="218"/>
      <c r="AB28" s="224"/>
      <c r="AC28" s="208"/>
      <c r="AD28" s="208"/>
      <c r="AE28" s="208"/>
      <c r="AF28" s="208"/>
      <c r="AG28" s="208"/>
      <c r="AH28" s="208"/>
    </row>
    <row r="29" spans="3:34" ht="29.25" customHeight="1" x14ac:dyDescent="0.25">
      <c r="C29" s="409" t="s">
        <v>582</v>
      </c>
      <c r="D29" s="372"/>
      <c r="E29" s="372"/>
      <c r="F29" s="372"/>
      <c r="G29" s="372"/>
      <c r="H29" s="372"/>
      <c r="I29" s="372"/>
      <c r="J29" s="372"/>
      <c r="K29" s="362"/>
      <c r="L29" s="218"/>
      <c r="M29" s="409"/>
      <c r="N29" s="372"/>
      <c r="O29" s="372"/>
      <c r="P29" s="372"/>
      <c r="Q29" s="372"/>
      <c r="R29" s="372"/>
      <c r="S29" s="372"/>
      <c r="T29" s="372"/>
      <c r="U29" s="372"/>
      <c r="V29" s="372"/>
      <c r="W29" s="372"/>
      <c r="X29" s="372"/>
      <c r="Y29" s="372"/>
      <c r="Z29" s="372"/>
      <c r="AA29" s="362"/>
      <c r="AB29" s="224"/>
      <c r="AC29" s="208"/>
      <c r="AD29" s="208"/>
      <c r="AE29" s="208"/>
      <c r="AF29" s="208"/>
      <c r="AG29" s="208"/>
      <c r="AH29" s="208"/>
    </row>
    <row r="30" spans="3:34" ht="15" customHeight="1" x14ac:dyDescent="0.25">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16"/>
      <c r="AC30" s="208"/>
      <c r="AD30" s="208"/>
      <c r="AE30" s="208"/>
      <c r="AF30" s="208"/>
      <c r="AG30" s="208"/>
      <c r="AH30" s="208"/>
    </row>
    <row r="31" spans="3:34" ht="15" customHeight="1" x14ac:dyDescent="0.25">
      <c r="C31" s="225" t="s">
        <v>137</v>
      </c>
      <c r="D31" s="225"/>
      <c r="E31" s="225"/>
      <c r="F31" s="225"/>
      <c r="G31" s="226"/>
      <c r="H31" s="227"/>
      <c r="I31" s="227"/>
      <c r="J31" s="227"/>
      <c r="K31" s="227"/>
      <c r="L31" s="227"/>
      <c r="M31" s="227"/>
      <c r="N31" s="227"/>
      <c r="O31" s="227"/>
      <c r="P31" s="227"/>
      <c r="Q31" s="227"/>
      <c r="R31" s="227"/>
      <c r="S31" s="227"/>
      <c r="T31" s="227"/>
      <c r="U31" s="227"/>
      <c r="V31" s="227"/>
      <c r="W31" s="227"/>
      <c r="X31" s="227"/>
      <c r="Y31" s="227"/>
      <c r="Z31" s="227"/>
      <c r="AA31" s="227"/>
      <c r="AB31" s="216"/>
      <c r="AC31" s="208"/>
      <c r="AD31" s="208"/>
      <c r="AE31" s="208"/>
      <c r="AF31" s="208"/>
      <c r="AG31" s="208"/>
      <c r="AH31" s="208"/>
    </row>
    <row r="32" spans="3:34" ht="90" customHeight="1" x14ac:dyDescent="0.25">
      <c r="C32" s="410" t="s">
        <v>583</v>
      </c>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62"/>
      <c r="AB32" s="216"/>
      <c r="AC32" s="208"/>
      <c r="AD32" s="208"/>
      <c r="AE32" s="208"/>
      <c r="AF32" s="208"/>
      <c r="AG32" s="208"/>
      <c r="AH32" s="208"/>
    </row>
    <row r="34" spans="3:27" ht="15.75" customHeight="1" x14ac:dyDescent="0.25">
      <c r="C34" s="393" t="s">
        <v>139</v>
      </c>
      <c r="D34" s="389"/>
      <c r="E34" s="221"/>
      <c r="F34" s="371" t="s">
        <v>34</v>
      </c>
      <c r="G34" s="362"/>
      <c r="H34" s="221"/>
      <c r="I34" s="208"/>
      <c r="J34" s="228" t="s">
        <v>140</v>
      </c>
      <c r="K34" s="371">
        <v>25</v>
      </c>
      <c r="L34" s="372"/>
      <c r="M34" s="372"/>
      <c r="N34" s="362"/>
      <c r="O34" s="221"/>
      <c r="P34" s="221"/>
      <c r="Q34" s="212" t="s">
        <v>141</v>
      </c>
      <c r="R34" s="208"/>
      <c r="S34" s="221"/>
      <c r="T34" s="221"/>
      <c r="U34" s="221"/>
      <c r="V34" s="221"/>
      <c r="W34" s="371" t="s">
        <v>20</v>
      </c>
      <c r="X34" s="372"/>
      <c r="Y34" s="372"/>
      <c r="Z34" s="372"/>
      <c r="AA34" s="362"/>
    </row>
    <row r="35" spans="3:27" ht="15.75" customHeight="1" x14ac:dyDescent="0.25">
      <c r="C35" s="208"/>
      <c r="D35" s="208"/>
      <c r="E35" s="208"/>
      <c r="F35" s="223"/>
      <c r="G35" s="223"/>
      <c r="H35" s="223"/>
      <c r="I35" s="223"/>
      <c r="J35" s="223"/>
      <c r="K35" s="223"/>
      <c r="L35" s="223"/>
      <c r="M35" s="208"/>
      <c r="N35" s="208"/>
      <c r="O35" s="208"/>
      <c r="P35" s="208"/>
      <c r="Q35" s="208"/>
      <c r="R35" s="208"/>
      <c r="S35" s="208"/>
      <c r="T35" s="208"/>
      <c r="U35" s="208"/>
      <c r="V35" s="208"/>
      <c r="W35" s="208"/>
      <c r="X35" s="208"/>
      <c r="Y35" s="208"/>
      <c r="Z35" s="208"/>
      <c r="AA35" s="208"/>
    </row>
    <row r="36" spans="3:27" ht="32.25" customHeight="1" x14ac:dyDescent="0.25">
      <c r="C36" s="208"/>
      <c r="D36" s="228" t="s">
        <v>142</v>
      </c>
      <c r="E36" s="221"/>
      <c r="F36" s="410" t="s">
        <v>602</v>
      </c>
      <c r="G36" s="372"/>
      <c r="H36" s="372"/>
      <c r="I36" s="372"/>
      <c r="J36" s="372"/>
      <c r="K36" s="372"/>
      <c r="L36" s="372"/>
      <c r="M36" s="362"/>
      <c r="N36" s="208"/>
      <c r="O36" s="228" t="s">
        <v>144</v>
      </c>
      <c r="P36" s="409">
        <v>0</v>
      </c>
      <c r="Q36" s="372"/>
      <c r="R36" s="372"/>
      <c r="S36" s="372"/>
      <c r="T36" s="372"/>
      <c r="U36" s="372"/>
      <c r="V36" s="372"/>
      <c r="W36" s="372"/>
      <c r="X36" s="372"/>
      <c r="Y36" s="372"/>
      <c r="Z36" s="372"/>
      <c r="AA36" s="362"/>
    </row>
    <row r="37" spans="3:27" ht="15.75" customHeight="1" x14ac:dyDescent="0.25">
      <c r="C37" s="221"/>
      <c r="D37" s="221"/>
      <c r="E37" s="221"/>
      <c r="F37" s="223"/>
      <c r="G37" s="223"/>
      <c r="H37" s="223"/>
      <c r="I37" s="223"/>
      <c r="J37" s="223"/>
      <c r="K37" s="223"/>
      <c r="L37" s="223"/>
      <c r="M37" s="221"/>
      <c r="N37" s="221"/>
      <c r="O37" s="221"/>
      <c r="P37" s="221"/>
      <c r="Q37" s="221"/>
      <c r="R37" s="221"/>
      <c r="S37" s="221"/>
      <c r="T37" s="221"/>
      <c r="U37" s="221"/>
      <c r="V37" s="221"/>
      <c r="W37" s="221"/>
      <c r="X37" s="221"/>
      <c r="Y37" s="221"/>
      <c r="Z37" s="221"/>
      <c r="AA37" s="221"/>
    </row>
    <row r="38" spans="3:27" ht="15.75" customHeight="1" x14ac:dyDescent="0.25">
      <c r="C38" s="208"/>
      <c r="D38" s="228" t="s">
        <v>145</v>
      </c>
      <c r="E38" s="208"/>
      <c r="F38" s="392" t="s">
        <v>146</v>
      </c>
      <c r="G38" s="362"/>
      <c r="H38" s="208"/>
      <c r="I38" s="208"/>
      <c r="J38" s="221" t="s">
        <v>147</v>
      </c>
      <c r="K38" s="208"/>
      <c r="L38" s="392" t="s">
        <v>148</v>
      </c>
      <c r="M38" s="372"/>
      <c r="N38" s="362"/>
      <c r="O38" s="221"/>
      <c r="P38" s="221"/>
      <c r="Q38" s="208"/>
      <c r="R38" s="221" t="s">
        <v>149</v>
      </c>
      <c r="S38" s="221"/>
      <c r="T38" s="221"/>
      <c r="U38" s="221"/>
      <c r="V38" s="221"/>
      <c r="W38" s="411"/>
      <c r="X38" s="372"/>
      <c r="Y38" s="372"/>
      <c r="Z38" s="372"/>
      <c r="AA38" s="362"/>
    </row>
    <row r="39" spans="3:27" ht="15.75" customHeight="1" x14ac:dyDescent="0.25">
      <c r="C39" s="208"/>
      <c r="D39" s="208"/>
      <c r="E39" s="208"/>
      <c r="F39" s="28"/>
      <c r="G39" s="208"/>
      <c r="H39" s="208"/>
      <c r="I39" s="212"/>
      <c r="J39" s="212"/>
      <c r="K39" s="212"/>
      <c r="L39" s="212"/>
      <c r="M39" s="212"/>
      <c r="N39" s="212"/>
      <c r="O39" s="212"/>
      <c r="P39" s="212"/>
      <c r="Q39" s="212"/>
      <c r="R39" s="212"/>
      <c r="S39" s="212"/>
      <c r="T39" s="212"/>
      <c r="U39" s="212"/>
      <c r="V39" s="212"/>
      <c r="W39" s="212"/>
      <c r="X39" s="212"/>
      <c r="Y39" s="212"/>
      <c r="Z39" s="212"/>
      <c r="AA39" s="212"/>
    </row>
    <row r="40" spans="3:27" ht="15.75" customHeight="1" x14ac:dyDescent="0.25">
      <c r="C40" s="229" t="s">
        <v>150</v>
      </c>
      <c r="D40" s="412">
        <v>2024</v>
      </c>
      <c r="E40" s="413"/>
      <c r="F40" s="414"/>
      <c r="G40" s="34"/>
      <c r="H40" s="212"/>
      <c r="I40" s="212"/>
      <c r="J40" s="212"/>
      <c r="K40" s="212"/>
      <c r="L40" s="212"/>
      <c r="M40" s="212"/>
      <c r="N40" s="212"/>
      <c r="O40" s="212"/>
      <c r="P40" s="212"/>
      <c r="Q40" s="404"/>
      <c r="R40" s="389"/>
      <c r="S40" s="389"/>
      <c r="T40" s="389"/>
      <c r="U40" s="389"/>
      <c r="V40" s="212"/>
      <c r="W40" s="212"/>
      <c r="X40" s="403"/>
      <c r="Y40" s="389"/>
      <c r="Z40" s="389"/>
      <c r="AA40" s="389"/>
    </row>
    <row r="41" spans="3:27" ht="5.25" customHeight="1" x14ac:dyDescent="0.25">
      <c r="C41" s="221"/>
      <c r="D41" s="37"/>
      <c r="E41" s="37"/>
      <c r="F41" s="37"/>
      <c r="G41" s="208"/>
      <c r="H41" s="212"/>
      <c r="I41" s="212"/>
      <c r="J41" s="212"/>
      <c r="K41" s="212"/>
      <c r="L41" s="212"/>
      <c r="M41" s="212"/>
      <c r="N41" s="212"/>
      <c r="O41" s="212"/>
      <c r="P41" s="212"/>
      <c r="Q41" s="218"/>
      <c r="R41" s="218"/>
      <c r="S41" s="218"/>
      <c r="T41" s="218"/>
      <c r="U41" s="218"/>
      <c r="V41" s="212"/>
      <c r="W41" s="212"/>
      <c r="X41" s="214"/>
      <c r="Y41" s="214"/>
      <c r="Z41" s="214"/>
      <c r="AA41" s="214"/>
    </row>
    <row r="42" spans="3:27" ht="15.75" customHeight="1" x14ac:dyDescent="0.25">
      <c r="C42" s="221" t="s">
        <v>140</v>
      </c>
      <c r="D42" s="409">
        <v>1</v>
      </c>
      <c r="E42" s="372"/>
      <c r="F42" s="362"/>
      <c r="G42" s="208"/>
      <c r="H42" s="212"/>
      <c r="I42" s="212"/>
      <c r="J42" s="212"/>
      <c r="K42" s="212"/>
      <c r="L42" s="212"/>
      <c r="M42" s="212"/>
      <c r="N42" s="212"/>
      <c r="O42" s="212"/>
      <c r="P42" s="212"/>
      <c r="Q42" s="404"/>
      <c r="R42" s="389"/>
      <c r="S42" s="389"/>
      <c r="T42" s="389"/>
      <c r="U42" s="389"/>
      <c r="V42" s="212"/>
      <c r="W42" s="212"/>
      <c r="X42" s="403"/>
      <c r="Y42" s="389"/>
      <c r="Z42" s="389"/>
      <c r="AA42" s="389"/>
    </row>
    <row r="43" spans="3:27" ht="15.75" customHeight="1" x14ac:dyDescent="0.25">
      <c r="C43" s="208"/>
      <c r="D43" s="208"/>
      <c r="E43" s="208"/>
      <c r="F43" s="208"/>
      <c r="G43" s="208"/>
      <c r="H43" s="208"/>
      <c r="I43" s="212"/>
      <c r="J43" s="212"/>
      <c r="K43" s="221"/>
      <c r="L43" s="221"/>
      <c r="M43" s="221"/>
      <c r="N43" s="221"/>
      <c r="O43" s="221"/>
      <c r="P43" s="221"/>
      <c r="Q43" s="221"/>
      <c r="R43" s="221"/>
      <c r="S43" s="221"/>
      <c r="T43" s="221"/>
      <c r="U43" s="221"/>
      <c r="V43" s="221"/>
      <c r="W43" s="221"/>
      <c r="X43" s="221"/>
      <c r="Y43" s="221"/>
      <c r="Z43" s="221"/>
      <c r="AA43" s="221"/>
    </row>
    <row r="44" spans="3:27" ht="15.75" customHeight="1" x14ac:dyDescent="0.25">
      <c r="C44" s="221"/>
      <c r="D44" s="371" t="s">
        <v>151</v>
      </c>
      <c r="E44" s="372"/>
      <c r="F44" s="372"/>
      <c r="G44" s="372"/>
      <c r="H44" s="372"/>
      <c r="I44" s="372"/>
      <c r="J44" s="372"/>
      <c r="K44" s="372"/>
      <c r="L44" s="372"/>
      <c r="M44" s="372"/>
      <c r="N44" s="372"/>
      <c r="O44" s="372"/>
      <c r="P44" s="372"/>
      <c r="Q44" s="372"/>
      <c r="R44" s="372"/>
      <c r="S44" s="372"/>
      <c r="T44" s="372"/>
      <c r="U44" s="372"/>
      <c r="V44" s="372"/>
      <c r="W44" s="372"/>
      <c r="X44" s="372"/>
      <c r="Y44" s="362"/>
      <c r="Z44" s="222"/>
      <c r="AA44" s="222"/>
    </row>
    <row r="45" spans="3:27" ht="15.75" customHeight="1" x14ac:dyDescent="0.25">
      <c r="C45" s="208"/>
      <c r="D45" s="377" t="s">
        <v>152</v>
      </c>
      <c r="E45" s="372"/>
      <c r="F45" s="372"/>
      <c r="G45" s="372"/>
      <c r="H45" s="362"/>
      <c r="I45" s="373" t="s">
        <v>153</v>
      </c>
      <c r="J45" s="372"/>
      <c r="K45" s="372"/>
      <c r="L45" s="372"/>
      <c r="M45" s="372"/>
      <c r="N45" s="372"/>
      <c r="O45" s="372"/>
      <c r="P45" s="362"/>
      <c r="Q45" s="374" t="s">
        <v>154</v>
      </c>
      <c r="R45" s="372"/>
      <c r="S45" s="372"/>
      <c r="T45" s="372"/>
      <c r="U45" s="372"/>
      <c r="V45" s="372"/>
      <c r="W45" s="372"/>
      <c r="X45" s="372"/>
      <c r="Y45" s="362"/>
      <c r="Z45" s="222"/>
      <c r="AA45" s="222"/>
    </row>
    <row r="46" spans="3:27" ht="15.75" customHeight="1" x14ac:dyDescent="0.25">
      <c r="C46" s="38"/>
      <c r="D46" s="378" t="s">
        <v>155</v>
      </c>
      <c r="E46" s="372"/>
      <c r="F46" s="372"/>
      <c r="G46" s="372"/>
      <c r="H46" s="362"/>
      <c r="I46" s="375" t="s">
        <v>156</v>
      </c>
      <c r="J46" s="372"/>
      <c r="K46" s="372"/>
      <c r="L46" s="372"/>
      <c r="M46" s="372"/>
      <c r="N46" s="372"/>
      <c r="O46" s="372"/>
      <c r="P46" s="362"/>
      <c r="Q46" s="376" t="s">
        <v>157</v>
      </c>
      <c r="R46" s="372"/>
      <c r="S46" s="372"/>
      <c r="T46" s="372"/>
      <c r="U46" s="372"/>
      <c r="V46" s="372"/>
      <c r="W46" s="372"/>
      <c r="X46" s="372"/>
      <c r="Y46" s="362"/>
      <c r="Z46" s="231"/>
      <c r="AA46" s="231"/>
    </row>
    <row r="47" spans="3:27" ht="15.75" customHeight="1" x14ac:dyDescent="0.25">
      <c r="C47" s="232"/>
      <c r="D47" s="232"/>
      <c r="E47" s="232"/>
      <c r="F47" s="232"/>
      <c r="G47" s="233"/>
      <c r="H47" s="233"/>
      <c r="I47" s="233"/>
      <c r="J47" s="233"/>
      <c r="K47" s="233"/>
      <c r="L47" s="233"/>
      <c r="M47" s="233"/>
      <c r="N47" s="233"/>
      <c r="O47" s="233"/>
      <c r="P47" s="233"/>
      <c r="Q47" s="233"/>
      <c r="R47" s="233"/>
      <c r="S47" s="233"/>
      <c r="T47" s="233"/>
      <c r="U47" s="233"/>
      <c r="V47" s="233"/>
      <c r="W47" s="233"/>
      <c r="X47" s="233"/>
      <c r="Y47" s="233"/>
      <c r="Z47" s="232"/>
      <c r="AA47" s="232"/>
    </row>
    <row r="48" spans="3:27" ht="15.75" customHeight="1" x14ac:dyDescent="0.25">
      <c r="C48" s="379" t="s">
        <v>158</v>
      </c>
      <c r="D48" s="372"/>
      <c r="E48" s="372"/>
      <c r="F48" s="362"/>
      <c r="G48" s="380" t="s">
        <v>159</v>
      </c>
      <c r="H48" s="381" t="s">
        <v>160</v>
      </c>
      <c r="I48" s="382"/>
      <c r="J48" s="382"/>
      <c r="K48" s="382"/>
      <c r="L48" s="382"/>
      <c r="M48" s="382"/>
      <c r="N48" s="382"/>
      <c r="O48" s="382"/>
      <c r="P48" s="382"/>
      <c r="Q48" s="382"/>
      <c r="R48" s="382"/>
      <c r="S48" s="382"/>
      <c r="T48" s="382"/>
      <c r="U48" s="382"/>
      <c r="V48" s="382"/>
      <c r="W48" s="382"/>
      <c r="X48" s="382"/>
      <c r="Y48" s="382"/>
      <c r="Z48" s="382"/>
      <c r="AA48" s="383"/>
    </row>
    <row r="49" spans="2:28" ht="15.75" customHeight="1" x14ac:dyDescent="0.25">
      <c r="B49" s="39"/>
      <c r="C49" s="40" t="s">
        <v>161</v>
      </c>
      <c r="D49" s="41">
        <v>1.2</v>
      </c>
      <c r="E49" s="379" t="s">
        <v>162</v>
      </c>
      <c r="F49" s="362"/>
      <c r="G49" s="349"/>
      <c r="H49" s="384"/>
      <c r="I49" s="385"/>
      <c r="J49" s="385"/>
      <c r="K49" s="385"/>
      <c r="L49" s="385"/>
      <c r="M49" s="385"/>
      <c r="N49" s="385"/>
      <c r="O49" s="385"/>
      <c r="P49" s="385"/>
      <c r="Q49" s="385"/>
      <c r="R49" s="385"/>
      <c r="S49" s="385"/>
      <c r="T49" s="385"/>
      <c r="U49" s="385"/>
      <c r="V49" s="385"/>
      <c r="W49" s="385"/>
      <c r="X49" s="385"/>
      <c r="Y49" s="385"/>
      <c r="Z49" s="385"/>
      <c r="AA49" s="386"/>
      <c r="AB49" s="230"/>
    </row>
    <row r="50" spans="2:28" ht="15.75" customHeight="1" x14ac:dyDescent="0.25">
      <c r="B50" s="39"/>
      <c r="C50" s="42">
        <v>2024</v>
      </c>
      <c r="D50" s="43">
        <v>45474</v>
      </c>
      <c r="E50" s="387">
        <v>45656</v>
      </c>
      <c r="F50" s="362"/>
      <c r="G50" s="44">
        <v>25</v>
      </c>
      <c r="H50" s="391" t="s">
        <v>603</v>
      </c>
      <c r="I50" s="372"/>
      <c r="J50" s="372"/>
      <c r="K50" s="372"/>
      <c r="L50" s="372"/>
      <c r="M50" s="372"/>
      <c r="N50" s="372"/>
      <c r="O50" s="372"/>
      <c r="P50" s="372"/>
      <c r="Q50" s="372"/>
      <c r="R50" s="372"/>
      <c r="S50" s="372"/>
      <c r="T50" s="372"/>
      <c r="U50" s="372"/>
      <c r="V50" s="372"/>
      <c r="W50" s="372"/>
      <c r="X50" s="372"/>
      <c r="Y50" s="372"/>
      <c r="Z50" s="372"/>
      <c r="AA50" s="362"/>
      <c r="AB50" s="230"/>
    </row>
    <row r="51" spans="2:28" ht="15.75" customHeight="1" x14ac:dyDescent="0.25">
      <c r="B51" s="39"/>
      <c r="C51" s="42">
        <v>2025</v>
      </c>
      <c r="D51" s="43">
        <v>45658</v>
      </c>
      <c r="E51" s="387">
        <v>46021</v>
      </c>
      <c r="F51" s="362"/>
      <c r="G51" s="44">
        <v>65</v>
      </c>
      <c r="H51" s="391" t="s">
        <v>603</v>
      </c>
      <c r="I51" s="372"/>
      <c r="J51" s="372"/>
      <c r="K51" s="372"/>
      <c r="L51" s="372"/>
      <c r="M51" s="372"/>
      <c r="N51" s="372"/>
      <c r="O51" s="372"/>
      <c r="P51" s="372"/>
      <c r="Q51" s="372"/>
      <c r="R51" s="372"/>
      <c r="S51" s="372"/>
      <c r="T51" s="372"/>
      <c r="U51" s="372"/>
      <c r="V51" s="372"/>
      <c r="W51" s="372"/>
      <c r="X51" s="372"/>
      <c r="Y51" s="372"/>
      <c r="Z51" s="372"/>
      <c r="AA51" s="362"/>
      <c r="AB51" s="230"/>
    </row>
    <row r="52" spans="2:28" ht="15.75" customHeight="1" x14ac:dyDescent="0.25">
      <c r="B52" s="39"/>
      <c r="C52" s="42">
        <v>2026</v>
      </c>
      <c r="D52" s="43">
        <v>46023</v>
      </c>
      <c r="E52" s="387">
        <v>46386</v>
      </c>
      <c r="F52" s="362"/>
      <c r="G52" s="44">
        <v>85</v>
      </c>
      <c r="H52" s="391" t="s">
        <v>603</v>
      </c>
      <c r="I52" s="372"/>
      <c r="J52" s="372"/>
      <c r="K52" s="372"/>
      <c r="L52" s="372"/>
      <c r="M52" s="372"/>
      <c r="N52" s="372"/>
      <c r="O52" s="372"/>
      <c r="P52" s="372"/>
      <c r="Q52" s="372"/>
      <c r="R52" s="372"/>
      <c r="S52" s="372"/>
      <c r="T52" s="372"/>
      <c r="U52" s="372"/>
      <c r="V52" s="372"/>
      <c r="W52" s="372"/>
      <c r="X52" s="372"/>
      <c r="Y52" s="372"/>
      <c r="Z52" s="372"/>
      <c r="AA52" s="362"/>
      <c r="AB52" s="230"/>
    </row>
    <row r="53" spans="2:28" ht="15.75" customHeight="1" x14ac:dyDescent="0.25">
      <c r="B53" s="39"/>
      <c r="C53" s="42">
        <v>2027</v>
      </c>
      <c r="D53" s="43">
        <v>46388</v>
      </c>
      <c r="E53" s="387">
        <v>46751</v>
      </c>
      <c r="F53" s="362"/>
      <c r="G53" s="44">
        <v>100</v>
      </c>
      <c r="H53" s="391" t="s">
        <v>603</v>
      </c>
      <c r="I53" s="372"/>
      <c r="J53" s="372"/>
      <c r="K53" s="372"/>
      <c r="L53" s="372"/>
      <c r="M53" s="372"/>
      <c r="N53" s="372"/>
      <c r="O53" s="372"/>
      <c r="P53" s="372"/>
      <c r="Q53" s="372"/>
      <c r="R53" s="372"/>
      <c r="S53" s="372"/>
      <c r="T53" s="372"/>
      <c r="U53" s="372"/>
      <c r="V53" s="372"/>
      <c r="W53" s="372"/>
      <c r="X53" s="372"/>
      <c r="Y53" s="372"/>
      <c r="Z53" s="372"/>
      <c r="AA53" s="362"/>
      <c r="AB53" s="230"/>
    </row>
    <row r="54" spans="2:28" ht="15.75" customHeight="1" x14ac:dyDescent="0.25">
      <c r="B54" s="39"/>
      <c r="C54" s="42"/>
      <c r="D54" s="42"/>
      <c r="E54" s="379"/>
      <c r="F54" s="362"/>
      <c r="G54" s="41"/>
      <c r="H54" s="379"/>
      <c r="I54" s="372"/>
      <c r="J54" s="372"/>
      <c r="K54" s="372"/>
      <c r="L54" s="372"/>
      <c r="M54" s="372"/>
      <c r="N54" s="372"/>
      <c r="O54" s="372"/>
      <c r="P54" s="372"/>
      <c r="Q54" s="372"/>
      <c r="R54" s="372"/>
      <c r="S54" s="372"/>
      <c r="T54" s="372"/>
      <c r="U54" s="372"/>
      <c r="V54" s="372"/>
      <c r="W54" s="372"/>
      <c r="X54" s="372"/>
      <c r="Y54" s="372"/>
      <c r="Z54" s="372"/>
      <c r="AA54" s="362"/>
      <c r="AB54" s="230"/>
    </row>
    <row r="55" spans="2:28" ht="15.75" customHeight="1" x14ac:dyDescent="0.25">
      <c r="B55" s="30"/>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16"/>
    </row>
    <row r="56" spans="2:28" ht="15.75" customHeight="1" x14ac:dyDescent="0.25">
      <c r="B56" s="30"/>
      <c r="C56" s="393" t="s">
        <v>163</v>
      </c>
      <c r="D56" s="389"/>
      <c r="E56" s="221"/>
      <c r="F56" s="212" t="s">
        <v>164</v>
      </c>
      <c r="G56" s="45"/>
      <c r="H56" s="223"/>
      <c r="I56" s="212" t="s">
        <v>165</v>
      </c>
      <c r="J56" s="208"/>
      <c r="K56" s="392"/>
      <c r="L56" s="362"/>
      <c r="M56" s="221"/>
      <c r="N56" s="208"/>
      <c r="O56" s="208"/>
      <c r="P56" s="208"/>
      <c r="Q56" s="208"/>
      <c r="R56" s="208"/>
      <c r="S56" s="208"/>
      <c r="T56" s="208"/>
      <c r="U56" s="208"/>
      <c r="V56" s="208"/>
      <c r="W56" s="208"/>
      <c r="X56" s="208"/>
      <c r="Y56" s="208"/>
      <c r="Z56" s="208"/>
      <c r="AA56" s="208"/>
      <c r="AB56" s="216"/>
    </row>
    <row r="57" spans="2:28" ht="15.75" customHeight="1" x14ac:dyDescent="0.25">
      <c r="B57" s="234"/>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35"/>
    </row>
    <row r="58" spans="2:28" ht="15.75" customHeight="1" x14ac:dyDescent="0.25">
      <c r="B58" s="390" t="s">
        <v>166</v>
      </c>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62"/>
    </row>
    <row r="59" spans="2:28" ht="15.75" customHeight="1" x14ac:dyDescent="0.25">
      <c r="B59" s="4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47"/>
    </row>
    <row r="60" spans="2:28" ht="29.25" customHeight="1" x14ac:dyDescent="0.25">
      <c r="B60" s="379" t="s">
        <v>161</v>
      </c>
      <c r="C60" s="362"/>
      <c r="D60" s="41"/>
      <c r="E60" s="379" t="s">
        <v>167</v>
      </c>
      <c r="F60" s="362"/>
      <c r="G60" s="41"/>
      <c r="H60" s="371" t="s">
        <v>168</v>
      </c>
      <c r="I60" s="362"/>
      <c r="J60" s="379"/>
      <c r="K60" s="362"/>
      <c r="L60" s="388"/>
      <c r="M60" s="389"/>
      <c r="N60" s="41" t="s">
        <v>169</v>
      </c>
      <c r="O60" s="379"/>
      <c r="P60" s="372"/>
      <c r="Q60" s="362"/>
      <c r="R60" s="379" t="s">
        <v>170</v>
      </c>
      <c r="S60" s="372"/>
      <c r="T60" s="362"/>
      <c r="U60" s="379"/>
      <c r="V60" s="372"/>
      <c r="W60" s="362"/>
      <c r="X60" s="379" t="s">
        <v>171</v>
      </c>
      <c r="Y60" s="362"/>
      <c r="Z60" s="379"/>
      <c r="AA60" s="372"/>
      <c r="AB60" s="362"/>
    </row>
    <row r="61" spans="2:28" ht="15.75" customHeight="1" x14ac:dyDescent="0.25">
      <c r="B61" s="46"/>
      <c r="C61" s="236"/>
      <c r="D61" s="236"/>
      <c r="E61" s="236"/>
      <c r="F61" s="231"/>
      <c r="G61" s="237"/>
      <c r="H61" s="238"/>
      <c r="I61" s="238"/>
      <c r="J61" s="231"/>
      <c r="K61" s="231"/>
      <c r="L61" s="231"/>
      <c r="M61" s="231"/>
      <c r="N61" s="238"/>
      <c r="O61" s="231"/>
      <c r="P61" s="231"/>
      <c r="Q61" s="231"/>
      <c r="R61" s="231"/>
      <c r="S61" s="238"/>
      <c r="T61" s="218"/>
      <c r="U61" s="218"/>
      <c r="V61" s="208"/>
      <c r="W61" s="238"/>
      <c r="X61" s="228"/>
      <c r="Y61" s="228"/>
      <c r="Z61" s="48"/>
      <c r="AA61" s="27"/>
      <c r="AB61" s="49"/>
    </row>
    <row r="62" spans="2:28" ht="15.75" customHeight="1" x14ac:dyDescent="0.25">
      <c r="B62" s="390" t="s">
        <v>172</v>
      </c>
      <c r="C62" s="362"/>
      <c r="D62" s="394"/>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6"/>
    </row>
    <row r="63" spans="2:28" ht="15.75" customHeight="1" x14ac:dyDescent="0.25">
      <c r="B63" s="46"/>
      <c r="C63" s="236"/>
      <c r="D63" s="236"/>
      <c r="E63" s="236"/>
      <c r="F63" s="231"/>
      <c r="G63" s="237"/>
      <c r="H63" s="238"/>
      <c r="I63" s="238"/>
      <c r="J63" s="231"/>
      <c r="K63" s="231"/>
      <c r="L63" s="231"/>
      <c r="M63" s="231"/>
      <c r="N63" s="238"/>
      <c r="O63" s="231"/>
      <c r="P63" s="231"/>
      <c r="Q63" s="231"/>
      <c r="R63" s="231"/>
      <c r="S63" s="238"/>
      <c r="T63" s="218"/>
      <c r="U63" s="218"/>
      <c r="V63" s="208"/>
      <c r="W63" s="238"/>
      <c r="X63" s="228"/>
      <c r="Y63" s="228"/>
      <c r="Z63" s="48"/>
      <c r="AA63" s="27"/>
      <c r="AB63" s="49"/>
    </row>
    <row r="64" spans="2:28" ht="15.75" customHeight="1" x14ac:dyDescent="0.25">
      <c r="B64" s="390" t="s">
        <v>173</v>
      </c>
      <c r="C64" s="362"/>
      <c r="D64" s="39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6"/>
    </row>
    <row r="66" spans="2:28" ht="15.75" customHeight="1" x14ac:dyDescent="0.25">
      <c r="B66" s="390" t="s">
        <v>174</v>
      </c>
      <c r="C66" s="362"/>
      <c r="D66" s="39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6"/>
    </row>
    <row r="67" spans="2:28" ht="15.75" customHeight="1" x14ac:dyDescent="0.25">
      <c r="B67" s="46"/>
      <c r="C67" s="236"/>
      <c r="D67" s="236"/>
      <c r="E67" s="236"/>
      <c r="F67" s="231"/>
      <c r="G67" s="237"/>
      <c r="H67" s="238"/>
      <c r="I67" s="238"/>
      <c r="J67" s="231"/>
      <c r="K67" s="231"/>
      <c r="L67" s="231"/>
      <c r="M67" s="231"/>
      <c r="N67" s="238"/>
      <c r="O67" s="231"/>
      <c r="P67" s="231"/>
      <c r="Q67" s="231"/>
      <c r="R67" s="231"/>
      <c r="S67" s="238"/>
      <c r="T67" s="218"/>
      <c r="U67" s="218"/>
      <c r="V67" s="208"/>
      <c r="W67" s="238"/>
      <c r="X67" s="228"/>
      <c r="Y67" s="228"/>
      <c r="Z67" s="48"/>
      <c r="AA67" s="27"/>
      <c r="AB67" s="49"/>
    </row>
    <row r="68" spans="2:28" ht="15.75" customHeight="1" x14ac:dyDescent="0.25">
      <c r="B68" s="390" t="s">
        <v>175</v>
      </c>
      <c r="C68" s="362"/>
      <c r="D68" s="39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6"/>
    </row>
    <row r="69" spans="2:28" ht="15.75" customHeight="1" x14ac:dyDescent="0.25">
      <c r="B69" s="46"/>
      <c r="C69" s="236"/>
      <c r="D69" s="236"/>
      <c r="E69" s="236"/>
      <c r="F69" s="231"/>
      <c r="G69" s="237"/>
      <c r="H69" s="238"/>
      <c r="I69" s="238"/>
      <c r="J69" s="231"/>
      <c r="K69" s="231"/>
      <c r="L69" s="231"/>
      <c r="M69" s="231"/>
      <c r="N69" s="238"/>
      <c r="O69" s="231"/>
      <c r="P69" s="231"/>
      <c r="Q69" s="231"/>
      <c r="R69" s="231"/>
      <c r="S69" s="238"/>
      <c r="T69" s="218"/>
      <c r="U69" s="218"/>
      <c r="V69" s="208"/>
      <c r="W69" s="238"/>
      <c r="X69" s="228"/>
      <c r="Y69" s="228"/>
      <c r="Z69" s="48"/>
      <c r="AA69" s="27"/>
      <c r="AB69" s="49"/>
    </row>
    <row r="70" spans="2:28" ht="15.75" customHeight="1" x14ac:dyDescent="0.25">
      <c r="B70" s="390" t="s">
        <v>176</v>
      </c>
      <c r="C70" s="362"/>
      <c r="D70" s="39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6"/>
    </row>
    <row r="71" spans="2:28" ht="15.75" customHeight="1" x14ac:dyDescent="0.25">
      <c r="B71" s="46"/>
      <c r="C71" s="236"/>
      <c r="D71" s="236"/>
      <c r="E71" s="236"/>
      <c r="F71" s="231"/>
      <c r="G71" s="237"/>
      <c r="H71" s="238"/>
      <c r="I71" s="238"/>
      <c r="J71" s="231"/>
      <c r="K71" s="231"/>
      <c r="L71" s="231"/>
      <c r="M71" s="231"/>
      <c r="N71" s="238"/>
      <c r="O71" s="231"/>
      <c r="P71" s="231"/>
      <c r="Q71" s="231"/>
      <c r="R71" s="231"/>
      <c r="S71" s="238"/>
      <c r="T71" s="218"/>
      <c r="U71" s="218"/>
      <c r="V71" s="208"/>
      <c r="W71" s="238"/>
      <c r="X71" s="228"/>
      <c r="Y71" s="228"/>
      <c r="Z71" s="48"/>
      <c r="AA71" s="27"/>
      <c r="AB71" s="49"/>
    </row>
    <row r="72" spans="2:28" ht="15.75" customHeight="1" x14ac:dyDescent="0.25">
      <c r="B72" s="390" t="s">
        <v>177</v>
      </c>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62"/>
    </row>
    <row r="73" spans="2:28" ht="15.75" customHeight="1" x14ac:dyDescent="0.25">
      <c r="B73" s="371" t="s">
        <v>122</v>
      </c>
      <c r="C73" s="362"/>
      <c r="D73" s="50" t="s">
        <v>178</v>
      </c>
      <c r="E73" s="371" t="s">
        <v>179</v>
      </c>
      <c r="F73" s="362"/>
      <c r="G73" s="371" t="s">
        <v>177</v>
      </c>
      <c r="H73" s="372"/>
      <c r="I73" s="372"/>
      <c r="J73" s="372"/>
      <c r="K73" s="372"/>
      <c r="L73" s="372"/>
      <c r="M73" s="372"/>
      <c r="N73" s="372"/>
      <c r="O73" s="362"/>
      <c r="P73" s="371" t="s">
        <v>180</v>
      </c>
      <c r="Q73" s="372"/>
      <c r="R73" s="372"/>
      <c r="S73" s="372"/>
      <c r="T73" s="372"/>
      <c r="U73" s="372"/>
      <c r="V73" s="372"/>
      <c r="W73" s="372"/>
      <c r="X73" s="372"/>
      <c r="Y73" s="372"/>
      <c r="Z73" s="372"/>
      <c r="AA73" s="372"/>
      <c r="AB73" s="362"/>
    </row>
    <row r="74" spans="2:28" ht="15.75" customHeight="1" x14ac:dyDescent="0.25">
      <c r="B74" s="371"/>
      <c r="C74" s="362"/>
      <c r="D74" s="36"/>
      <c r="E74" s="371"/>
      <c r="F74" s="362"/>
      <c r="G74" s="396"/>
      <c r="H74" s="372"/>
      <c r="I74" s="372"/>
      <c r="J74" s="372"/>
      <c r="K74" s="372"/>
      <c r="L74" s="372"/>
      <c r="M74" s="372"/>
      <c r="N74" s="372"/>
      <c r="O74" s="362"/>
      <c r="P74" s="396"/>
      <c r="Q74" s="372"/>
      <c r="R74" s="372"/>
      <c r="S74" s="372"/>
      <c r="T74" s="372"/>
      <c r="U74" s="372"/>
      <c r="V74" s="372"/>
      <c r="W74" s="372"/>
      <c r="X74" s="372"/>
      <c r="Y74" s="372"/>
      <c r="Z74" s="372"/>
      <c r="AA74" s="372"/>
      <c r="AB74" s="362"/>
    </row>
    <row r="75" spans="2:28" ht="15.75" customHeight="1" x14ac:dyDescent="0.25">
      <c r="B75" s="371"/>
      <c r="C75" s="362"/>
      <c r="D75" s="36"/>
      <c r="E75" s="371"/>
      <c r="F75" s="362"/>
      <c r="G75" s="396"/>
      <c r="H75" s="372"/>
      <c r="I75" s="372"/>
      <c r="J75" s="372"/>
      <c r="K75" s="372"/>
      <c r="L75" s="372"/>
      <c r="M75" s="372"/>
      <c r="N75" s="372"/>
      <c r="O75" s="362"/>
      <c r="P75" s="396"/>
      <c r="Q75" s="372"/>
      <c r="R75" s="372"/>
      <c r="S75" s="372"/>
      <c r="T75" s="372"/>
      <c r="U75" s="372"/>
      <c r="V75" s="372"/>
      <c r="W75" s="372"/>
      <c r="X75" s="372"/>
      <c r="Y75" s="372"/>
      <c r="Z75" s="372"/>
      <c r="AA75" s="372"/>
      <c r="AB75" s="362"/>
    </row>
    <row r="76" spans="2:28" ht="26.25" customHeight="1" x14ac:dyDescent="0.25">
      <c r="B76" s="397" t="s">
        <v>181</v>
      </c>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62"/>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C9:F9"/>
    <mergeCell ref="AG9:AH9"/>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c r="AC2" s="208"/>
      <c r="AD2" s="208"/>
      <c r="AE2" s="208"/>
      <c r="AF2" s="208"/>
      <c r="AG2" s="208"/>
      <c r="AH2" s="208"/>
    </row>
    <row r="3" spans="2:34"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c r="AC3" s="208"/>
      <c r="AD3" s="208"/>
      <c r="AE3" s="208"/>
      <c r="AF3" s="208"/>
      <c r="AG3" s="208"/>
      <c r="AH3" s="208"/>
    </row>
    <row r="4" spans="2:34"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c r="AC4" s="208"/>
      <c r="AD4" s="208"/>
      <c r="AE4" s="208"/>
      <c r="AF4" s="208"/>
      <c r="AG4" s="208"/>
      <c r="AH4" s="208"/>
    </row>
    <row r="5" spans="2:34"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c r="AC5" s="208"/>
      <c r="AD5" s="208"/>
      <c r="AE5" s="208"/>
      <c r="AF5" s="208"/>
      <c r="AG5" s="208"/>
      <c r="AH5" s="208"/>
    </row>
    <row r="6" spans="2:34"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c r="AC6" s="208"/>
      <c r="AD6" s="208"/>
      <c r="AE6" s="208"/>
      <c r="AF6" s="208"/>
      <c r="AG6" s="828" t="s">
        <v>586</v>
      </c>
      <c r="AH6" s="389"/>
    </row>
    <row r="7" spans="2:34"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c r="AC7" s="208"/>
      <c r="AD7" s="208"/>
      <c r="AE7" s="208"/>
      <c r="AF7" s="208"/>
      <c r="AG7" s="208"/>
      <c r="AH7" s="208"/>
    </row>
    <row r="8" spans="2:34"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c r="AC8" s="208"/>
      <c r="AD8" s="208"/>
      <c r="AE8" s="208"/>
      <c r="AF8" s="208"/>
      <c r="AG8" s="208"/>
      <c r="AH8" s="208"/>
    </row>
    <row r="9" spans="2:34"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c r="AC9" s="208"/>
      <c r="AD9" s="208"/>
      <c r="AE9" s="208"/>
      <c r="AF9" s="208"/>
      <c r="AG9" s="50" t="s">
        <v>587</v>
      </c>
      <c r="AH9" s="50" t="s">
        <v>588</v>
      </c>
    </row>
    <row r="10" spans="2:34" ht="30" customHeight="1" x14ac:dyDescent="0.25">
      <c r="B10" s="30"/>
      <c r="C10" s="403" t="s">
        <v>123</v>
      </c>
      <c r="D10" s="389"/>
      <c r="E10" s="371" t="s">
        <v>118</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c r="AC10" s="208"/>
      <c r="AD10" s="208"/>
      <c r="AE10" s="208"/>
      <c r="AF10" s="208"/>
      <c r="AG10" s="36" t="s">
        <v>590</v>
      </c>
      <c r="AH10" s="36">
        <v>28</v>
      </c>
    </row>
    <row r="11" spans="2:34"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c r="AC11" s="208"/>
      <c r="AD11" s="208"/>
      <c r="AE11" s="208"/>
      <c r="AF11" s="208"/>
      <c r="AG11" s="36" t="s">
        <v>591</v>
      </c>
      <c r="AH11" s="36">
        <v>100</v>
      </c>
    </row>
    <row r="12" spans="2:34" ht="29.25" customHeight="1" x14ac:dyDescent="0.25">
      <c r="B12" s="30"/>
      <c r="C12" s="407" t="s">
        <v>125</v>
      </c>
      <c r="D12" s="408"/>
      <c r="E12" s="405" t="s">
        <v>604</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c r="AC12" s="208"/>
      <c r="AD12" s="208"/>
      <c r="AE12" s="208"/>
      <c r="AF12" s="208"/>
      <c r="AG12" s="36" t="s">
        <v>592</v>
      </c>
      <c r="AH12" s="36">
        <v>34</v>
      </c>
    </row>
    <row r="13" spans="2:34"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c r="AC13" s="208"/>
      <c r="AD13" s="208"/>
      <c r="AE13" s="208"/>
      <c r="AF13" s="208"/>
      <c r="AG13" s="36" t="s">
        <v>594</v>
      </c>
      <c r="AH13" s="36">
        <v>100</v>
      </c>
    </row>
    <row r="14" spans="2:34" ht="15" customHeight="1" x14ac:dyDescent="0.25">
      <c r="B14" s="30"/>
      <c r="C14" s="403" t="s">
        <v>127</v>
      </c>
      <c r="D14" s="389"/>
      <c r="E14" s="219"/>
      <c r="F14" s="404"/>
      <c r="G14" s="389"/>
      <c r="H14" s="389"/>
      <c r="I14" s="389"/>
      <c r="J14" s="389"/>
      <c r="K14" s="389"/>
      <c r="L14" s="389"/>
      <c r="M14" s="389"/>
      <c r="N14" s="389"/>
      <c r="O14" s="389"/>
      <c r="P14" s="389"/>
      <c r="Q14" s="389"/>
      <c r="R14" s="389"/>
      <c r="S14" s="389"/>
      <c r="T14" s="389"/>
      <c r="U14" s="389"/>
      <c r="V14" s="389"/>
      <c r="W14" s="389"/>
      <c r="X14" s="389"/>
      <c r="Y14" s="389"/>
      <c r="Z14" s="389"/>
      <c r="AA14" s="389"/>
      <c r="AB14" s="400"/>
      <c r="AC14" s="208"/>
      <c r="AD14" s="208"/>
      <c r="AE14" s="208"/>
      <c r="AF14" s="208"/>
      <c r="AG14" s="36" t="s">
        <v>595</v>
      </c>
      <c r="AH14" s="36">
        <v>38</v>
      </c>
    </row>
    <row r="15" spans="2:34" ht="29.25" customHeight="1" x14ac:dyDescent="0.25">
      <c r="B15" s="30"/>
      <c r="C15" s="371" t="s">
        <v>605</v>
      </c>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62"/>
      <c r="AB15" s="220"/>
      <c r="AC15" s="208"/>
      <c r="AD15" s="208"/>
      <c r="AE15" s="208"/>
      <c r="AF15" s="208"/>
      <c r="AG15" s="36" t="s">
        <v>596</v>
      </c>
      <c r="AH15" s="36">
        <v>100</v>
      </c>
    </row>
    <row r="16" spans="2:34" ht="15" customHeight="1" x14ac:dyDescent="0.25">
      <c r="B16" s="30"/>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0"/>
      <c r="AC16" s="208"/>
      <c r="AD16" s="208"/>
      <c r="AE16" s="208"/>
      <c r="AF16" s="208"/>
      <c r="AG16" s="36" t="s">
        <v>597</v>
      </c>
      <c r="AH16" s="36">
        <v>15</v>
      </c>
    </row>
    <row r="17" spans="3:33" ht="15" customHeight="1" x14ac:dyDescent="0.25">
      <c r="C17" s="222" t="s">
        <v>128</v>
      </c>
      <c r="D17" s="222"/>
      <c r="E17" s="208"/>
      <c r="F17" s="208"/>
      <c r="G17" s="208"/>
      <c r="H17" s="208"/>
      <c r="I17" s="208"/>
      <c r="J17" s="221"/>
      <c r="K17" s="221"/>
      <c r="L17" s="221"/>
      <c r="M17" s="221"/>
      <c r="N17" s="221"/>
      <c r="O17" s="221"/>
      <c r="P17" s="221"/>
      <c r="Q17" s="221"/>
      <c r="R17" s="221" t="s">
        <v>129</v>
      </c>
      <c r="S17" s="221"/>
      <c r="T17" s="221"/>
      <c r="U17" s="221"/>
      <c r="V17" s="221"/>
      <c r="W17" s="221"/>
      <c r="X17" s="221"/>
      <c r="Y17" s="221"/>
      <c r="Z17" s="221"/>
      <c r="AA17" s="221"/>
      <c r="AB17" s="220"/>
      <c r="AC17" s="208"/>
      <c r="AD17" s="208"/>
      <c r="AE17" s="208"/>
      <c r="AF17" s="208"/>
      <c r="AG17" s="208"/>
    </row>
    <row r="18" spans="3:33" ht="15" customHeight="1" x14ac:dyDescent="0.25">
      <c r="C18" s="398"/>
      <c r="D18" s="382"/>
      <c r="E18" s="382"/>
      <c r="F18" s="382"/>
      <c r="G18" s="382"/>
      <c r="H18" s="382"/>
      <c r="I18" s="382"/>
      <c r="J18" s="382"/>
      <c r="K18" s="382"/>
      <c r="L18" s="382"/>
      <c r="M18" s="382"/>
      <c r="N18" s="382"/>
      <c r="O18" s="382"/>
      <c r="P18" s="383"/>
      <c r="Q18" s="208"/>
      <c r="R18" s="392"/>
      <c r="S18" s="372"/>
      <c r="T18" s="372"/>
      <c r="U18" s="372"/>
      <c r="V18" s="372"/>
      <c r="W18" s="372"/>
      <c r="X18" s="372"/>
      <c r="Y18" s="372"/>
      <c r="Z18" s="372"/>
      <c r="AA18" s="362"/>
      <c r="AB18" s="216"/>
      <c r="AC18" s="208"/>
      <c r="AD18" s="208"/>
      <c r="AE18" s="208"/>
      <c r="AF18" s="208"/>
      <c r="AG18" s="208"/>
    </row>
    <row r="19" spans="3:33" ht="15" customHeight="1" x14ac:dyDescent="0.25">
      <c r="C19" s="399"/>
      <c r="D19" s="346"/>
      <c r="E19" s="346"/>
      <c r="F19" s="346"/>
      <c r="G19" s="346"/>
      <c r="H19" s="346"/>
      <c r="I19" s="346"/>
      <c r="J19" s="346"/>
      <c r="K19" s="346"/>
      <c r="L19" s="346"/>
      <c r="M19" s="346"/>
      <c r="N19" s="346"/>
      <c r="O19" s="346"/>
      <c r="P19" s="400"/>
      <c r="Q19" s="208"/>
      <c r="R19" s="208"/>
      <c r="S19" s="208"/>
      <c r="T19" s="208"/>
      <c r="U19" s="208"/>
      <c r="V19" s="208"/>
      <c r="W19" s="208"/>
      <c r="X19" s="208"/>
      <c r="Y19" s="208"/>
      <c r="Z19" s="208"/>
      <c r="AA19" s="208"/>
      <c r="AB19" s="216"/>
      <c r="AC19" s="208"/>
      <c r="AD19" s="208"/>
      <c r="AE19" s="208"/>
      <c r="AF19" s="208"/>
      <c r="AG19" s="208"/>
    </row>
    <row r="20" spans="3:33" ht="15" customHeight="1" x14ac:dyDescent="0.25">
      <c r="C20" s="399"/>
      <c r="D20" s="346"/>
      <c r="E20" s="346"/>
      <c r="F20" s="346"/>
      <c r="G20" s="346"/>
      <c r="H20" s="346"/>
      <c r="I20" s="346"/>
      <c r="J20" s="346"/>
      <c r="K20" s="346"/>
      <c r="L20" s="346"/>
      <c r="M20" s="346"/>
      <c r="N20" s="346"/>
      <c r="O20" s="346"/>
      <c r="P20" s="400"/>
      <c r="Q20" s="218"/>
      <c r="R20" s="221" t="s">
        <v>130</v>
      </c>
      <c r="S20" s="221"/>
      <c r="T20" s="221"/>
      <c r="U20" s="221"/>
      <c r="V20" s="221"/>
      <c r="W20" s="218"/>
      <c r="X20" s="218"/>
      <c r="Y20" s="218"/>
      <c r="Z20" s="208"/>
      <c r="AA20" s="218"/>
      <c r="AB20" s="216"/>
      <c r="AC20" s="208"/>
      <c r="AD20" s="208"/>
      <c r="AE20" s="208"/>
      <c r="AF20" s="208"/>
      <c r="AG20" s="240">
        <f>+(((((AH10/100)*AH11)+((AH12/100)*AH13)+((AH14/100)*AH15))*AH16)/100)</f>
        <v>15</v>
      </c>
    </row>
    <row r="21" spans="3:33" ht="15" customHeight="1" x14ac:dyDescent="0.25">
      <c r="C21" s="399"/>
      <c r="D21" s="346"/>
      <c r="E21" s="346"/>
      <c r="F21" s="346"/>
      <c r="G21" s="346"/>
      <c r="H21" s="346"/>
      <c r="I21" s="346"/>
      <c r="J21" s="346"/>
      <c r="K21" s="346"/>
      <c r="L21" s="346"/>
      <c r="M21" s="346"/>
      <c r="N21" s="346"/>
      <c r="O21" s="346"/>
      <c r="P21" s="400"/>
      <c r="Q21" s="208"/>
      <c r="R21" s="36"/>
      <c r="S21" s="208" t="s">
        <v>15</v>
      </c>
      <c r="T21" s="208"/>
      <c r="U21" s="36"/>
      <c r="V21" s="208" t="s">
        <v>27</v>
      </c>
      <c r="W21" s="208"/>
      <c r="X21" s="36"/>
      <c r="Y21" s="223" t="s">
        <v>46</v>
      </c>
      <c r="Z21" s="208"/>
      <c r="AA21" s="208"/>
      <c r="AB21" s="216"/>
      <c r="AC21" s="208"/>
      <c r="AD21" s="208"/>
      <c r="AE21" s="208"/>
      <c r="AF21" s="208"/>
      <c r="AG21" s="208"/>
    </row>
    <row r="22" spans="3:33" ht="15" customHeight="1" x14ac:dyDescent="0.25">
      <c r="C22" s="399"/>
      <c r="D22" s="346"/>
      <c r="E22" s="346"/>
      <c r="F22" s="346"/>
      <c r="G22" s="346"/>
      <c r="H22" s="346"/>
      <c r="I22" s="346"/>
      <c r="J22" s="346"/>
      <c r="K22" s="346"/>
      <c r="L22" s="346"/>
      <c r="M22" s="346"/>
      <c r="N22" s="346"/>
      <c r="O22" s="346"/>
      <c r="P22" s="400"/>
      <c r="Q22" s="208"/>
      <c r="R22" s="208"/>
      <c r="S22" s="208"/>
      <c r="T22" s="208"/>
      <c r="U22" s="208"/>
      <c r="V22" s="208"/>
      <c r="W22" s="208"/>
      <c r="X22" s="208"/>
      <c r="Y22" s="208"/>
      <c r="Z22" s="208"/>
      <c r="AA22" s="208"/>
      <c r="AB22" s="216"/>
      <c r="AC22" s="208"/>
      <c r="AD22" s="208"/>
      <c r="AE22" s="208"/>
      <c r="AF22" s="208"/>
      <c r="AG22" s="208"/>
    </row>
    <row r="23" spans="3:33" ht="15" customHeight="1" x14ac:dyDescent="0.25">
      <c r="C23" s="384"/>
      <c r="D23" s="385"/>
      <c r="E23" s="385"/>
      <c r="F23" s="385"/>
      <c r="G23" s="385"/>
      <c r="H23" s="385"/>
      <c r="I23" s="385"/>
      <c r="J23" s="385"/>
      <c r="K23" s="385"/>
      <c r="L23" s="385"/>
      <c r="M23" s="385"/>
      <c r="N23" s="385"/>
      <c r="O23" s="385"/>
      <c r="P23" s="386"/>
      <c r="Q23" s="208"/>
      <c r="R23" s="221" t="s">
        <v>131</v>
      </c>
      <c r="S23" s="208"/>
      <c r="T23" s="208"/>
      <c r="U23" s="208"/>
      <c r="V23" s="208"/>
      <c r="W23" s="409" t="s">
        <v>33</v>
      </c>
      <c r="X23" s="372"/>
      <c r="Y23" s="372"/>
      <c r="Z23" s="372"/>
      <c r="AA23" s="362"/>
      <c r="AB23" s="216"/>
      <c r="AC23" s="208"/>
      <c r="AD23" s="208"/>
      <c r="AE23" s="208"/>
      <c r="AF23" s="208"/>
      <c r="AG23" s="208"/>
    </row>
    <row r="24" spans="3:33" ht="15" customHeight="1" x14ac:dyDescent="0.25">
      <c r="C24" s="218"/>
      <c r="D24" s="218"/>
      <c r="E24" s="218"/>
      <c r="F24" s="218"/>
      <c r="G24" s="218"/>
      <c r="H24" s="208"/>
      <c r="I24" s="208"/>
      <c r="J24" s="208"/>
      <c r="K24" s="208"/>
      <c r="L24" s="208"/>
      <c r="M24" s="208"/>
      <c r="N24" s="208"/>
      <c r="O24" s="208"/>
      <c r="P24" s="208"/>
      <c r="Q24" s="208"/>
      <c r="R24" s="221"/>
      <c r="S24" s="208"/>
      <c r="T24" s="208"/>
      <c r="U24" s="208"/>
      <c r="V24" s="208"/>
      <c r="W24" s="208"/>
      <c r="X24" s="208"/>
      <c r="Y24" s="208"/>
      <c r="Z24" s="208"/>
      <c r="AA24" s="208"/>
      <c r="AB24" s="216"/>
      <c r="AC24" s="208"/>
      <c r="AD24" s="208"/>
      <c r="AE24" s="208"/>
      <c r="AF24" s="208"/>
      <c r="AG24" s="208"/>
    </row>
    <row r="25" spans="3:33" ht="15" customHeight="1" x14ac:dyDescent="0.25">
      <c r="C25" s="221" t="s">
        <v>132</v>
      </c>
      <c r="D25" s="218"/>
      <c r="E25" s="218"/>
      <c r="F25" s="218"/>
      <c r="G25" s="218"/>
      <c r="H25" s="218"/>
      <c r="I25" s="208"/>
      <c r="J25" s="208"/>
      <c r="K25" s="208"/>
      <c r="L25" s="208"/>
      <c r="M25" s="208"/>
      <c r="N25" s="208"/>
      <c r="O25" s="208"/>
      <c r="P25" s="208"/>
      <c r="Q25" s="208"/>
      <c r="R25" s="208"/>
      <c r="S25" s="208"/>
      <c r="T25" s="208"/>
      <c r="U25" s="208"/>
      <c r="V25" s="208"/>
      <c r="W25" s="208"/>
      <c r="X25" s="208"/>
      <c r="Y25" s="208"/>
      <c r="Z25" s="208"/>
      <c r="AA25" s="208"/>
      <c r="AB25" s="216"/>
      <c r="AC25" s="208"/>
      <c r="AD25" s="208"/>
      <c r="AE25" s="208"/>
      <c r="AF25" s="208"/>
      <c r="AG25" s="208"/>
    </row>
    <row r="26" spans="3:33" ht="39.75" customHeight="1" x14ac:dyDescent="0.25">
      <c r="C26" s="829" t="s">
        <v>606</v>
      </c>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62"/>
      <c r="AB26" s="216"/>
      <c r="AC26" s="208"/>
      <c r="AD26" s="208"/>
      <c r="AE26" s="208"/>
      <c r="AF26" s="208"/>
      <c r="AG26" s="208"/>
    </row>
    <row r="27" spans="3:33" ht="15" customHeight="1" x14ac:dyDescent="0.25">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24"/>
      <c r="AC27" s="208"/>
      <c r="AD27" s="208"/>
      <c r="AE27" s="208"/>
      <c r="AF27" s="208"/>
      <c r="AG27" s="208"/>
    </row>
    <row r="28" spans="3:33" ht="15" customHeight="1" x14ac:dyDescent="0.25">
      <c r="C28" s="212" t="s">
        <v>134</v>
      </c>
      <c r="D28" s="218"/>
      <c r="E28" s="218"/>
      <c r="F28" s="218"/>
      <c r="G28" s="218"/>
      <c r="H28" s="218"/>
      <c r="I28" s="218"/>
      <c r="J28" s="218"/>
      <c r="K28" s="218"/>
      <c r="L28" s="218"/>
      <c r="M28" s="212" t="s">
        <v>134</v>
      </c>
      <c r="N28" s="218"/>
      <c r="O28" s="218"/>
      <c r="P28" s="218"/>
      <c r="Q28" s="218"/>
      <c r="R28" s="218"/>
      <c r="S28" s="218"/>
      <c r="T28" s="218"/>
      <c r="U28" s="218"/>
      <c r="V28" s="218"/>
      <c r="W28" s="218"/>
      <c r="X28" s="218"/>
      <c r="Y28" s="218"/>
      <c r="Z28" s="218"/>
      <c r="AA28" s="218"/>
      <c r="AB28" s="224"/>
      <c r="AC28" s="208"/>
      <c r="AD28" s="208"/>
      <c r="AE28" s="208"/>
      <c r="AF28" s="208"/>
      <c r="AG28" s="208"/>
    </row>
    <row r="29" spans="3:33" ht="29.25" customHeight="1" x14ac:dyDescent="0.25">
      <c r="C29" s="409" t="s">
        <v>582</v>
      </c>
      <c r="D29" s="372"/>
      <c r="E29" s="372"/>
      <c r="F29" s="372"/>
      <c r="G29" s="372"/>
      <c r="H29" s="372"/>
      <c r="I29" s="372"/>
      <c r="J29" s="372"/>
      <c r="K29" s="362"/>
      <c r="L29" s="218"/>
      <c r="M29" s="409"/>
      <c r="N29" s="372"/>
      <c r="O29" s="372"/>
      <c r="P29" s="372"/>
      <c r="Q29" s="372"/>
      <c r="R29" s="372"/>
      <c r="S29" s="372"/>
      <c r="T29" s="372"/>
      <c r="U29" s="372"/>
      <c r="V29" s="372"/>
      <c r="W29" s="372"/>
      <c r="X29" s="372"/>
      <c r="Y29" s="372"/>
      <c r="Z29" s="372"/>
      <c r="AA29" s="362"/>
      <c r="AB29" s="224"/>
      <c r="AC29" s="208"/>
      <c r="AD29" s="208"/>
      <c r="AE29" s="208"/>
      <c r="AF29" s="208"/>
      <c r="AG29" s="208"/>
    </row>
    <row r="30" spans="3:33" ht="15" customHeight="1" x14ac:dyDescent="0.25">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16"/>
      <c r="AC30" s="208"/>
      <c r="AD30" s="208"/>
      <c r="AE30" s="208"/>
      <c r="AF30" s="208"/>
      <c r="AG30" s="208"/>
    </row>
    <row r="31" spans="3:33" ht="15" customHeight="1" x14ac:dyDescent="0.25">
      <c r="C31" s="225" t="s">
        <v>137</v>
      </c>
      <c r="D31" s="225"/>
      <c r="E31" s="225"/>
      <c r="F31" s="225"/>
      <c r="G31" s="226"/>
      <c r="H31" s="227"/>
      <c r="I31" s="227"/>
      <c r="J31" s="227"/>
      <c r="K31" s="227"/>
      <c r="L31" s="227"/>
      <c r="M31" s="227"/>
      <c r="N31" s="227"/>
      <c r="O31" s="227"/>
      <c r="P31" s="227"/>
      <c r="Q31" s="227"/>
      <c r="R31" s="227"/>
      <c r="S31" s="227"/>
      <c r="T31" s="227"/>
      <c r="U31" s="227"/>
      <c r="V31" s="227"/>
      <c r="W31" s="227"/>
      <c r="X31" s="227"/>
      <c r="Y31" s="227"/>
      <c r="Z31" s="227"/>
      <c r="AA31" s="227"/>
      <c r="AB31" s="216"/>
      <c r="AC31" s="208"/>
      <c r="AD31" s="208"/>
      <c r="AE31" s="208"/>
      <c r="AF31" s="208"/>
      <c r="AG31" s="208"/>
    </row>
    <row r="32" spans="3:33" ht="90" customHeight="1" x14ac:dyDescent="0.25">
      <c r="C32" s="410" t="s">
        <v>583</v>
      </c>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62"/>
      <c r="AB32" s="216"/>
      <c r="AC32" s="208"/>
      <c r="AD32" s="208"/>
      <c r="AE32" s="208"/>
      <c r="AF32" s="208"/>
      <c r="AG32" s="208"/>
    </row>
    <row r="34" spans="3:27" ht="15.75" customHeight="1" x14ac:dyDescent="0.25">
      <c r="C34" s="393" t="s">
        <v>139</v>
      </c>
      <c r="D34" s="389"/>
      <c r="E34" s="221"/>
      <c r="F34" s="371" t="s">
        <v>34</v>
      </c>
      <c r="G34" s="362"/>
      <c r="H34" s="221"/>
      <c r="I34" s="208"/>
      <c r="J34" s="228" t="s">
        <v>140</v>
      </c>
      <c r="K34" s="371">
        <v>15</v>
      </c>
      <c r="L34" s="372"/>
      <c r="M34" s="372"/>
      <c r="N34" s="362"/>
      <c r="O34" s="221"/>
      <c r="P34" s="221"/>
      <c r="Q34" s="212" t="s">
        <v>141</v>
      </c>
      <c r="R34" s="208"/>
      <c r="S34" s="221"/>
      <c r="T34" s="221"/>
      <c r="U34" s="221"/>
      <c r="V34" s="221"/>
      <c r="W34" s="371" t="s">
        <v>20</v>
      </c>
      <c r="X34" s="372"/>
      <c r="Y34" s="372"/>
      <c r="Z34" s="372"/>
      <c r="AA34" s="362"/>
    </row>
    <row r="35" spans="3:27" ht="15.75" customHeight="1" x14ac:dyDescent="0.25">
      <c r="C35" s="208"/>
      <c r="D35" s="208"/>
      <c r="E35" s="208"/>
      <c r="F35" s="223"/>
      <c r="G35" s="223"/>
      <c r="H35" s="223"/>
      <c r="I35" s="223"/>
      <c r="J35" s="223"/>
      <c r="K35" s="223"/>
      <c r="L35" s="223"/>
      <c r="M35" s="208"/>
      <c r="N35" s="208"/>
      <c r="O35" s="208"/>
      <c r="P35" s="208"/>
      <c r="Q35" s="208"/>
      <c r="R35" s="208"/>
      <c r="S35" s="208"/>
      <c r="T35" s="208"/>
      <c r="U35" s="208"/>
      <c r="V35" s="208"/>
      <c r="W35" s="208"/>
      <c r="X35" s="208"/>
      <c r="Y35" s="208"/>
      <c r="Z35" s="208"/>
      <c r="AA35" s="208"/>
    </row>
    <row r="36" spans="3:27" ht="32.25" customHeight="1" x14ac:dyDescent="0.25">
      <c r="C36" s="208"/>
      <c r="D36" s="228" t="s">
        <v>142</v>
      </c>
      <c r="E36" s="221"/>
      <c r="F36" s="410" t="s">
        <v>607</v>
      </c>
      <c r="G36" s="372"/>
      <c r="H36" s="372"/>
      <c r="I36" s="372"/>
      <c r="J36" s="372"/>
      <c r="K36" s="372"/>
      <c r="L36" s="372"/>
      <c r="M36" s="362"/>
      <c r="N36" s="208"/>
      <c r="O36" s="228" t="s">
        <v>144</v>
      </c>
      <c r="P36" s="409">
        <v>0</v>
      </c>
      <c r="Q36" s="372"/>
      <c r="R36" s="372"/>
      <c r="S36" s="372"/>
      <c r="T36" s="372"/>
      <c r="U36" s="372"/>
      <c r="V36" s="372"/>
      <c r="W36" s="372"/>
      <c r="X36" s="372"/>
      <c r="Y36" s="372"/>
      <c r="Z36" s="372"/>
      <c r="AA36" s="362"/>
    </row>
    <row r="37" spans="3:27" ht="15.75" customHeight="1" x14ac:dyDescent="0.25">
      <c r="C37" s="221"/>
      <c r="D37" s="221"/>
      <c r="E37" s="221"/>
      <c r="F37" s="223"/>
      <c r="G37" s="223"/>
      <c r="H37" s="223"/>
      <c r="I37" s="223"/>
      <c r="J37" s="223"/>
      <c r="K37" s="223"/>
      <c r="L37" s="223"/>
      <c r="M37" s="221"/>
      <c r="N37" s="221"/>
      <c r="O37" s="221"/>
      <c r="P37" s="221"/>
      <c r="Q37" s="221"/>
      <c r="R37" s="221"/>
      <c r="S37" s="221"/>
      <c r="T37" s="221"/>
      <c r="U37" s="221"/>
      <c r="V37" s="221"/>
      <c r="W37" s="221"/>
      <c r="X37" s="221"/>
      <c r="Y37" s="221"/>
      <c r="Z37" s="221"/>
      <c r="AA37" s="221"/>
    </row>
    <row r="38" spans="3:27" ht="15.75" customHeight="1" x14ac:dyDescent="0.25">
      <c r="C38" s="208"/>
      <c r="D38" s="228" t="s">
        <v>145</v>
      </c>
      <c r="E38" s="208"/>
      <c r="F38" s="392" t="s">
        <v>146</v>
      </c>
      <c r="G38" s="362"/>
      <c r="H38" s="208"/>
      <c r="I38" s="208"/>
      <c r="J38" s="221" t="s">
        <v>147</v>
      </c>
      <c r="K38" s="208"/>
      <c r="L38" s="392" t="s">
        <v>148</v>
      </c>
      <c r="M38" s="372"/>
      <c r="N38" s="362"/>
      <c r="O38" s="221"/>
      <c r="P38" s="221"/>
      <c r="Q38" s="208"/>
      <c r="R38" s="221" t="s">
        <v>149</v>
      </c>
      <c r="S38" s="221"/>
      <c r="T38" s="221"/>
      <c r="U38" s="221"/>
      <c r="V38" s="221"/>
      <c r="W38" s="411"/>
      <c r="X38" s="372"/>
      <c r="Y38" s="372"/>
      <c r="Z38" s="372"/>
      <c r="AA38" s="362"/>
    </row>
    <row r="39" spans="3:27" ht="15.75" customHeight="1" x14ac:dyDescent="0.25">
      <c r="C39" s="208"/>
      <c r="D39" s="208"/>
      <c r="E39" s="208"/>
      <c r="F39" s="28"/>
      <c r="G39" s="208"/>
      <c r="H39" s="208"/>
      <c r="I39" s="212"/>
      <c r="J39" s="212"/>
      <c r="K39" s="212"/>
      <c r="L39" s="212"/>
      <c r="M39" s="212"/>
      <c r="N39" s="212"/>
      <c r="O39" s="212"/>
      <c r="P39" s="212"/>
      <c r="Q39" s="212"/>
      <c r="R39" s="212"/>
      <c r="S39" s="212"/>
      <c r="T39" s="212"/>
      <c r="U39" s="212"/>
      <c r="V39" s="212"/>
      <c r="W39" s="212"/>
      <c r="X39" s="212"/>
      <c r="Y39" s="212"/>
      <c r="Z39" s="212"/>
      <c r="AA39" s="212"/>
    </row>
    <row r="40" spans="3:27" ht="15.75" customHeight="1" x14ac:dyDescent="0.25">
      <c r="C40" s="229" t="s">
        <v>150</v>
      </c>
      <c r="D40" s="412">
        <v>2024</v>
      </c>
      <c r="E40" s="413"/>
      <c r="F40" s="414"/>
      <c r="G40" s="34"/>
      <c r="H40" s="212"/>
      <c r="I40" s="212"/>
      <c r="J40" s="212"/>
      <c r="K40" s="212"/>
      <c r="L40" s="212"/>
      <c r="M40" s="212"/>
      <c r="N40" s="212"/>
      <c r="O40" s="212"/>
      <c r="P40" s="212"/>
      <c r="Q40" s="404"/>
      <c r="R40" s="389"/>
      <c r="S40" s="389"/>
      <c r="T40" s="389"/>
      <c r="U40" s="389"/>
      <c r="V40" s="212"/>
      <c r="W40" s="212"/>
      <c r="X40" s="403"/>
      <c r="Y40" s="389"/>
      <c r="Z40" s="389"/>
      <c r="AA40" s="389"/>
    </row>
    <row r="41" spans="3:27" ht="5.25" customHeight="1" x14ac:dyDescent="0.25">
      <c r="C41" s="221"/>
      <c r="D41" s="37"/>
      <c r="E41" s="37"/>
      <c r="F41" s="37"/>
      <c r="G41" s="208"/>
      <c r="H41" s="212"/>
      <c r="I41" s="212"/>
      <c r="J41" s="212"/>
      <c r="K41" s="212"/>
      <c r="L41" s="212"/>
      <c r="M41" s="212"/>
      <c r="N41" s="212"/>
      <c r="O41" s="212"/>
      <c r="P41" s="212"/>
      <c r="Q41" s="218"/>
      <c r="R41" s="218"/>
      <c r="S41" s="218"/>
      <c r="T41" s="218"/>
      <c r="U41" s="218"/>
      <c r="V41" s="212"/>
      <c r="W41" s="212"/>
      <c r="X41" s="214"/>
      <c r="Y41" s="214"/>
      <c r="Z41" s="214"/>
      <c r="AA41" s="214"/>
    </row>
    <row r="42" spans="3:27" ht="15.75" customHeight="1" x14ac:dyDescent="0.25">
      <c r="C42" s="221" t="s">
        <v>140</v>
      </c>
      <c r="D42" s="409">
        <v>15</v>
      </c>
      <c r="E42" s="372"/>
      <c r="F42" s="362"/>
      <c r="G42" s="208"/>
      <c r="H42" s="212"/>
      <c r="I42" s="212"/>
      <c r="J42" s="212"/>
      <c r="K42" s="212"/>
      <c r="L42" s="212"/>
      <c r="M42" s="212"/>
      <c r="N42" s="212"/>
      <c r="O42" s="212"/>
      <c r="P42" s="212"/>
      <c r="Q42" s="404"/>
      <c r="R42" s="389"/>
      <c r="S42" s="389"/>
      <c r="T42" s="389"/>
      <c r="U42" s="389"/>
      <c r="V42" s="212"/>
      <c r="W42" s="212"/>
      <c r="X42" s="403"/>
      <c r="Y42" s="389"/>
      <c r="Z42" s="389"/>
      <c r="AA42" s="389"/>
    </row>
    <row r="43" spans="3:27" ht="15.75" customHeight="1" x14ac:dyDescent="0.25">
      <c r="C43" s="208"/>
      <c r="D43" s="208"/>
      <c r="E43" s="208"/>
      <c r="F43" s="208"/>
      <c r="G43" s="208"/>
      <c r="H43" s="208"/>
      <c r="I43" s="212"/>
      <c r="J43" s="212"/>
      <c r="K43" s="221"/>
      <c r="L43" s="221"/>
      <c r="M43" s="221"/>
      <c r="N43" s="221"/>
      <c r="O43" s="221"/>
      <c r="P43" s="221"/>
      <c r="Q43" s="221"/>
      <c r="R43" s="221"/>
      <c r="S43" s="221"/>
      <c r="T43" s="221"/>
      <c r="U43" s="221"/>
      <c r="V43" s="221"/>
      <c r="W43" s="221"/>
      <c r="X43" s="221"/>
      <c r="Y43" s="221"/>
      <c r="Z43" s="221"/>
      <c r="AA43" s="221"/>
    </row>
    <row r="44" spans="3:27" ht="15.75" customHeight="1" x14ac:dyDescent="0.25">
      <c r="C44" s="221"/>
      <c r="D44" s="371" t="s">
        <v>151</v>
      </c>
      <c r="E44" s="372"/>
      <c r="F44" s="372"/>
      <c r="G44" s="372"/>
      <c r="H44" s="372"/>
      <c r="I44" s="372"/>
      <c r="J44" s="372"/>
      <c r="K44" s="372"/>
      <c r="L44" s="372"/>
      <c r="M44" s="372"/>
      <c r="N44" s="372"/>
      <c r="O44" s="372"/>
      <c r="P44" s="372"/>
      <c r="Q44" s="372"/>
      <c r="R44" s="372"/>
      <c r="S44" s="372"/>
      <c r="T44" s="372"/>
      <c r="U44" s="372"/>
      <c r="V44" s="372"/>
      <c r="W44" s="372"/>
      <c r="X44" s="372"/>
      <c r="Y44" s="362"/>
      <c r="Z44" s="222"/>
      <c r="AA44" s="222"/>
    </row>
    <row r="45" spans="3:27" ht="15.75" customHeight="1" x14ac:dyDescent="0.25">
      <c r="C45" s="208"/>
      <c r="D45" s="377" t="s">
        <v>152</v>
      </c>
      <c r="E45" s="372"/>
      <c r="F45" s="372"/>
      <c r="G45" s="372"/>
      <c r="H45" s="362"/>
      <c r="I45" s="373" t="s">
        <v>153</v>
      </c>
      <c r="J45" s="372"/>
      <c r="K45" s="372"/>
      <c r="L45" s="372"/>
      <c r="M45" s="372"/>
      <c r="N45" s="372"/>
      <c r="O45" s="372"/>
      <c r="P45" s="362"/>
      <c r="Q45" s="374" t="s">
        <v>154</v>
      </c>
      <c r="R45" s="372"/>
      <c r="S45" s="372"/>
      <c r="T45" s="372"/>
      <c r="U45" s="372"/>
      <c r="V45" s="372"/>
      <c r="W45" s="372"/>
      <c r="X45" s="372"/>
      <c r="Y45" s="362"/>
      <c r="Z45" s="222"/>
      <c r="AA45" s="222"/>
    </row>
    <row r="46" spans="3:27" ht="15.75" customHeight="1" x14ac:dyDescent="0.25">
      <c r="C46" s="38"/>
      <c r="D46" s="378" t="s">
        <v>155</v>
      </c>
      <c r="E46" s="372"/>
      <c r="F46" s="372"/>
      <c r="G46" s="372"/>
      <c r="H46" s="362"/>
      <c r="I46" s="375" t="s">
        <v>156</v>
      </c>
      <c r="J46" s="372"/>
      <c r="K46" s="372"/>
      <c r="L46" s="372"/>
      <c r="M46" s="372"/>
      <c r="N46" s="372"/>
      <c r="O46" s="372"/>
      <c r="P46" s="362"/>
      <c r="Q46" s="376" t="s">
        <v>157</v>
      </c>
      <c r="R46" s="372"/>
      <c r="S46" s="372"/>
      <c r="T46" s="372"/>
      <c r="U46" s="372"/>
      <c r="V46" s="372"/>
      <c r="W46" s="372"/>
      <c r="X46" s="372"/>
      <c r="Y46" s="362"/>
      <c r="Z46" s="231"/>
      <c r="AA46" s="231"/>
    </row>
    <row r="47" spans="3:27" ht="15.75" customHeight="1" x14ac:dyDescent="0.25">
      <c r="C47" s="232"/>
      <c r="D47" s="232"/>
      <c r="E47" s="232"/>
      <c r="F47" s="232"/>
      <c r="G47" s="233"/>
      <c r="H47" s="233"/>
      <c r="I47" s="233"/>
      <c r="J47" s="233"/>
      <c r="K47" s="233"/>
      <c r="L47" s="233"/>
      <c r="M47" s="233"/>
      <c r="N47" s="233"/>
      <c r="O47" s="233"/>
      <c r="P47" s="233"/>
      <c r="Q47" s="233"/>
      <c r="R47" s="233"/>
      <c r="S47" s="233"/>
      <c r="T47" s="233"/>
      <c r="U47" s="233"/>
      <c r="V47" s="233"/>
      <c r="W47" s="233"/>
      <c r="X47" s="233"/>
      <c r="Y47" s="233"/>
      <c r="Z47" s="232"/>
      <c r="AA47" s="232"/>
    </row>
    <row r="48" spans="3:27" ht="15.75" customHeight="1" x14ac:dyDescent="0.25">
      <c r="C48" s="379" t="s">
        <v>158</v>
      </c>
      <c r="D48" s="372"/>
      <c r="E48" s="372"/>
      <c r="F48" s="362"/>
      <c r="G48" s="380" t="s">
        <v>159</v>
      </c>
      <c r="H48" s="381" t="s">
        <v>160</v>
      </c>
      <c r="I48" s="382"/>
      <c r="J48" s="382"/>
      <c r="K48" s="382"/>
      <c r="L48" s="382"/>
      <c r="M48" s="382"/>
      <c r="N48" s="382"/>
      <c r="O48" s="382"/>
      <c r="P48" s="382"/>
      <c r="Q48" s="382"/>
      <c r="R48" s="382"/>
      <c r="S48" s="382"/>
      <c r="T48" s="382"/>
      <c r="U48" s="382"/>
      <c r="V48" s="382"/>
      <c r="W48" s="382"/>
      <c r="X48" s="382"/>
      <c r="Y48" s="382"/>
      <c r="Z48" s="382"/>
      <c r="AA48" s="383"/>
    </row>
    <row r="49" spans="2:28" ht="15.75" customHeight="1" x14ac:dyDescent="0.25">
      <c r="B49" s="39"/>
      <c r="C49" s="40" t="s">
        <v>161</v>
      </c>
      <c r="D49" s="41">
        <v>1.2</v>
      </c>
      <c r="E49" s="379" t="s">
        <v>162</v>
      </c>
      <c r="F49" s="362"/>
      <c r="G49" s="349"/>
      <c r="H49" s="384"/>
      <c r="I49" s="385"/>
      <c r="J49" s="385"/>
      <c r="K49" s="385"/>
      <c r="L49" s="385"/>
      <c r="M49" s="385"/>
      <c r="N49" s="385"/>
      <c r="O49" s="385"/>
      <c r="P49" s="385"/>
      <c r="Q49" s="385"/>
      <c r="R49" s="385"/>
      <c r="S49" s="385"/>
      <c r="T49" s="385"/>
      <c r="U49" s="385"/>
      <c r="V49" s="385"/>
      <c r="W49" s="385"/>
      <c r="X49" s="385"/>
      <c r="Y49" s="385"/>
      <c r="Z49" s="385"/>
      <c r="AA49" s="386"/>
      <c r="AB49" s="230"/>
    </row>
    <row r="50" spans="2:28" ht="15.75" customHeight="1" x14ac:dyDescent="0.25">
      <c r="B50" s="39"/>
      <c r="C50" s="42">
        <v>2024</v>
      </c>
      <c r="D50" s="43">
        <v>45474</v>
      </c>
      <c r="E50" s="387">
        <v>45656</v>
      </c>
      <c r="F50" s="362"/>
      <c r="G50" s="44">
        <v>15</v>
      </c>
      <c r="H50" s="391" t="s">
        <v>599</v>
      </c>
      <c r="I50" s="372"/>
      <c r="J50" s="372"/>
      <c r="K50" s="372"/>
      <c r="L50" s="372"/>
      <c r="M50" s="372"/>
      <c r="N50" s="372"/>
      <c r="O50" s="372"/>
      <c r="P50" s="372"/>
      <c r="Q50" s="372"/>
      <c r="R50" s="372"/>
      <c r="S50" s="372"/>
      <c r="T50" s="372"/>
      <c r="U50" s="372"/>
      <c r="V50" s="372"/>
      <c r="W50" s="372"/>
      <c r="X50" s="372"/>
      <c r="Y50" s="372"/>
      <c r="Z50" s="372"/>
      <c r="AA50" s="362"/>
      <c r="AB50" s="230"/>
    </row>
    <row r="51" spans="2:28" ht="15.75" customHeight="1" x14ac:dyDescent="0.25">
      <c r="B51" s="39"/>
      <c r="C51" s="42">
        <v>2025</v>
      </c>
      <c r="D51" s="43">
        <v>45658</v>
      </c>
      <c r="E51" s="387">
        <v>46021</v>
      </c>
      <c r="F51" s="362"/>
      <c r="G51" s="44">
        <v>30</v>
      </c>
      <c r="H51" s="391" t="s">
        <v>599</v>
      </c>
      <c r="I51" s="372"/>
      <c r="J51" s="372"/>
      <c r="K51" s="372"/>
      <c r="L51" s="372"/>
      <c r="M51" s="372"/>
      <c r="N51" s="372"/>
      <c r="O51" s="372"/>
      <c r="P51" s="372"/>
      <c r="Q51" s="372"/>
      <c r="R51" s="372"/>
      <c r="S51" s="372"/>
      <c r="T51" s="372"/>
      <c r="U51" s="372"/>
      <c r="V51" s="372"/>
      <c r="W51" s="372"/>
      <c r="X51" s="372"/>
      <c r="Y51" s="372"/>
      <c r="Z51" s="372"/>
      <c r="AA51" s="362"/>
      <c r="AB51" s="230"/>
    </row>
    <row r="52" spans="2:28" ht="15.75" customHeight="1" x14ac:dyDescent="0.25">
      <c r="B52" s="39"/>
      <c r="C52" s="42">
        <v>2026</v>
      </c>
      <c r="D52" s="43">
        <v>46023</v>
      </c>
      <c r="E52" s="387">
        <v>46386</v>
      </c>
      <c r="F52" s="362"/>
      <c r="G52" s="44">
        <v>45</v>
      </c>
      <c r="H52" s="391" t="s">
        <v>599</v>
      </c>
      <c r="I52" s="372"/>
      <c r="J52" s="372"/>
      <c r="K52" s="372"/>
      <c r="L52" s="372"/>
      <c r="M52" s="372"/>
      <c r="N52" s="372"/>
      <c r="O52" s="372"/>
      <c r="P52" s="372"/>
      <c r="Q52" s="372"/>
      <c r="R52" s="372"/>
      <c r="S52" s="372"/>
      <c r="T52" s="372"/>
      <c r="U52" s="372"/>
      <c r="V52" s="372"/>
      <c r="W52" s="372"/>
      <c r="X52" s="372"/>
      <c r="Y52" s="372"/>
      <c r="Z52" s="372"/>
      <c r="AA52" s="362"/>
      <c r="AB52" s="230"/>
    </row>
    <row r="53" spans="2:28" ht="15.75" customHeight="1" x14ac:dyDescent="0.25">
      <c r="B53" s="39"/>
      <c r="C53" s="42">
        <v>2027</v>
      </c>
      <c r="D53" s="43">
        <v>46388</v>
      </c>
      <c r="E53" s="387">
        <v>46751</v>
      </c>
      <c r="F53" s="362"/>
      <c r="G53" s="44">
        <v>60</v>
      </c>
      <c r="H53" s="391" t="s">
        <v>599</v>
      </c>
      <c r="I53" s="372"/>
      <c r="J53" s="372"/>
      <c r="K53" s="372"/>
      <c r="L53" s="372"/>
      <c r="M53" s="372"/>
      <c r="N53" s="372"/>
      <c r="O53" s="372"/>
      <c r="P53" s="372"/>
      <c r="Q53" s="372"/>
      <c r="R53" s="372"/>
      <c r="S53" s="372"/>
      <c r="T53" s="372"/>
      <c r="U53" s="372"/>
      <c r="V53" s="372"/>
      <c r="W53" s="372"/>
      <c r="X53" s="372"/>
      <c r="Y53" s="372"/>
      <c r="Z53" s="372"/>
      <c r="AA53" s="362"/>
      <c r="AB53" s="230"/>
    </row>
    <row r="54" spans="2:28" ht="15.75" customHeight="1" x14ac:dyDescent="0.25">
      <c r="B54" s="39"/>
      <c r="C54" s="42"/>
      <c r="D54" s="42"/>
      <c r="E54" s="379"/>
      <c r="F54" s="362"/>
      <c r="G54" s="41"/>
      <c r="H54" s="379"/>
      <c r="I54" s="372"/>
      <c r="J54" s="372"/>
      <c r="K54" s="372"/>
      <c r="L54" s="372"/>
      <c r="M54" s="372"/>
      <c r="N54" s="372"/>
      <c r="O54" s="372"/>
      <c r="P54" s="372"/>
      <c r="Q54" s="372"/>
      <c r="R54" s="372"/>
      <c r="S54" s="372"/>
      <c r="T54" s="372"/>
      <c r="U54" s="372"/>
      <c r="V54" s="372"/>
      <c r="W54" s="372"/>
      <c r="X54" s="372"/>
      <c r="Y54" s="372"/>
      <c r="Z54" s="372"/>
      <c r="AA54" s="362"/>
      <c r="AB54" s="230"/>
    </row>
    <row r="55" spans="2:28" ht="15.75" customHeight="1" x14ac:dyDescent="0.25">
      <c r="B55" s="30"/>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16"/>
    </row>
    <row r="56" spans="2:28" ht="15.75" customHeight="1" x14ac:dyDescent="0.25">
      <c r="B56" s="30"/>
      <c r="C56" s="393" t="s">
        <v>163</v>
      </c>
      <c r="D56" s="389"/>
      <c r="E56" s="221"/>
      <c r="F56" s="212" t="s">
        <v>164</v>
      </c>
      <c r="G56" s="45"/>
      <c r="H56" s="223"/>
      <c r="I56" s="212" t="s">
        <v>165</v>
      </c>
      <c r="J56" s="208"/>
      <c r="K56" s="392"/>
      <c r="L56" s="362"/>
      <c r="M56" s="221"/>
      <c r="N56" s="208"/>
      <c r="O56" s="208"/>
      <c r="P56" s="208"/>
      <c r="Q56" s="208"/>
      <c r="R56" s="208"/>
      <c r="S56" s="208"/>
      <c r="T56" s="208"/>
      <c r="U56" s="208"/>
      <c r="V56" s="208"/>
      <c r="W56" s="208"/>
      <c r="X56" s="208"/>
      <c r="Y56" s="208"/>
      <c r="Z56" s="208"/>
      <c r="AA56" s="208"/>
      <c r="AB56" s="216"/>
    </row>
    <row r="57" spans="2:28" ht="15.75" customHeight="1" x14ac:dyDescent="0.25">
      <c r="B57" s="234"/>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35"/>
    </row>
    <row r="58" spans="2:28" ht="15.75" customHeight="1" x14ac:dyDescent="0.25">
      <c r="B58" s="390" t="s">
        <v>166</v>
      </c>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62"/>
    </row>
    <row r="59" spans="2:28" ht="15.75" customHeight="1" x14ac:dyDescent="0.25">
      <c r="B59" s="4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47"/>
    </row>
    <row r="60" spans="2:28" ht="29.25" customHeight="1" x14ac:dyDescent="0.25">
      <c r="B60" s="379" t="s">
        <v>161</v>
      </c>
      <c r="C60" s="362"/>
      <c r="D60" s="41"/>
      <c r="E60" s="379" t="s">
        <v>167</v>
      </c>
      <c r="F60" s="362"/>
      <c r="G60" s="41"/>
      <c r="H60" s="371" t="s">
        <v>168</v>
      </c>
      <c r="I60" s="362"/>
      <c r="J60" s="379"/>
      <c r="K60" s="362"/>
      <c r="L60" s="388"/>
      <c r="M60" s="389"/>
      <c r="N60" s="41" t="s">
        <v>169</v>
      </c>
      <c r="O60" s="379"/>
      <c r="P60" s="372"/>
      <c r="Q60" s="362"/>
      <c r="R60" s="379" t="s">
        <v>170</v>
      </c>
      <c r="S60" s="372"/>
      <c r="T60" s="362"/>
      <c r="U60" s="379"/>
      <c r="V60" s="372"/>
      <c r="W60" s="362"/>
      <c r="X60" s="379" t="s">
        <v>171</v>
      </c>
      <c r="Y60" s="362"/>
      <c r="Z60" s="379"/>
      <c r="AA60" s="372"/>
      <c r="AB60" s="362"/>
    </row>
    <row r="61" spans="2:28" ht="15.75" customHeight="1" x14ac:dyDescent="0.25">
      <c r="B61" s="46"/>
      <c r="C61" s="236"/>
      <c r="D61" s="236"/>
      <c r="E61" s="236"/>
      <c r="F61" s="231"/>
      <c r="G61" s="237"/>
      <c r="H61" s="238"/>
      <c r="I61" s="238"/>
      <c r="J61" s="231"/>
      <c r="K61" s="231"/>
      <c r="L61" s="231"/>
      <c r="M61" s="231"/>
      <c r="N61" s="238"/>
      <c r="O61" s="231"/>
      <c r="P61" s="231"/>
      <c r="Q61" s="231"/>
      <c r="R61" s="231"/>
      <c r="S61" s="238"/>
      <c r="T61" s="218"/>
      <c r="U61" s="218"/>
      <c r="V61" s="208"/>
      <c r="W61" s="238"/>
      <c r="X61" s="228"/>
      <c r="Y61" s="228"/>
      <c r="Z61" s="48"/>
      <c r="AA61" s="27"/>
      <c r="AB61" s="49"/>
    </row>
    <row r="62" spans="2:28" ht="15.75" customHeight="1" x14ac:dyDescent="0.25">
      <c r="B62" s="390" t="s">
        <v>172</v>
      </c>
      <c r="C62" s="362"/>
      <c r="D62" s="394"/>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6"/>
    </row>
    <row r="63" spans="2:28" ht="15.75" customHeight="1" x14ac:dyDescent="0.25">
      <c r="B63" s="46"/>
      <c r="C63" s="236"/>
      <c r="D63" s="236"/>
      <c r="E63" s="236"/>
      <c r="F63" s="231"/>
      <c r="G63" s="237"/>
      <c r="H63" s="238"/>
      <c r="I63" s="238"/>
      <c r="J63" s="231"/>
      <c r="K63" s="231"/>
      <c r="L63" s="231"/>
      <c r="M63" s="231"/>
      <c r="N63" s="238"/>
      <c r="O63" s="231"/>
      <c r="P63" s="231"/>
      <c r="Q63" s="231"/>
      <c r="R63" s="231"/>
      <c r="S63" s="238"/>
      <c r="T63" s="218"/>
      <c r="U63" s="218"/>
      <c r="V63" s="208"/>
      <c r="W63" s="238"/>
      <c r="X63" s="228"/>
      <c r="Y63" s="228"/>
      <c r="Z63" s="48"/>
      <c r="AA63" s="27"/>
      <c r="AB63" s="49"/>
    </row>
    <row r="64" spans="2:28" ht="15.75" customHeight="1" x14ac:dyDescent="0.25">
      <c r="B64" s="390" t="s">
        <v>173</v>
      </c>
      <c r="C64" s="362"/>
      <c r="D64" s="39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6"/>
    </row>
    <row r="66" spans="2:28" ht="15.75" customHeight="1" x14ac:dyDescent="0.25">
      <c r="B66" s="390" t="s">
        <v>174</v>
      </c>
      <c r="C66" s="362"/>
      <c r="D66" s="39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6"/>
    </row>
    <row r="67" spans="2:28" ht="15.75" customHeight="1" x14ac:dyDescent="0.25">
      <c r="B67" s="46"/>
      <c r="C67" s="236"/>
      <c r="D67" s="236"/>
      <c r="E67" s="236"/>
      <c r="F67" s="231"/>
      <c r="G67" s="237"/>
      <c r="H67" s="238"/>
      <c r="I67" s="238"/>
      <c r="J67" s="231"/>
      <c r="K67" s="231"/>
      <c r="L67" s="231"/>
      <c r="M67" s="231"/>
      <c r="N67" s="238"/>
      <c r="O67" s="231"/>
      <c r="P67" s="231"/>
      <c r="Q67" s="231"/>
      <c r="R67" s="231"/>
      <c r="S67" s="238"/>
      <c r="T67" s="218"/>
      <c r="U67" s="218"/>
      <c r="V67" s="208"/>
      <c r="W67" s="238"/>
      <c r="X67" s="228"/>
      <c r="Y67" s="228"/>
      <c r="Z67" s="48"/>
      <c r="AA67" s="27"/>
      <c r="AB67" s="49"/>
    </row>
    <row r="68" spans="2:28" ht="15.75" customHeight="1" x14ac:dyDescent="0.25">
      <c r="B68" s="390" t="s">
        <v>175</v>
      </c>
      <c r="C68" s="362"/>
      <c r="D68" s="39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6"/>
    </row>
    <row r="69" spans="2:28" ht="15.75" customHeight="1" x14ac:dyDescent="0.25">
      <c r="B69" s="46"/>
      <c r="C69" s="236"/>
      <c r="D69" s="236"/>
      <c r="E69" s="236"/>
      <c r="F69" s="231"/>
      <c r="G69" s="237"/>
      <c r="H69" s="238"/>
      <c r="I69" s="238"/>
      <c r="J69" s="231"/>
      <c r="K69" s="231"/>
      <c r="L69" s="231"/>
      <c r="M69" s="231"/>
      <c r="N69" s="238"/>
      <c r="O69" s="231"/>
      <c r="P69" s="231"/>
      <c r="Q69" s="231"/>
      <c r="R69" s="231"/>
      <c r="S69" s="238"/>
      <c r="T69" s="218"/>
      <c r="U69" s="218"/>
      <c r="V69" s="208"/>
      <c r="W69" s="238"/>
      <c r="X69" s="228"/>
      <c r="Y69" s="228"/>
      <c r="Z69" s="48"/>
      <c r="AA69" s="27"/>
      <c r="AB69" s="49"/>
    </row>
    <row r="70" spans="2:28" ht="15.75" customHeight="1" x14ac:dyDescent="0.25">
      <c r="B70" s="390" t="s">
        <v>176</v>
      </c>
      <c r="C70" s="362"/>
      <c r="D70" s="39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6"/>
    </row>
    <row r="71" spans="2:28" ht="15.75" customHeight="1" x14ac:dyDescent="0.25">
      <c r="B71" s="46"/>
      <c r="C71" s="236"/>
      <c r="D71" s="236"/>
      <c r="E71" s="236"/>
      <c r="F71" s="231"/>
      <c r="G71" s="237"/>
      <c r="H71" s="238"/>
      <c r="I71" s="238"/>
      <c r="J71" s="231"/>
      <c r="K71" s="231"/>
      <c r="L71" s="231"/>
      <c r="M71" s="231"/>
      <c r="N71" s="238"/>
      <c r="O71" s="231"/>
      <c r="P71" s="231"/>
      <c r="Q71" s="231"/>
      <c r="R71" s="231"/>
      <c r="S71" s="238"/>
      <c r="T71" s="218"/>
      <c r="U71" s="218"/>
      <c r="V71" s="208"/>
      <c r="W71" s="238"/>
      <c r="X71" s="228"/>
      <c r="Y71" s="228"/>
      <c r="Z71" s="48"/>
      <c r="AA71" s="27"/>
      <c r="AB71" s="49"/>
    </row>
    <row r="72" spans="2:28" ht="15.75" customHeight="1" x14ac:dyDescent="0.25">
      <c r="B72" s="390" t="s">
        <v>177</v>
      </c>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62"/>
    </row>
    <row r="73" spans="2:28" ht="15.75" customHeight="1" x14ac:dyDescent="0.25">
      <c r="B73" s="371" t="s">
        <v>122</v>
      </c>
      <c r="C73" s="362"/>
      <c r="D73" s="50" t="s">
        <v>178</v>
      </c>
      <c r="E73" s="371" t="s">
        <v>179</v>
      </c>
      <c r="F73" s="362"/>
      <c r="G73" s="371" t="s">
        <v>177</v>
      </c>
      <c r="H73" s="372"/>
      <c r="I73" s="372"/>
      <c r="J73" s="372"/>
      <c r="K73" s="372"/>
      <c r="L73" s="372"/>
      <c r="M73" s="372"/>
      <c r="N73" s="372"/>
      <c r="O73" s="362"/>
      <c r="P73" s="371" t="s">
        <v>180</v>
      </c>
      <c r="Q73" s="372"/>
      <c r="R73" s="372"/>
      <c r="S73" s="372"/>
      <c r="T73" s="372"/>
      <c r="U73" s="372"/>
      <c r="V73" s="372"/>
      <c r="W73" s="372"/>
      <c r="X73" s="372"/>
      <c r="Y73" s="372"/>
      <c r="Z73" s="372"/>
      <c r="AA73" s="372"/>
      <c r="AB73" s="362"/>
    </row>
    <row r="74" spans="2:28" ht="15.75" customHeight="1" x14ac:dyDescent="0.25">
      <c r="B74" s="371"/>
      <c r="C74" s="362"/>
      <c r="D74" s="36"/>
      <c r="E74" s="371"/>
      <c r="F74" s="362"/>
      <c r="G74" s="396"/>
      <c r="H74" s="372"/>
      <c r="I74" s="372"/>
      <c r="J74" s="372"/>
      <c r="K74" s="372"/>
      <c r="L74" s="372"/>
      <c r="M74" s="372"/>
      <c r="N74" s="372"/>
      <c r="O74" s="362"/>
      <c r="P74" s="396"/>
      <c r="Q74" s="372"/>
      <c r="R74" s="372"/>
      <c r="S74" s="372"/>
      <c r="T74" s="372"/>
      <c r="U74" s="372"/>
      <c r="V74" s="372"/>
      <c r="W74" s="372"/>
      <c r="X74" s="372"/>
      <c r="Y74" s="372"/>
      <c r="Z74" s="372"/>
      <c r="AA74" s="372"/>
      <c r="AB74" s="362"/>
    </row>
    <row r="75" spans="2:28" ht="15.75" customHeight="1" x14ac:dyDescent="0.25">
      <c r="B75" s="371"/>
      <c r="C75" s="362"/>
      <c r="D75" s="36"/>
      <c r="E75" s="371"/>
      <c r="F75" s="362"/>
      <c r="G75" s="396"/>
      <c r="H75" s="372"/>
      <c r="I75" s="372"/>
      <c r="J75" s="372"/>
      <c r="K75" s="372"/>
      <c r="L75" s="372"/>
      <c r="M75" s="372"/>
      <c r="N75" s="372"/>
      <c r="O75" s="362"/>
      <c r="P75" s="396"/>
      <c r="Q75" s="372"/>
      <c r="R75" s="372"/>
      <c r="S75" s="372"/>
      <c r="T75" s="372"/>
      <c r="U75" s="372"/>
      <c r="V75" s="372"/>
      <c r="W75" s="372"/>
      <c r="X75" s="372"/>
      <c r="Y75" s="372"/>
      <c r="Z75" s="372"/>
      <c r="AA75" s="372"/>
      <c r="AB75" s="362"/>
    </row>
    <row r="76" spans="2:28" ht="26.25" customHeight="1" x14ac:dyDescent="0.25">
      <c r="B76" s="397" t="s">
        <v>181</v>
      </c>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62"/>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AG6:AH6"/>
    <mergeCell ref="C7:D7"/>
    <mergeCell ref="C9:F9"/>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row>
    <row r="3" spans="2:28"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row>
    <row r="4" spans="2:28"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row>
    <row r="5" spans="2:28"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row>
    <row r="6" spans="2:28"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row>
    <row r="7" spans="2:28"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row>
    <row r="9" spans="2:28"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row>
    <row r="10" spans="2:28" ht="30" customHeight="1" x14ac:dyDescent="0.25">
      <c r="B10" s="30"/>
      <c r="C10" s="403" t="s">
        <v>123</v>
      </c>
      <c r="D10" s="389"/>
      <c r="E10" s="371" t="s">
        <v>608</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row>
    <row r="11" spans="2:28"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row>
    <row r="12" spans="2:28" ht="29.25" customHeight="1" x14ac:dyDescent="0.25">
      <c r="B12" s="30"/>
      <c r="C12" s="407" t="s">
        <v>125</v>
      </c>
      <c r="D12" s="408"/>
      <c r="E12" s="405" t="s">
        <v>589</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row>
    <row r="13" spans="2:28"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row>
    <row r="14" spans="2:28" ht="15" customHeight="1" x14ac:dyDescent="0.25">
      <c r="B14" s="30"/>
      <c r="C14" s="403" t="s">
        <v>609</v>
      </c>
      <c r="D14" s="389"/>
      <c r="E14" s="398" t="s">
        <v>610</v>
      </c>
      <c r="F14" s="382"/>
      <c r="G14" s="382"/>
      <c r="H14" s="382"/>
      <c r="I14" s="382"/>
      <c r="J14" s="382"/>
      <c r="K14" s="382"/>
      <c r="L14" s="382"/>
      <c r="M14" s="382"/>
      <c r="N14" s="382"/>
      <c r="O14" s="382"/>
      <c r="P14" s="382"/>
      <c r="Q14" s="382"/>
      <c r="R14" s="382"/>
      <c r="S14" s="382"/>
      <c r="T14" s="382"/>
      <c r="U14" s="382"/>
      <c r="V14" s="382"/>
      <c r="W14" s="382"/>
      <c r="X14" s="382"/>
      <c r="Y14" s="382"/>
      <c r="Z14" s="382"/>
      <c r="AA14" s="383"/>
      <c r="AB14" s="216"/>
    </row>
    <row r="15" spans="2:28" ht="15.75" customHeight="1" x14ac:dyDescent="0.25">
      <c r="B15" s="30"/>
      <c r="C15" s="218"/>
      <c r="D15" s="218"/>
      <c r="E15" s="384"/>
      <c r="F15" s="385"/>
      <c r="G15" s="385"/>
      <c r="H15" s="385"/>
      <c r="I15" s="385"/>
      <c r="J15" s="385"/>
      <c r="K15" s="385"/>
      <c r="L15" s="385"/>
      <c r="M15" s="385"/>
      <c r="N15" s="385"/>
      <c r="O15" s="385"/>
      <c r="P15" s="385"/>
      <c r="Q15" s="385"/>
      <c r="R15" s="385"/>
      <c r="S15" s="385"/>
      <c r="T15" s="385"/>
      <c r="U15" s="385"/>
      <c r="V15" s="385"/>
      <c r="W15" s="385"/>
      <c r="X15" s="385"/>
      <c r="Y15" s="385"/>
      <c r="Z15" s="385"/>
      <c r="AA15" s="386"/>
      <c r="AB15" s="216"/>
    </row>
    <row r="17" spans="3:28" ht="15" customHeight="1" x14ac:dyDescent="0.25">
      <c r="C17" s="403" t="s">
        <v>611</v>
      </c>
      <c r="D17" s="389"/>
      <c r="E17" s="398" t="s">
        <v>612</v>
      </c>
      <c r="F17" s="382"/>
      <c r="G17" s="382"/>
      <c r="H17" s="382"/>
      <c r="I17" s="382"/>
      <c r="J17" s="382"/>
      <c r="K17" s="382"/>
      <c r="L17" s="382"/>
      <c r="M17" s="382"/>
      <c r="N17" s="382"/>
      <c r="O17" s="382"/>
      <c r="P17" s="382"/>
      <c r="Q17" s="382"/>
      <c r="R17" s="382"/>
      <c r="S17" s="382"/>
      <c r="T17" s="382"/>
      <c r="U17" s="382"/>
      <c r="V17" s="382"/>
      <c r="W17" s="382"/>
      <c r="X17" s="382"/>
      <c r="Y17" s="382"/>
      <c r="Z17" s="382"/>
      <c r="AA17" s="383"/>
      <c r="AB17" s="216"/>
    </row>
    <row r="18" spans="3:28" ht="15" customHeight="1" x14ac:dyDescent="0.25">
      <c r="C18" s="218"/>
      <c r="D18" s="218"/>
      <c r="E18" s="384"/>
      <c r="F18" s="385"/>
      <c r="G18" s="385"/>
      <c r="H18" s="385"/>
      <c r="I18" s="385"/>
      <c r="J18" s="385"/>
      <c r="K18" s="385"/>
      <c r="L18" s="385"/>
      <c r="M18" s="385"/>
      <c r="N18" s="385"/>
      <c r="O18" s="385"/>
      <c r="P18" s="385"/>
      <c r="Q18" s="385"/>
      <c r="R18" s="385"/>
      <c r="S18" s="385"/>
      <c r="T18" s="385"/>
      <c r="U18" s="385"/>
      <c r="V18" s="385"/>
      <c r="W18" s="385"/>
      <c r="X18" s="385"/>
      <c r="Y18" s="385"/>
      <c r="Z18" s="385"/>
      <c r="AA18" s="386"/>
      <c r="AB18" s="216"/>
    </row>
    <row r="19" spans="3:28" ht="15" customHeight="1" x14ac:dyDescent="0.25">
      <c r="C19" s="218"/>
      <c r="D19" s="218"/>
      <c r="E19" s="218"/>
      <c r="F19" s="208"/>
      <c r="G19" s="208"/>
      <c r="H19" s="208"/>
      <c r="I19" s="208"/>
      <c r="J19" s="208"/>
      <c r="K19" s="208"/>
      <c r="L19" s="208"/>
      <c r="M19" s="208"/>
      <c r="N19" s="208"/>
      <c r="O19" s="208"/>
      <c r="P19" s="208"/>
      <c r="Q19" s="208"/>
      <c r="R19" s="208"/>
      <c r="S19" s="208"/>
      <c r="T19" s="208"/>
      <c r="U19" s="208"/>
      <c r="V19" s="208"/>
      <c r="W19" s="208"/>
      <c r="X19" s="208"/>
      <c r="Y19" s="208"/>
      <c r="Z19" s="208"/>
      <c r="AA19" s="208"/>
      <c r="AB19" s="216"/>
    </row>
    <row r="20" spans="3:28" ht="15" customHeight="1" x14ac:dyDescent="0.25">
      <c r="C20" s="218"/>
      <c r="D20" s="218"/>
      <c r="E20" s="218"/>
      <c r="F20" s="208"/>
      <c r="G20" s="208"/>
      <c r="H20" s="208"/>
      <c r="I20" s="208"/>
      <c r="J20" s="208"/>
      <c r="K20" s="208"/>
      <c r="L20" s="208"/>
      <c r="M20" s="208"/>
      <c r="N20" s="208"/>
      <c r="O20" s="208"/>
      <c r="P20" s="208"/>
      <c r="Q20" s="208"/>
      <c r="R20" s="208"/>
      <c r="S20" s="208"/>
      <c r="T20" s="208"/>
      <c r="U20" s="208"/>
      <c r="V20" s="208"/>
      <c r="W20" s="208"/>
      <c r="X20" s="208"/>
      <c r="Y20" s="208"/>
      <c r="Z20" s="208"/>
      <c r="AA20" s="208"/>
      <c r="AB20" s="216"/>
    </row>
    <row r="21" spans="3:28" ht="15" customHeight="1" x14ac:dyDescent="0.25">
      <c r="C21" s="403" t="s">
        <v>127</v>
      </c>
      <c r="D21" s="389"/>
      <c r="E21" s="219"/>
      <c r="F21" s="404"/>
      <c r="G21" s="389"/>
      <c r="H21" s="389"/>
      <c r="I21" s="389"/>
      <c r="J21" s="389"/>
      <c r="K21" s="389"/>
      <c r="L21" s="389"/>
      <c r="M21" s="389"/>
      <c r="N21" s="389"/>
      <c r="O21" s="389"/>
      <c r="P21" s="389"/>
      <c r="Q21" s="389"/>
      <c r="R21" s="389"/>
      <c r="S21" s="389"/>
      <c r="T21" s="389"/>
      <c r="U21" s="389"/>
      <c r="V21" s="389"/>
      <c r="W21" s="389"/>
      <c r="X21" s="389"/>
      <c r="Y21" s="389"/>
      <c r="Z21" s="389"/>
      <c r="AA21" s="389"/>
      <c r="AB21" s="400"/>
    </row>
    <row r="22" spans="3:28" ht="29.25" customHeight="1" x14ac:dyDescent="0.25">
      <c r="C22" s="371" t="s">
        <v>613</v>
      </c>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62"/>
      <c r="AB22" s="220"/>
    </row>
    <row r="23" spans="3:28" ht="15" customHeight="1" x14ac:dyDescent="0.25">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0"/>
    </row>
    <row r="24" spans="3:28" ht="15" customHeight="1" x14ac:dyDescent="0.25">
      <c r="C24" s="222" t="s">
        <v>128</v>
      </c>
      <c r="D24" s="222"/>
      <c r="E24" s="208"/>
      <c r="F24" s="208"/>
      <c r="G24" s="208"/>
      <c r="H24" s="208"/>
      <c r="I24" s="208"/>
      <c r="J24" s="221"/>
      <c r="K24" s="221"/>
      <c r="L24" s="221"/>
      <c r="M24" s="221"/>
      <c r="N24" s="221"/>
      <c r="O24" s="221"/>
      <c r="P24" s="221"/>
      <c r="Q24" s="221"/>
      <c r="R24" s="221" t="s">
        <v>129</v>
      </c>
      <c r="S24" s="221"/>
      <c r="T24" s="221"/>
      <c r="U24" s="221"/>
      <c r="V24" s="221"/>
      <c r="W24" s="221"/>
      <c r="X24" s="221"/>
      <c r="Y24" s="221"/>
      <c r="Z24" s="221"/>
      <c r="AA24" s="221"/>
      <c r="AB24" s="220"/>
    </row>
    <row r="25" spans="3:28" ht="15" customHeight="1" x14ac:dyDescent="0.25">
      <c r="C25" s="398" t="s">
        <v>614</v>
      </c>
      <c r="D25" s="382"/>
      <c r="E25" s="382"/>
      <c r="F25" s="382"/>
      <c r="G25" s="382"/>
      <c r="H25" s="382"/>
      <c r="I25" s="382"/>
      <c r="J25" s="382"/>
      <c r="K25" s="382"/>
      <c r="L25" s="382"/>
      <c r="M25" s="382"/>
      <c r="N25" s="382"/>
      <c r="O25" s="382"/>
      <c r="P25" s="383"/>
      <c r="Q25" s="208"/>
      <c r="R25" s="392"/>
      <c r="S25" s="372"/>
      <c r="T25" s="372"/>
      <c r="U25" s="372"/>
      <c r="V25" s="372"/>
      <c r="W25" s="372"/>
      <c r="X25" s="372"/>
      <c r="Y25" s="372"/>
      <c r="Z25" s="372"/>
      <c r="AA25" s="362"/>
      <c r="AB25" s="216"/>
    </row>
    <row r="26" spans="3:28" ht="15" customHeight="1" x14ac:dyDescent="0.25">
      <c r="C26" s="399"/>
      <c r="D26" s="346"/>
      <c r="E26" s="346"/>
      <c r="F26" s="346"/>
      <c r="G26" s="346"/>
      <c r="H26" s="346"/>
      <c r="I26" s="346"/>
      <c r="J26" s="346"/>
      <c r="K26" s="346"/>
      <c r="L26" s="346"/>
      <c r="M26" s="346"/>
      <c r="N26" s="346"/>
      <c r="O26" s="346"/>
      <c r="P26" s="400"/>
      <c r="Q26" s="208"/>
      <c r="R26" s="208"/>
      <c r="S26" s="208"/>
      <c r="T26" s="208"/>
      <c r="U26" s="208"/>
      <c r="V26" s="208"/>
      <c r="W26" s="208"/>
      <c r="X26" s="208"/>
      <c r="Y26" s="208"/>
      <c r="Z26" s="208"/>
      <c r="AA26" s="208"/>
      <c r="AB26" s="216"/>
    </row>
    <row r="27" spans="3:28" ht="15" customHeight="1" x14ac:dyDescent="0.25">
      <c r="C27" s="399"/>
      <c r="D27" s="346"/>
      <c r="E27" s="346"/>
      <c r="F27" s="346"/>
      <c r="G27" s="346"/>
      <c r="H27" s="346"/>
      <c r="I27" s="346"/>
      <c r="J27" s="346"/>
      <c r="K27" s="346"/>
      <c r="L27" s="346"/>
      <c r="M27" s="346"/>
      <c r="N27" s="346"/>
      <c r="O27" s="346"/>
      <c r="P27" s="400"/>
      <c r="Q27" s="218"/>
      <c r="R27" s="221" t="s">
        <v>130</v>
      </c>
      <c r="S27" s="221"/>
      <c r="T27" s="221"/>
      <c r="U27" s="221"/>
      <c r="V27" s="221"/>
      <c r="W27" s="218"/>
      <c r="X27" s="218"/>
      <c r="Y27" s="218"/>
      <c r="Z27" s="208"/>
      <c r="AA27" s="218"/>
      <c r="AB27" s="216"/>
    </row>
    <row r="28" spans="3:28" ht="15" customHeight="1" x14ac:dyDescent="0.25">
      <c r="C28" s="399"/>
      <c r="D28" s="346"/>
      <c r="E28" s="346"/>
      <c r="F28" s="346"/>
      <c r="G28" s="346"/>
      <c r="H28" s="346"/>
      <c r="I28" s="346"/>
      <c r="J28" s="346"/>
      <c r="K28" s="346"/>
      <c r="L28" s="346"/>
      <c r="M28" s="346"/>
      <c r="N28" s="346"/>
      <c r="O28" s="346"/>
      <c r="P28" s="400"/>
      <c r="Q28" s="208"/>
      <c r="R28" s="36"/>
      <c r="S28" s="208" t="s">
        <v>15</v>
      </c>
      <c r="T28" s="208"/>
      <c r="U28" s="36"/>
      <c r="V28" s="208" t="s">
        <v>27</v>
      </c>
      <c r="W28" s="208"/>
      <c r="X28" s="36"/>
      <c r="Y28" s="223" t="s">
        <v>46</v>
      </c>
      <c r="Z28" s="208"/>
      <c r="AA28" s="208"/>
      <c r="AB28" s="216"/>
    </row>
    <row r="29" spans="3:28" ht="15" customHeight="1" x14ac:dyDescent="0.25">
      <c r="C29" s="399"/>
      <c r="D29" s="346"/>
      <c r="E29" s="346"/>
      <c r="F29" s="346"/>
      <c r="G29" s="346"/>
      <c r="H29" s="346"/>
      <c r="I29" s="346"/>
      <c r="J29" s="346"/>
      <c r="K29" s="346"/>
      <c r="L29" s="346"/>
      <c r="M29" s="346"/>
      <c r="N29" s="346"/>
      <c r="O29" s="346"/>
      <c r="P29" s="400"/>
      <c r="Q29" s="208"/>
      <c r="R29" s="208"/>
      <c r="S29" s="208"/>
      <c r="T29" s="208"/>
      <c r="U29" s="208"/>
      <c r="V29" s="208"/>
      <c r="W29" s="208"/>
      <c r="X29" s="208"/>
      <c r="Y29" s="208"/>
      <c r="Z29" s="208"/>
      <c r="AA29" s="208"/>
      <c r="AB29" s="216"/>
    </row>
    <row r="30" spans="3:28" ht="15" customHeight="1" x14ac:dyDescent="0.25">
      <c r="C30" s="384"/>
      <c r="D30" s="385"/>
      <c r="E30" s="385"/>
      <c r="F30" s="385"/>
      <c r="G30" s="385"/>
      <c r="H30" s="385"/>
      <c r="I30" s="385"/>
      <c r="J30" s="385"/>
      <c r="K30" s="385"/>
      <c r="L30" s="385"/>
      <c r="M30" s="385"/>
      <c r="N30" s="385"/>
      <c r="O30" s="385"/>
      <c r="P30" s="386"/>
      <c r="Q30" s="208"/>
      <c r="R30" s="221" t="s">
        <v>131</v>
      </c>
      <c r="S30" s="208"/>
      <c r="T30" s="208"/>
      <c r="U30" s="208"/>
      <c r="V30" s="208"/>
      <c r="W30" s="409" t="s">
        <v>33</v>
      </c>
      <c r="X30" s="372"/>
      <c r="Y30" s="372"/>
      <c r="Z30" s="372"/>
      <c r="AA30" s="362"/>
      <c r="AB30" s="216"/>
    </row>
    <row r="31" spans="3:28" ht="15" customHeight="1" x14ac:dyDescent="0.25">
      <c r="C31" s="218"/>
      <c r="D31" s="218"/>
      <c r="E31" s="218"/>
      <c r="F31" s="218"/>
      <c r="G31" s="218"/>
      <c r="H31" s="208"/>
      <c r="I31" s="208"/>
      <c r="J31" s="208"/>
      <c r="K31" s="208"/>
      <c r="L31" s="208"/>
      <c r="M31" s="208"/>
      <c r="N31" s="208"/>
      <c r="O31" s="208"/>
      <c r="P31" s="208"/>
      <c r="Q31" s="208"/>
      <c r="R31" s="221"/>
      <c r="S31" s="208"/>
      <c r="T31" s="208"/>
      <c r="U31" s="208"/>
      <c r="V31" s="208"/>
      <c r="W31" s="208"/>
      <c r="X31" s="208"/>
      <c r="Y31" s="208"/>
      <c r="Z31" s="208"/>
      <c r="AA31" s="208"/>
      <c r="AB31" s="216"/>
    </row>
    <row r="32" spans="3:28" ht="15" customHeight="1" x14ac:dyDescent="0.25">
      <c r="C32" s="221" t="s">
        <v>132</v>
      </c>
      <c r="D32" s="218"/>
      <c r="E32" s="218"/>
      <c r="F32" s="218"/>
      <c r="G32" s="218"/>
      <c r="H32" s="218"/>
      <c r="I32" s="208"/>
      <c r="J32" s="208"/>
      <c r="K32" s="208"/>
      <c r="L32" s="208"/>
      <c r="M32" s="208"/>
      <c r="N32" s="208"/>
      <c r="O32" s="208"/>
      <c r="P32" s="208"/>
      <c r="Q32" s="208"/>
      <c r="R32" s="208"/>
      <c r="S32" s="208"/>
      <c r="T32" s="208"/>
      <c r="U32" s="208"/>
      <c r="V32" s="208"/>
      <c r="W32" s="208"/>
      <c r="X32" s="208"/>
      <c r="Y32" s="208"/>
      <c r="Z32" s="208"/>
      <c r="AA32" s="208"/>
      <c r="AB32" s="216"/>
    </row>
    <row r="33" spans="3:27" ht="39.75" customHeight="1" x14ac:dyDescent="0.25">
      <c r="C33" s="829" t="s">
        <v>581</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62"/>
    </row>
    <row r="34" spans="3:27" ht="15" customHeight="1" x14ac:dyDescent="0.25">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row>
    <row r="35" spans="3:27" ht="15" customHeight="1" x14ac:dyDescent="0.25">
      <c r="C35" s="212" t="s">
        <v>134</v>
      </c>
      <c r="D35" s="218"/>
      <c r="E35" s="218"/>
      <c r="F35" s="218"/>
      <c r="G35" s="218"/>
      <c r="H35" s="218"/>
      <c r="I35" s="218"/>
      <c r="J35" s="218"/>
      <c r="K35" s="218"/>
      <c r="L35" s="218"/>
      <c r="M35" s="212" t="s">
        <v>134</v>
      </c>
      <c r="N35" s="218"/>
      <c r="O35" s="218"/>
      <c r="P35" s="218"/>
      <c r="Q35" s="218"/>
      <c r="R35" s="218"/>
      <c r="S35" s="218"/>
      <c r="T35" s="218"/>
      <c r="U35" s="218"/>
      <c r="V35" s="218"/>
      <c r="W35" s="218"/>
      <c r="X35" s="218"/>
      <c r="Y35" s="218"/>
      <c r="Z35" s="218"/>
      <c r="AA35" s="218"/>
    </row>
    <row r="36" spans="3:27" ht="29.25" customHeight="1" x14ac:dyDescent="0.25">
      <c r="C36" s="409" t="s">
        <v>582</v>
      </c>
      <c r="D36" s="372"/>
      <c r="E36" s="372"/>
      <c r="F36" s="372"/>
      <c r="G36" s="372"/>
      <c r="H36" s="372"/>
      <c r="I36" s="372"/>
      <c r="J36" s="372"/>
      <c r="K36" s="362"/>
      <c r="L36" s="218"/>
      <c r="M36" s="409"/>
      <c r="N36" s="372"/>
      <c r="O36" s="372"/>
      <c r="P36" s="372"/>
      <c r="Q36" s="372"/>
      <c r="R36" s="372"/>
      <c r="S36" s="372"/>
      <c r="T36" s="372"/>
      <c r="U36" s="372"/>
      <c r="V36" s="372"/>
      <c r="W36" s="372"/>
      <c r="X36" s="372"/>
      <c r="Y36" s="372"/>
      <c r="Z36" s="372"/>
      <c r="AA36" s="362"/>
    </row>
    <row r="37" spans="3:27" ht="15" customHeight="1" x14ac:dyDescent="0.25">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3:27" ht="15" customHeight="1" x14ac:dyDescent="0.25">
      <c r="C38" s="225" t="s">
        <v>137</v>
      </c>
      <c r="D38" s="225"/>
      <c r="E38" s="225"/>
      <c r="F38" s="225"/>
      <c r="G38" s="226"/>
      <c r="H38" s="227"/>
      <c r="I38" s="227"/>
      <c r="J38" s="227"/>
      <c r="K38" s="227"/>
      <c r="L38" s="227"/>
      <c r="M38" s="227"/>
      <c r="N38" s="227"/>
      <c r="O38" s="227"/>
      <c r="P38" s="227"/>
      <c r="Q38" s="227"/>
      <c r="R38" s="227"/>
      <c r="S38" s="227"/>
      <c r="T38" s="227"/>
      <c r="U38" s="227"/>
      <c r="V38" s="227"/>
      <c r="W38" s="227"/>
      <c r="X38" s="227"/>
      <c r="Y38" s="227"/>
      <c r="Z38" s="227"/>
      <c r="AA38" s="227"/>
    </row>
    <row r="39" spans="3:27" ht="90" customHeight="1" x14ac:dyDescent="0.25">
      <c r="C39" s="410" t="s">
        <v>583</v>
      </c>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62"/>
    </row>
    <row r="40" spans="3:27" ht="15" customHeight="1" x14ac:dyDescent="0.25">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row>
    <row r="41" spans="3:27" ht="15.75" customHeight="1" x14ac:dyDescent="0.25">
      <c r="C41" s="393" t="s">
        <v>139</v>
      </c>
      <c r="D41" s="389"/>
      <c r="E41" s="221"/>
      <c r="F41" s="371" t="s">
        <v>34</v>
      </c>
      <c r="G41" s="362"/>
      <c r="H41" s="221"/>
      <c r="I41" s="208"/>
      <c r="J41" s="228" t="s">
        <v>140</v>
      </c>
      <c r="K41" s="371">
        <v>2</v>
      </c>
      <c r="L41" s="372"/>
      <c r="M41" s="372"/>
      <c r="N41" s="362"/>
      <c r="O41" s="221"/>
      <c r="P41" s="221"/>
      <c r="Q41" s="212" t="s">
        <v>141</v>
      </c>
      <c r="R41" s="208"/>
      <c r="S41" s="221"/>
      <c r="T41" s="221"/>
      <c r="U41" s="221"/>
      <c r="V41" s="221"/>
      <c r="W41" s="371" t="s">
        <v>20</v>
      </c>
      <c r="X41" s="372"/>
      <c r="Y41" s="372"/>
      <c r="Z41" s="372"/>
      <c r="AA41" s="362"/>
    </row>
    <row r="42" spans="3:27" ht="15.75" customHeight="1" x14ac:dyDescent="0.25">
      <c r="C42" s="208"/>
      <c r="D42" s="208"/>
      <c r="E42" s="208"/>
      <c r="F42" s="223"/>
      <c r="G42" s="223"/>
      <c r="H42" s="223"/>
      <c r="I42" s="223"/>
      <c r="J42" s="223"/>
      <c r="K42" s="223"/>
      <c r="L42" s="223"/>
      <c r="M42" s="208"/>
      <c r="N42" s="208"/>
      <c r="O42" s="208"/>
      <c r="P42" s="208"/>
      <c r="Q42" s="208"/>
      <c r="R42" s="208"/>
      <c r="S42" s="208"/>
      <c r="T42" s="208"/>
      <c r="U42" s="208"/>
      <c r="V42" s="208"/>
      <c r="W42" s="208"/>
      <c r="X42" s="208"/>
      <c r="Y42" s="208"/>
      <c r="Z42" s="208"/>
      <c r="AA42" s="208"/>
    </row>
    <row r="43" spans="3:27" ht="32.25" customHeight="1" x14ac:dyDescent="0.25">
      <c r="C43" s="208"/>
      <c r="D43" s="228" t="s">
        <v>142</v>
      </c>
      <c r="E43" s="221"/>
      <c r="F43" s="410" t="s">
        <v>615</v>
      </c>
      <c r="G43" s="372"/>
      <c r="H43" s="372"/>
      <c r="I43" s="372"/>
      <c r="J43" s="372"/>
      <c r="K43" s="372"/>
      <c r="L43" s="372"/>
      <c r="M43" s="362"/>
      <c r="N43" s="208"/>
      <c r="O43" s="228" t="s">
        <v>144</v>
      </c>
      <c r="P43" s="409">
        <v>0</v>
      </c>
      <c r="Q43" s="372"/>
      <c r="R43" s="372"/>
      <c r="S43" s="372"/>
      <c r="T43" s="372"/>
      <c r="U43" s="372"/>
      <c r="V43" s="372"/>
      <c r="W43" s="372"/>
      <c r="X43" s="372"/>
      <c r="Y43" s="372"/>
      <c r="Z43" s="372"/>
      <c r="AA43" s="362"/>
    </row>
    <row r="44" spans="3:27" ht="15.75" customHeight="1" x14ac:dyDescent="0.25">
      <c r="C44" s="221"/>
      <c r="D44" s="221"/>
      <c r="E44" s="221"/>
      <c r="F44" s="223"/>
      <c r="G44" s="223"/>
      <c r="H44" s="223"/>
      <c r="I44" s="223"/>
      <c r="J44" s="223"/>
      <c r="K44" s="223"/>
      <c r="L44" s="223"/>
      <c r="M44" s="221"/>
      <c r="N44" s="221"/>
      <c r="O44" s="221"/>
      <c r="P44" s="221"/>
      <c r="Q44" s="221"/>
      <c r="R44" s="221"/>
      <c r="S44" s="221"/>
      <c r="T44" s="221"/>
      <c r="U44" s="221"/>
      <c r="V44" s="221"/>
      <c r="W44" s="221"/>
      <c r="X44" s="221"/>
      <c r="Y44" s="221"/>
      <c r="Z44" s="221"/>
      <c r="AA44" s="221"/>
    </row>
    <row r="45" spans="3:27" ht="15.75" customHeight="1" x14ac:dyDescent="0.25">
      <c r="C45" s="208"/>
      <c r="D45" s="228" t="s">
        <v>145</v>
      </c>
      <c r="E45" s="208"/>
      <c r="F45" s="392" t="s">
        <v>146</v>
      </c>
      <c r="G45" s="362"/>
      <c r="H45" s="208"/>
      <c r="I45" s="208"/>
      <c r="J45" s="221" t="s">
        <v>147</v>
      </c>
      <c r="K45" s="208"/>
      <c r="L45" s="392" t="s">
        <v>148</v>
      </c>
      <c r="M45" s="372"/>
      <c r="N45" s="362"/>
      <c r="O45" s="221"/>
      <c r="P45" s="221"/>
      <c r="Q45" s="208"/>
      <c r="R45" s="221" t="s">
        <v>149</v>
      </c>
      <c r="S45" s="221"/>
      <c r="T45" s="221"/>
      <c r="U45" s="221"/>
      <c r="V45" s="221"/>
      <c r="W45" s="411"/>
      <c r="X45" s="372"/>
      <c r="Y45" s="372"/>
      <c r="Z45" s="372"/>
      <c r="AA45" s="362"/>
    </row>
    <row r="46" spans="3:27" ht="15.75" customHeight="1" x14ac:dyDescent="0.25">
      <c r="C46" s="208"/>
      <c r="D46" s="208"/>
      <c r="E46" s="208"/>
      <c r="F46" s="28"/>
      <c r="G46" s="208"/>
      <c r="H46" s="208"/>
      <c r="I46" s="212"/>
      <c r="J46" s="212"/>
      <c r="K46" s="212"/>
      <c r="L46" s="212"/>
      <c r="M46" s="212"/>
      <c r="N46" s="212"/>
      <c r="O46" s="212"/>
      <c r="P46" s="212"/>
      <c r="Q46" s="212"/>
      <c r="R46" s="212"/>
      <c r="S46" s="212"/>
      <c r="T46" s="212"/>
      <c r="U46" s="212"/>
      <c r="V46" s="212"/>
      <c r="W46" s="212"/>
      <c r="X46" s="212"/>
      <c r="Y46" s="212"/>
      <c r="Z46" s="212"/>
      <c r="AA46" s="212"/>
    </row>
    <row r="47" spans="3:27" ht="15.75" customHeight="1" x14ac:dyDescent="0.25">
      <c r="C47" s="229" t="s">
        <v>150</v>
      </c>
      <c r="D47" s="412">
        <v>2024</v>
      </c>
      <c r="E47" s="413"/>
      <c r="F47" s="414"/>
      <c r="G47" s="34"/>
      <c r="H47" s="212"/>
      <c r="I47" s="212"/>
      <c r="J47" s="212"/>
      <c r="K47" s="212"/>
      <c r="L47" s="212"/>
      <c r="M47" s="212"/>
      <c r="N47" s="212"/>
      <c r="O47" s="212"/>
      <c r="P47" s="212"/>
      <c r="Q47" s="404"/>
      <c r="R47" s="389"/>
      <c r="S47" s="389"/>
      <c r="T47" s="389"/>
      <c r="U47" s="389"/>
      <c r="V47" s="212"/>
      <c r="W47" s="212"/>
      <c r="X47" s="403"/>
      <c r="Y47" s="389"/>
      <c r="Z47" s="389"/>
      <c r="AA47" s="389"/>
    </row>
    <row r="49" spans="3:27" ht="15.75" customHeight="1" x14ac:dyDescent="0.25">
      <c r="C49" s="221" t="s">
        <v>140</v>
      </c>
      <c r="D49" s="409">
        <v>1.2</v>
      </c>
      <c r="E49" s="372"/>
      <c r="F49" s="362"/>
      <c r="G49" s="208"/>
      <c r="H49" s="212"/>
      <c r="I49" s="212"/>
      <c r="J49" s="212"/>
      <c r="K49" s="212"/>
      <c r="L49" s="212"/>
      <c r="M49" s="212"/>
      <c r="N49" s="212"/>
      <c r="O49" s="212"/>
      <c r="P49" s="212"/>
      <c r="Q49" s="404"/>
      <c r="R49" s="389"/>
      <c r="S49" s="389"/>
      <c r="T49" s="389"/>
      <c r="U49" s="389"/>
      <c r="V49" s="212"/>
      <c r="W49" s="212"/>
      <c r="X49" s="403"/>
      <c r="Y49" s="389"/>
      <c r="Z49" s="389"/>
      <c r="AA49" s="389"/>
    </row>
    <row r="50" spans="3:27" ht="15.75" customHeight="1" x14ac:dyDescent="0.25">
      <c r="C50" s="208"/>
      <c r="D50" s="208"/>
      <c r="E50" s="208"/>
      <c r="F50" s="208"/>
      <c r="G50" s="208"/>
      <c r="H50" s="208"/>
      <c r="I50" s="212"/>
      <c r="J50" s="212"/>
      <c r="K50" s="221"/>
      <c r="L50" s="221"/>
      <c r="M50" s="221"/>
      <c r="N50" s="221"/>
      <c r="O50" s="221"/>
      <c r="P50" s="221"/>
      <c r="Q50" s="221"/>
      <c r="R50" s="221"/>
      <c r="S50" s="221"/>
      <c r="T50" s="221"/>
      <c r="U50" s="221"/>
      <c r="V50" s="221"/>
      <c r="W50" s="221"/>
      <c r="X50" s="221"/>
      <c r="Y50" s="221"/>
      <c r="Z50" s="221"/>
      <c r="AA50" s="221"/>
    </row>
    <row r="51" spans="3:27" ht="15.75" customHeight="1" x14ac:dyDescent="0.25">
      <c r="C51" s="221"/>
      <c r="D51" s="371" t="s">
        <v>151</v>
      </c>
      <c r="E51" s="372"/>
      <c r="F51" s="372"/>
      <c r="G51" s="372"/>
      <c r="H51" s="372"/>
      <c r="I51" s="372"/>
      <c r="J51" s="372"/>
      <c r="K51" s="372"/>
      <c r="L51" s="372"/>
      <c r="M51" s="372"/>
      <c r="N51" s="372"/>
      <c r="O51" s="372"/>
      <c r="P51" s="372"/>
      <c r="Q51" s="372"/>
      <c r="R51" s="372"/>
      <c r="S51" s="372"/>
      <c r="T51" s="372"/>
      <c r="U51" s="372"/>
      <c r="V51" s="372"/>
      <c r="W51" s="372"/>
      <c r="X51" s="372"/>
      <c r="Y51" s="362"/>
      <c r="Z51" s="222"/>
      <c r="AA51" s="222"/>
    </row>
    <row r="52" spans="3:27" ht="15.75" customHeight="1" x14ac:dyDescent="0.25">
      <c r="C52" s="208"/>
      <c r="D52" s="377" t="s">
        <v>152</v>
      </c>
      <c r="E52" s="372"/>
      <c r="F52" s="372"/>
      <c r="G52" s="372"/>
      <c r="H52" s="362"/>
      <c r="I52" s="373" t="s">
        <v>153</v>
      </c>
      <c r="J52" s="372"/>
      <c r="K52" s="372"/>
      <c r="L52" s="372"/>
      <c r="M52" s="372"/>
      <c r="N52" s="372"/>
      <c r="O52" s="372"/>
      <c r="P52" s="362"/>
      <c r="Q52" s="374" t="s">
        <v>154</v>
      </c>
      <c r="R52" s="372"/>
      <c r="S52" s="372"/>
      <c r="T52" s="372"/>
      <c r="U52" s="372"/>
      <c r="V52" s="372"/>
      <c r="W52" s="372"/>
      <c r="X52" s="372"/>
      <c r="Y52" s="362"/>
      <c r="Z52" s="222"/>
      <c r="AA52" s="222"/>
    </row>
    <row r="53" spans="3:27" ht="15.75" customHeight="1" x14ac:dyDescent="0.25">
      <c r="C53" s="38"/>
      <c r="D53" s="378" t="s">
        <v>155</v>
      </c>
      <c r="E53" s="372"/>
      <c r="F53" s="372"/>
      <c r="G53" s="372"/>
      <c r="H53" s="362"/>
      <c r="I53" s="375" t="s">
        <v>156</v>
      </c>
      <c r="J53" s="372"/>
      <c r="K53" s="372"/>
      <c r="L53" s="372"/>
      <c r="M53" s="372"/>
      <c r="N53" s="372"/>
      <c r="O53" s="372"/>
      <c r="P53" s="362"/>
      <c r="Q53" s="376" t="s">
        <v>157</v>
      </c>
      <c r="R53" s="372"/>
      <c r="S53" s="372"/>
      <c r="T53" s="372"/>
      <c r="U53" s="372"/>
      <c r="V53" s="372"/>
      <c r="W53" s="372"/>
      <c r="X53" s="372"/>
      <c r="Y53" s="362"/>
      <c r="Z53" s="231"/>
      <c r="AA53" s="231"/>
    </row>
    <row r="54" spans="3:27" ht="15.75" customHeight="1" x14ac:dyDescent="0.25">
      <c r="C54" s="232"/>
      <c r="D54" s="232"/>
      <c r="E54" s="232"/>
      <c r="F54" s="232"/>
      <c r="G54" s="233"/>
      <c r="H54" s="233"/>
      <c r="I54" s="233"/>
      <c r="J54" s="233"/>
      <c r="K54" s="233"/>
      <c r="L54" s="233"/>
      <c r="M54" s="233"/>
      <c r="N54" s="233"/>
      <c r="O54" s="233"/>
      <c r="P54" s="233"/>
      <c r="Q54" s="233"/>
      <c r="R54" s="233"/>
      <c r="S54" s="233"/>
      <c r="T54" s="233"/>
      <c r="U54" s="233"/>
      <c r="V54" s="233"/>
      <c r="W54" s="233"/>
      <c r="X54" s="233"/>
      <c r="Y54" s="233"/>
      <c r="Z54" s="232"/>
      <c r="AA54" s="232"/>
    </row>
    <row r="55" spans="3:27" ht="15.75" customHeight="1" x14ac:dyDescent="0.25">
      <c r="C55" s="379" t="s">
        <v>158</v>
      </c>
      <c r="D55" s="372"/>
      <c r="E55" s="372"/>
      <c r="F55" s="362"/>
      <c r="G55" s="380" t="s">
        <v>159</v>
      </c>
      <c r="H55" s="381" t="s">
        <v>160</v>
      </c>
      <c r="I55" s="382"/>
      <c r="J55" s="382"/>
      <c r="K55" s="382"/>
      <c r="L55" s="382"/>
      <c r="M55" s="382"/>
      <c r="N55" s="382"/>
      <c r="O55" s="382"/>
      <c r="P55" s="382"/>
      <c r="Q55" s="382"/>
      <c r="R55" s="382"/>
      <c r="S55" s="382"/>
      <c r="T55" s="382"/>
      <c r="U55" s="382"/>
      <c r="V55" s="382"/>
      <c r="W55" s="382"/>
      <c r="X55" s="382"/>
      <c r="Y55" s="382"/>
      <c r="Z55" s="382"/>
      <c r="AA55" s="383"/>
    </row>
    <row r="56" spans="3:27" ht="15.75" customHeight="1" x14ac:dyDescent="0.25">
      <c r="C56" s="40" t="s">
        <v>161</v>
      </c>
      <c r="D56" s="41" t="s">
        <v>616</v>
      </c>
      <c r="E56" s="379" t="s">
        <v>162</v>
      </c>
      <c r="F56" s="362"/>
      <c r="G56" s="349"/>
      <c r="H56" s="384"/>
      <c r="I56" s="385"/>
      <c r="J56" s="385"/>
      <c r="K56" s="385"/>
      <c r="L56" s="385"/>
      <c r="M56" s="385"/>
      <c r="N56" s="385"/>
      <c r="O56" s="385"/>
      <c r="P56" s="385"/>
      <c r="Q56" s="385"/>
      <c r="R56" s="385"/>
      <c r="S56" s="385"/>
      <c r="T56" s="385"/>
      <c r="U56" s="385"/>
      <c r="V56" s="385"/>
      <c r="W56" s="385"/>
      <c r="X56" s="385"/>
      <c r="Y56" s="385"/>
      <c r="Z56" s="385"/>
      <c r="AA56" s="386"/>
    </row>
    <row r="57" spans="3:27" ht="15.75" customHeight="1" x14ac:dyDescent="0.25">
      <c r="C57" s="42">
        <v>2024</v>
      </c>
      <c r="D57" s="43">
        <v>45474</v>
      </c>
      <c r="E57" s="387">
        <v>45656</v>
      </c>
      <c r="F57" s="362"/>
      <c r="G57" s="44">
        <v>0.5</v>
      </c>
      <c r="H57" s="391"/>
      <c r="I57" s="372"/>
      <c r="J57" s="372"/>
      <c r="K57" s="372"/>
      <c r="L57" s="372"/>
      <c r="M57" s="372"/>
      <c r="N57" s="372"/>
      <c r="O57" s="372"/>
      <c r="P57" s="372"/>
      <c r="Q57" s="372"/>
      <c r="R57" s="372"/>
      <c r="S57" s="372"/>
      <c r="T57" s="372"/>
      <c r="U57" s="372"/>
      <c r="V57" s="372"/>
      <c r="W57" s="372"/>
      <c r="X57" s="372"/>
      <c r="Y57" s="372"/>
      <c r="Z57" s="372"/>
      <c r="AA57" s="362"/>
    </row>
    <row r="58" spans="3:27" ht="15.75" customHeight="1" x14ac:dyDescent="0.25">
      <c r="C58" s="42">
        <v>2025</v>
      </c>
      <c r="D58" s="43">
        <v>45658</v>
      </c>
      <c r="E58" s="387">
        <v>46021</v>
      </c>
      <c r="F58" s="362"/>
      <c r="G58" s="44">
        <v>0.8</v>
      </c>
      <c r="H58" s="391"/>
      <c r="I58" s="372"/>
      <c r="J58" s="372"/>
      <c r="K58" s="372"/>
      <c r="L58" s="372"/>
      <c r="M58" s="372"/>
      <c r="N58" s="372"/>
      <c r="O58" s="372"/>
      <c r="P58" s="372"/>
      <c r="Q58" s="372"/>
      <c r="R58" s="372"/>
      <c r="S58" s="372"/>
      <c r="T58" s="372"/>
      <c r="U58" s="372"/>
      <c r="V58" s="372"/>
      <c r="W58" s="372"/>
      <c r="X58" s="372"/>
      <c r="Y58" s="372"/>
      <c r="Z58" s="372"/>
      <c r="AA58" s="362"/>
    </row>
    <row r="59" spans="3:27" ht="15.75" customHeight="1" x14ac:dyDescent="0.25">
      <c r="C59" s="42">
        <v>2026</v>
      </c>
      <c r="D59" s="43">
        <v>46023</v>
      </c>
      <c r="E59" s="387">
        <v>46386</v>
      </c>
      <c r="F59" s="362"/>
      <c r="G59" s="44">
        <v>0.4</v>
      </c>
      <c r="H59" s="391"/>
      <c r="I59" s="372"/>
      <c r="J59" s="372"/>
      <c r="K59" s="372"/>
      <c r="L59" s="372"/>
      <c r="M59" s="372"/>
      <c r="N59" s="372"/>
      <c r="O59" s="372"/>
      <c r="P59" s="372"/>
      <c r="Q59" s="372"/>
      <c r="R59" s="372"/>
      <c r="S59" s="372"/>
      <c r="T59" s="372"/>
      <c r="U59" s="372"/>
      <c r="V59" s="372"/>
      <c r="W59" s="372"/>
      <c r="X59" s="372"/>
      <c r="Y59" s="372"/>
      <c r="Z59" s="372"/>
      <c r="AA59" s="362"/>
    </row>
    <row r="60" spans="3:27" ht="15.75" customHeight="1" x14ac:dyDescent="0.25">
      <c r="C60" s="42">
        <v>2027</v>
      </c>
      <c r="D60" s="43">
        <v>46388</v>
      </c>
      <c r="E60" s="387">
        <v>46751</v>
      </c>
      <c r="F60" s="362"/>
      <c r="G60" s="44">
        <v>0.3</v>
      </c>
      <c r="H60" s="391"/>
      <c r="I60" s="372"/>
      <c r="J60" s="372"/>
      <c r="K60" s="372"/>
      <c r="L60" s="372"/>
      <c r="M60" s="372"/>
      <c r="N60" s="372"/>
      <c r="O60" s="372"/>
      <c r="P60" s="372"/>
      <c r="Q60" s="372"/>
      <c r="R60" s="372"/>
      <c r="S60" s="372"/>
      <c r="T60" s="372"/>
      <c r="U60" s="372"/>
      <c r="V60" s="372"/>
      <c r="W60" s="372"/>
      <c r="X60" s="372"/>
      <c r="Y60" s="372"/>
      <c r="Z60" s="372"/>
      <c r="AA60" s="362"/>
    </row>
    <row r="61" spans="3:27" ht="15.75" customHeight="1" x14ac:dyDescent="0.25">
      <c r="C61" s="42"/>
      <c r="D61" s="42"/>
      <c r="E61" s="379"/>
      <c r="F61" s="362"/>
      <c r="G61" s="41"/>
      <c r="H61" s="379"/>
      <c r="I61" s="372"/>
      <c r="J61" s="372"/>
      <c r="K61" s="372"/>
      <c r="L61" s="372"/>
      <c r="M61" s="372"/>
      <c r="N61" s="372"/>
      <c r="O61" s="372"/>
      <c r="P61" s="372"/>
      <c r="Q61" s="372"/>
      <c r="R61" s="372"/>
      <c r="S61" s="372"/>
      <c r="T61" s="372"/>
      <c r="U61" s="372"/>
      <c r="V61" s="372"/>
      <c r="W61" s="372"/>
      <c r="X61" s="372"/>
      <c r="Y61" s="372"/>
      <c r="Z61" s="372"/>
      <c r="AA61" s="362"/>
    </row>
    <row r="62" spans="3:27" ht="15.75" customHeight="1" x14ac:dyDescent="0.25">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row>
    <row r="63" spans="3:27" ht="15.75" customHeight="1" x14ac:dyDescent="0.25">
      <c r="C63" s="393" t="s">
        <v>163</v>
      </c>
      <c r="D63" s="389"/>
      <c r="E63" s="221"/>
      <c r="F63" s="212" t="s">
        <v>164</v>
      </c>
      <c r="G63" s="45"/>
      <c r="H63" s="223"/>
      <c r="I63" s="212" t="s">
        <v>165</v>
      </c>
      <c r="J63" s="208"/>
      <c r="K63" s="392"/>
      <c r="L63" s="362"/>
      <c r="M63" s="221"/>
      <c r="N63" s="208"/>
      <c r="O63" s="208"/>
      <c r="P63" s="208"/>
      <c r="Q63" s="208"/>
      <c r="R63" s="208"/>
      <c r="S63" s="208"/>
      <c r="T63" s="208"/>
      <c r="U63" s="208"/>
      <c r="V63" s="208"/>
      <c r="W63" s="208"/>
      <c r="X63" s="208"/>
      <c r="Y63" s="208"/>
      <c r="Z63" s="208"/>
      <c r="AA63" s="208"/>
    </row>
    <row r="65" spans="2:28" ht="15.75" customHeight="1" x14ac:dyDescent="0.25">
      <c r="B65" s="390" t="s">
        <v>166</v>
      </c>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62"/>
    </row>
    <row r="66" spans="2:28" ht="15.75" customHeight="1" x14ac:dyDescent="0.25">
      <c r="B66" s="4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47"/>
    </row>
    <row r="67" spans="2:28" ht="29.25" customHeight="1" x14ac:dyDescent="0.25">
      <c r="B67" s="379" t="s">
        <v>161</v>
      </c>
      <c r="C67" s="362"/>
      <c r="D67" s="41"/>
      <c r="E67" s="379" t="s">
        <v>167</v>
      </c>
      <c r="F67" s="362"/>
      <c r="G67" s="41"/>
      <c r="H67" s="371" t="s">
        <v>168</v>
      </c>
      <c r="I67" s="362"/>
      <c r="J67" s="379"/>
      <c r="K67" s="362"/>
      <c r="L67" s="388"/>
      <c r="M67" s="389"/>
      <c r="N67" s="41" t="s">
        <v>169</v>
      </c>
      <c r="O67" s="379"/>
      <c r="P67" s="372"/>
      <c r="Q67" s="362"/>
      <c r="R67" s="379" t="s">
        <v>170</v>
      </c>
      <c r="S67" s="372"/>
      <c r="T67" s="362"/>
      <c r="U67" s="379"/>
      <c r="V67" s="372"/>
      <c r="W67" s="362"/>
      <c r="X67" s="379" t="s">
        <v>171</v>
      </c>
      <c r="Y67" s="362"/>
      <c r="Z67" s="379"/>
      <c r="AA67" s="372"/>
      <c r="AB67" s="362"/>
    </row>
    <row r="68" spans="2:28" ht="15.75" customHeight="1" x14ac:dyDescent="0.25">
      <c r="B68" s="46"/>
      <c r="C68" s="236"/>
      <c r="D68" s="236"/>
      <c r="E68" s="236"/>
      <c r="F68" s="231"/>
      <c r="G68" s="237"/>
      <c r="H68" s="238"/>
      <c r="I68" s="238"/>
      <c r="J68" s="231"/>
      <c r="K68" s="231"/>
      <c r="L68" s="231"/>
      <c r="M68" s="231"/>
      <c r="N68" s="238"/>
      <c r="O68" s="231"/>
      <c r="P68" s="231"/>
      <c r="Q68" s="231"/>
      <c r="R68" s="231"/>
      <c r="S68" s="238"/>
      <c r="T68" s="218"/>
      <c r="U68" s="218"/>
      <c r="V68" s="208"/>
      <c r="W68" s="238"/>
      <c r="X68" s="228"/>
      <c r="Y68" s="228"/>
      <c r="Z68" s="48"/>
      <c r="AA68" s="27"/>
      <c r="AB68" s="49"/>
    </row>
    <row r="69" spans="2:28" ht="15.75" customHeight="1" x14ac:dyDescent="0.25">
      <c r="B69" s="390" t="s">
        <v>172</v>
      </c>
      <c r="C69" s="362"/>
      <c r="D69" s="394"/>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6"/>
    </row>
    <row r="70" spans="2:28" ht="15.75" customHeight="1" x14ac:dyDescent="0.25">
      <c r="B70" s="46"/>
      <c r="C70" s="236"/>
      <c r="D70" s="236"/>
      <c r="E70" s="236"/>
      <c r="F70" s="231"/>
      <c r="G70" s="237"/>
      <c r="H70" s="238"/>
      <c r="I70" s="238"/>
      <c r="J70" s="231"/>
      <c r="K70" s="231"/>
      <c r="L70" s="231"/>
      <c r="M70" s="231"/>
      <c r="N70" s="238"/>
      <c r="O70" s="231"/>
      <c r="P70" s="231"/>
      <c r="Q70" s="231"/>
      <c r="R70" s="231"/>
      <c r="S70" s="238"/>
      <c r="T70" s="218"/>
      <c r="U70" s="218"/>
      <c r="V70" s="208"/>
      <c r="W70" s="238"/>
      <c r="X70" s="228"/>
      <c r="Y70" s="228"/>
      <c r="Z70" s="48"/>
      <c r="AA70" s="27"/>
      <c r="AB70" s="49"/>
    </row>
    <row r="71" spans="2:28" ht="15.75" customHeight="1" x14ac:dyDescent="0.25">
      <c r="B71" s="390" t="s">
        <v>173</v>
      </c>
      <c r="C71" s="362"/>
      <c r="D71" s="39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6"/>
    </row>
    <row r="72" spans="2:28" ht="15.75" customHeight="1" x14ac:dyDescent="0.25">
      <c r="B72" s="46"/>
      <c r="C72" s="236"/>
      <c r="D72" s="236"/>
      <c r="E72" s="236"/>
      <c r="F72" s="231"/>
      <c r="G72" s="237"/>
      <c r="H72" s="238"/>
      <c r="I72" s="238"/>
      <c r="J72" s="231"/>
      <c r="K72" s="231"/>
      <c r="L72" s="231"/>
      <c r="M72" s="231"/>
      <c r="N72" s="238"/>
      <c r="O72" s="231"/>
      <c r="P72" s="231"/>
      <c r="Q72" s="231"/>
      <c r="R72" s="231"/>
      <c r="S72" s="238"/>
      <c r="T72" s="218"/>
      <c r="U72" s="218"/>
      <c r="V72" s="208"/>
      <c r="W72" s="238"/>
      <c r="X72" s="228"/>
      <c r="Y72" s="228"/>
      <c r="Z72" s="228"/>
      <c r="AA72" s="218"/>
      <c r="AB72" s="224"/>
    </row>
    <row r="73" spans="2:28" ht="15.75" customHeight="1" x14ac:dyDescent="0.25">
      <c r="B73" s="390" t="s">
        <v>174</v>
      </c>
      <c r="C73" s="362"/>
      <c r="D73" s="39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6"/>
    </row>
    <row r="74" spans="2:28" ht="15.75" customHeight="1" x14ac:dyDescent="0.25">
      <c r="B74" s="46"/>
      <c r="C74" s="236"/>
      <c r="D74" s="236"/>
      <c r="E74" s="236"/>
      <c r="F74" s="231"/>
      <c r="G74" s="237"/>
      <c r="H74" s="238"/>
      <c r="I74" s="238"/>
      <c r="J74" s="231"/>
      <c r="K74" s="231"/>
      <c r="L74" s="231"/>
      <c r="M74" s="231"/>
      <c r="N74" s="238"/>
      <c r="O74" s="231"/>
      <c r="P74" s="231"/>
      <c r="Q74" s="231"/>
      <c r="R74" s="231"/>
      <c r="S74" s="238"/>
      <c r="T74" s="218"/>
      <c r="U74" s="218"/>
      <c r="V74" s="208"/>
      <c r="W74" s="238"/>
      <c r="X74" s="228"/>
      <c r="Y74" s="228"/>
      <c r="Z74" s="48"/>
      <c r="AA74" s="27"/>
      <c r="AB74" s="49"/>
    </row>
    <row r="75" spans="2:28" ht="15.75" customHeight="1" x14ac:dyDescent="0.25">
      <c r="B75" s="390" t="s">
        <v>175</v>
      </c>
      <c r="C75" s="362"/>
      <c r="D75" s="39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6"/>
    </row>
    <row r="76" spans="2:28" ht="15.75" customHeight="1" x14ac:dyDescent="0.25">
      <c r="B76" s="46"/>
      <c r="C76" s="236"/>
      <c r="D76" s="236"/>
      <c r="E76" s="236"/>
      <c r="F76" s="231"/>
      <c r="G76" s="237"/>
      <c r="H76" s="238"/>
      <c r="I76" s="238"/>
      <c r="J76" s="231"/>
      <c r="K76" s="231"/>
      <c r="L76" s="231"/>
      <c r="M76" s="231"/>
      <c r="N76" s="238"/>
      <c r="O76" s="231"/>
      <c r="P76" s="231"/>
      <c r="Q76" s="231"/>
      <c r="R76" s="231"/>
      <c r="S76" s="238"/>
      <c r="T76" s="218"/>
      <c r="U76" s="218"/>
      <c r="V76" s="208"/>
      <c r="W76" s="238"/>
      <c r="X76" s="228"/>
      <c r="Y76" s="228"/>
      <c r="Z76" s="48"/>
      <c r="AA76" s="27"/>
      <c r="AB76" s="49"/>
    </row>
    <row r="77" spans="2:28" ht="15.75" customHeight="1" x14ac:dyDescent="0.25">
      <c r="B77" s="390" t="s">
        <v>176</v>
      </c>
      <c r="C77" s="362"/>
      <c r="D77" s="39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6"/>
    </row>
    <row r="78" spans="2:28" ht="15.75" customHeight="1" x14ac:dyDescent="0.25">
      <c r="B78" s="46"/>
      <c r="C78" s="236"/>
      <c r="D78" s="236"/>
      <c r="E78" s="236"/>
      <c r="F78" s="231"/>
      <c r="G78" s="237"/>
      <c r="H78" s="238"/>
      <c r="I78" s="238"/>
      <c r="J78" s="231"/>
      <c r="K78" s="231"/>
      <c r="L78" s="231"/>
      <c r="M78" s="231"/>
      <c r="N78" s="238"/>
      <c r="O78" s="231"/>
      <c r="P78" s="231"/>
      <c r="Q78" s="231"/>
      <c r="R78" s="231"/>
      <c r="S78" s="238"/>
      <c r="T78" s="218"/>
      <c r="U78" s="218"/>
      <c r="V78" s="208"/>
      <c r="W78" s="238"/>
      <c r="X78" s="228"/>
      <c r="Y78" s="228"/>
      <c r="Z78" s="48"/>
      <c r="AA78" s="27"/>
      <c r="AB78" s="49"/>
    </row>
    <row r="79" spans="2:28" ht="15.75" customHeight="1" x14ac:dyDescent="0.25">
      <c r="B79" s="390" t="s">
        <v>177</v>
      </c>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62"/>
    </row>
    <row r="80" spans="2:28" ht="15.75" customHeight="1" x14ac:dyDescent="0.25">
      <c r="B80" s="371" t="s">
        <v>122</v>
      </c>
      <c r="C80" s="362"/>
      <c r="D80" s="50" t="s">
        <v>178</v>
      </c>
      <c r="E80" s="371" t="s">
        <v>179</v>
      </c>
      <c r="F80" s="362"/>
      <c r="G80" s="371" t="s">
        <v>177</v>
      </c>
      <c r="H80" s="372"/>
      <c r="I80" s="372"/>
      <c r="J80" s="372"/>
      <c r="K80" s="372"/>
      <c r="L80" s="372"/>
      <c r="M80" s="372"/>
      <c r="N80" s="372"/>
      <c r="O80" s="362"/>
      <c r="P80" s="371" t="s">
        <v>180</v>
      </c>
      <c r="Q80" s="372"/>
      <c r="R80" s="372"/>
      <c r="S80" s="372"/>
      <c r="T80" s="372"/>
      <c r="U80" s="372"/>
      <c r="V80" s="372"/>
      <c r="W80" s="372"/>
      <c r="X80" s="372"/>
      <c r="Y80" s="372"/>
      <c r="Z80" s="372"/>
      <c r="AA80" s="372"/>
      <c r="AB80" s="362"/>
    </row>
    <row r="81" spans="2:28" ht="15.75" customHeight="1" x14ac:dyDescent="0.25">
      <c r="B81" s="371"/>
      <c r="C81" s="362"/>
      <c r="D81" s="36"/>
      <c r="E81" s="371"/>
      <c r="F81" s="362"/>
      <c r="G81" s="396"/>
      <c r="H81" s="372"/>
      <c r="I81" s="372"/>
      <c r="J81" s="372"/>
      <c r="K81" s="372"/>
      <c r="L81" s="372"/>
      <c r="M81" s="372"/>
      <c r="N81" s="372"/>
      <c r="O81" s="362"/>
      <c r="P81" s="396"/>
      <c r="Q81" s="372"/>
      <c r="R81" s="372"/>
      <c r="S81" s="372"/>
      <c r="T81" s="372"/>
      <c r="U81" s="372"/>
      <c r="V81" s="372"/>
      <c r="W81" s="372"/>
      <c r="X81" s="372"/>
      <c r="Y81" s="372"/>
      <c r="Z81" s="372"/>
      <c r="AA81" s="372"/>
      <c r="AB81" s="362"/>
    </row>
    <row r="82" spans="2:28" ht="15.75" customHeight="1" x14ac:dyDescent="0.25">
      <c r="B82" s="371"/>
      <c r="C82" s="362"/>
      <c r="D82" s="36"/>
      <c r="E82" s="371"/>
      <c r="F82" s="362"/>
      <c r="G82" s="396"/>
      <c r="H82" s="372"/>
      <c r="I82" s="372"/>
      <c r="J82" s="372"/>
      <c r="K82" s="372"/>
      <c r="L82" s="372"/>
      <c r="M82" s="372"/>
      <c r="N82" s="372"/>
      <c r="O82" s="362"/>
      <c r="P82" s="396"/>
      <c r="Q82" s="372"/>
      <c r="R82" s="372"/>
      <c r="S82" s="372"/>
      <c r="T82" s="372"/>
      <c r="U82" s="372"/>
      <c r="V82" s="372"/>
      <c r="W82" s="372"/>
      <c r="X82" s="372"/>
      <c r="Y82" s="372"/>
      <c r="Z82" s="372"/>
      <c r="AA82" s="372"/>
      <c r="AB82" s="362"/>
    </row>
    <row r="83" spans="2:28" ht="26.25" customHeight="1" x14ac:dyDescent="0.25">
      <c r="B83" s="397" t="s">
        <v>181</v>
      </c>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6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c r="AC2" s="208"/>
      <c r="AD2" s="208"/>
      <c r="AE2" s="208"/>
      <c r="AF2" s="208"/>
      <c r="AG2" s="208"/>
    </row>
    <row r="3" spans="2:33"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c r="AC3" s="208"/>
      <c r="AD3" s="208"/>
      <c r="AE3" s="208"/>
      <c r="AF3" s="208"/>
      <c r="AG3" s="208"/>
    </row>
    <row r="4" spans="2:33"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c r="AC4" s="208"/>
      <c r="AD4" s="208"/>
      <c r="AE4" s="208"/>
      <c r="AF4" s="208"/>
      <c r="AG4" s="208"/>
    </row>
    <row r="5" spans="2:33"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c r="AC5" s="208"/>
      <c r="AD5" s="208"/>
      <c r="AE5" s="208"/>
      <c r="AF5" s="208"/>
      <c r="AG5" s="208"/>
    </row>
    <row r="6" spans="2:33"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c r="AC6" s="208"/>
      <c r="AD6" s="208"/>
      <c r="AE6" s="208"/>
      <c r="AF6" s="208"/>
      <c r="AG6" s="208"/>
    </row>
    <row r="7" spans="2:33"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c r="AC7" s="208"/>
      <c r="AD7" s="208"/>
      <c r="AE7" s="208"/>
      <c r="AF7" s="828" t="s">
        <v>586</v>
      </c>
      <c r="AG7" s="389"/>
    </row>
    <row r="8" spans="2:33"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c r="AC8" s="208"/>
      <c r="AD8" s="208"/>
      <c r="AE8" s="208"/>
      <c r="AF8" s="208"/>
      <c r="AG8" s="208"/>
    </row>
    <row r="9" spans="2:33"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c r="AC9" s="208"/>
      <c r="AD9" s="208"/>
      <c r="AE9" s="208"/>
      <c r="AF9" s="208"/>
      <c r="AG9" s="208"/>
    </row>
    <row r="10" spans="2:33" ht="30" customHeight="1" x14ac:dyDescent="0.25">
      <c r="B10" s="30"/>
      <c r="C10" s="403" t="s">
        <v>123</v>
      </c>
      <c r="D10" s="389"/>
      <c r="E10" s="371" t="s">
        <v>617</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c r="AC10" s="208"/>
      <c r="AD10" s="208"/>
      <c r="AE10" s="208"/>
      <c r="AF10" s="50" t="s">
        <v>587</v>
      </c>
      <c r="AG10" s="50" t="s">
        <v>588</v>
      </c>
    </row>
    <row r="11" spans="2:33"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c r="AC11" s="208"/>
      <c r="AD11" s="208"/>
      <c r="AE11" s="208"/>
      <c r="AF11" s="36" t="s">
        <v>618</v>
      </c>
      <c r="AG11" s="36">
        <v>25</v>
      </c>
    </row>
    <row r="12" spans="2:33" ht="29.25" customHeight="1" x14ac:dyDescent="0.25">
      <c r="B12" s="30"/>
      <c r="C12" s="407" t="s">
        <v>125</v>
      </c>
      <c r="D12" s="408"/>
      <c r="E12" s="405" t="s">
        <v>619</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c r="AC12" s="208"/>
      <c r="AD12" s="208"/>
      <c r="AE12" s="208"/>
      <c r="AF12" s="36" t="s">
        <v>620</v>
      </c>
      <c r="AG12" s="36">
        <v>12</v>
      </c>
    </row>
    <row r="13" spans="2:33"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c r="AC13" s="208"/>
      <c r="AD13" s="208"/>
      <c r="AE13" s="208"/>
      <c r="AF13" s="36" t="s">
        <v>621</v>
      </c>
      <c r="AG13" s="36">
        <v>12</v>
      </c>
    </row>
    <row r="14" spans="2:33" ht="15" customHeight="1" x14ac:dyDescent="0.25">
      <c r="B14" s="30"/>
      <c r="C14" s="403" t="s">
        <v>609</v>
      </c>
      <c r="D14" s="389"/>
      <c r="E14" s="398" t="s">
        <v>622</v>
      </c>
      <c r="F14" s="382"/>
      <c r="G14" s="382"/>
      <c r="H14" s="382"/>
      <c r="I14" s="382"/>
      <c r="J14" s="382"/>
      <c r="K14" s="382"/>
      <c r="L14" s="382"/>
      <c r="M14" s="382"/>
      <c r="N14" s="382"/>
      <c r="O14" s="382"/>
      <c r="P14" s="382"/>
      <c r="Q14" s="382"/>
      <c r="R14" s="382"/>
      <c r="S14" s="382"/>
      <c r="T14" s="382"/>
      <c r="U14" s="382"/>
      <c r="V14" s="382"/>
      <c r="W14" s="382"/>
      <c r="X14" s="382"/>
      <c r="Y14" s="382"/>
      <c r="Z14" s="382"/>
      <c r="AA14" s="383"/>
      <c r="AB14" s="216"/>
      <c r="AC14" s="208"/>
      <c r="AD14" s="208"/>
      <c r="AE14" s="208"/>
      <c r="AF14" s="36" t="s">
        <v>623</v>
      </c>
      <c r="AG14" s="36">
        <v>25</v>
      </c>
    </row>
    <row r="15" spans="2:33" ht="15.75" customHeight="1" x14ac:dyDescent="0.25">
      <c r="B15" s="30"/>
      <c r="C15" s="218"/>
      <c r="D15" s="218"/>
      <c r="E15" s="384"/>
      <c r="F15" s="385"/>
      <c r="G15" s="385"/>
      <c r="H15" s="385"/>
      <c r="I15" s="385"/>
      <c r="J15" s="385"/>
      <c r="K15" s="385"/>
      <c r="L15" s="385"/>
      <c r="M15" s="385"/>
      <c r="N15" s="385"/>
      <c r="O15" s="385"/>
      <c r="P15" s="385"/>
      <c r="Q15" s="385"/>
      <c r="R15" s="385"/>
      <c r="S15" s="385"/>
      <c r="T15" s="385"/>
      <c r="U15" s="385"/>
      <c r="V15" s="385"/>
      <c r="W15" s="385"/>
      <c r="X15" s="385"/>
      <c r="Y15" s="385"/>
      <c r="Z15" s="385"/>
      <c r="AA15" s="386"/>
      <c r="AB15" s="216"/>
      <c r="AC15" s="208"/>
      <c r="AD15" s="208"/>
      <c r="AE15" s="208"/>
      <c r="AF15" s="36" t="s">
        <v>624</v>
      </c>
      <c r="AG15" s="36">
        <v>12</v>
      </c>
    </row>
    <row r="16" spans="2:33" ht="15" customHeight="1" x14ac:dyDescent="0.25">
      <c r="B16" s="30"/>
      <c r="C16" s="218"/>
      <c r="D16" s="218"/>
      <c r="E16" s="218"/>
      <c r="F16" s="208"/>
      <c r="G16" s="208"/>
      <c r="H16" s="208"/>
      <c r="I16" s="208"/>
      <c r="J16" s="208"/>
      <c r="K16" s="208"/>
      <c r="L16" s="208"/>
      <c r="M16" s="208"/>
      <c r="N16" s="208"/>
      <c r="O16" s="208"/>
      <c r="P16" s="208"/>
      <c r="Q16" s="208"/>
      <c r="R16" s="208"/>
      <c r="S16" s="208"/>
      <c r="T16" s="208"/>
      <c r="U16" s="208"/>
      <c r="V16" s="208"/>
      <c r="W16" s="208"/>
      <c r="X16" s="208"/>
      <c r="Y16" s="208"/>
      <c r="Z16" s="208"/>
      <c r="AA16" s="208"/>
      <c r="AB16" s="216"/>
      <c r="AC16" s="208"/>
      <c r="AD16" s="208"/>
      <c r="AE16" s="208"/>
      <c r="AF16" s="36" t="s">
        <v>625</v>
      </c>
      <c r="AG16" s="36">
        <v>28</v>
      </c>
    </row>
    <row r="17" spans="3:33" ht="15" customHeight="1" x14ac:dyDescent="0.25">
      <c r="C17" s="403" t="s">
        <v>611</v>
      </c>
      <c r="D17" s="389"/>
      <c r="E17" s="830" t="s">
        <v>626</v>
      </c>
      <c r="F17" s="382"/>
      <c r="G17" s="382"/>
      <c r="H17" s="382"/>
      <c r="I17" s="382"/>
      <c r="J17" s="382"/>
      <c r="K17" s="382"/>
      <c r="L17" s="382"/>
      <c r="M17" s="382"/>
      <c r="N17" s="382"/>
      <c r="O17" s="382"/>
      <c r="P17" s="382"/>
      <c r="Q17" s="382"/>
      <c r="R17" s="382"/>
      <c r="S17" s="382"/>
      <c r="T17" s="382"/>
      <c r="U17" s="382"/>
      <c r="V17" s="382"/>
      <c r="W17" s="382"/>
      <c r="X17" s="382"/>
      <c r="Y17" s="382"/>
      <c r="Z17" s="382"/>
      <c r="AA17" s="383"/>
      <c r="AB17" s="216"/>
      <c r="AC17" s="208"/>
      <c r="AD17" s="208"/>
      <c r="AE17" s="208"/>
      <c r="AF17" s="36" t="s">
        <v>627</v>
      </c>
      <c r="AG17" s="36">
        <v>100</v>
      </c>
    </row>
    <row r="18" spans="3:33" ht="15" customHeight="1" x14ac:dyDescent="0.25">
      <c r="C18" s="218"/>
      <c r="D18" s="218"/>
      <c r="E18" s="384"/>
      <c r="F18" s="385"/>
      <c r="G18" s="385"/>
      <c r="H18" s="385"/>
      <c r="I18" s="385"/>
      <c r="J18" s="385"/>
      <c r="K18" s="385"/>
      <c r="L18" s="385"/>
      <c r="M18" s="385"/>
      <c r="N18" s="385"/>
      <c r="O18" s="385"/>
      <c r="P18" s="385"/>
      <c r="Q18" s="385"/>
      <c r="R18" s="385"/>
      <c r="S18" s="385"/>
      <c r="T18" s="385"/>
      <c r="U18" s="385"/>
      <c r="V18" s="385"/>
      <c r="W18" s="385"/>
      <c r="X18" s="385"/>
      <c r="Y18" s="385"/>
      <c r="Z18" s="385"/>
      <c r="AA18" s="386"/>
      <c r="AB18" s="216"/>
      <c r="AC18" s="208"/>
      <c r="AD18" s="208"/>
      <c r="AE18" s="208"/>
      <c r="AF18" s="36" t="s">
        <v>628</v>
      </c>
      <c r="AG18" s="36">
        <v>34</v>
      </c>
    </row>
    <row r="19" spans="3:33" ht="15" customHeight="1" x14ac:dyDescent="0.25">
      <c r="C19" s="218"/>
      <c r="D19" s="218"/>
      <c r="E19" s="218"/>
      <c r="F19" s="208"/>
      <c r="G19" s="208"/>
      <c r="H19" s="208"/>
      <c r="I19" s="208"/>
      <c r="J19" s="208"/>
      <c r="K19" s="208"/>
      <c r="L19" s="208"/>
      <c r="M19" s="208"/>
      <c r="N19" s="208"/>
      <c r="O19" s="208"/>
      <c r="P19" s="208"/>
      <c r="Q19" s="208"/>
      <c r="R19" s="208"/>
      <c r="S19" s="208"/>
      <c r="T19" s="208"/>
      <c r="U19" s="208"/>
      <c r="V19" s="208"/>
      <c r="W19" s="208"/>
      <c r="X19" s="208"/>
      <c r="Y19" s="208"/>
      <c r="Z19" s="208"/>
      <c r="AA19" s="208"/>
      <c r="AB19" s="216"/>
      <c r="AC19" s="208"/>
      <c r="AD19" s="208"/>
      <c r="AE19" s="208"/>
      <c r="AF19" s="36" t="s">
        <v>629</v>
      </c>
      <c r="AG19" s="36">
        <v>100</v>
      </c>
    </row>
    <row r="20" spans="3:33" ht="15" customHeight="1" x14ac:dyDescent="0.25">
      <c r="C20" s="218"/>
      <c r="D20" s="218"/>
      <c r="E20" s="218"/>
      <c r="F20" s="208"/>
      <c r="G20" s="208"/>
      <c r="H20" s="208"/>
      <c r="I20" s="208"/>
      <c r="J20" s="208"/>
      <c r="K20" s="208"/>
      <c r="L20" s="208"/>
      <c r="M20" s="208"/>
      <c r="N20" s="208"/>
      <c r="O20" s="208"/>
      <c r="P20" s="208"/>
      <c r="Q20" s="208"/>
      <c r="R20" s="208"/>
      <c r="S20" s="208"/>
      <c r="T20" s="208"/>
      <c r="U20" s="208"/>
      <c r="V20" s="208"/>
      <c r="W20" s="208"/>
      <c r="X20" s="208"/>
      <c r="Y20" s="208"/>
      <c r="Z20" s="208"/>
      <c r="AA20" s="208"/>
      <c r="AB20" s="216"/>
      <c r="AC20" s="208"/>
      <c r="AD20" s="208"/>
      <c r="AE20" s="208"/>
      <c r="AF20" s="36" t="s">
        <v>630</v>
      </c>
      <c r="AG20" s="36">
        <v>38</v>
      </c>
    </row>
    <row r="21" spans="3:33" ht="15" customHeight="1" x14ac:dyDescent="0.25">
      <c r="C21" s="403" t="s">
        <v>127</v>
      </c>
      <c r="D21" s="389"/>
      <c r="E21" s="219"/>
      <c r="F21" s="404"/>
      <c r="G21" s="389"/>
      <c r="H21" s="389"/>
      <c r="I21" s="389"/>
      <c r="J21" s="389"/>
      <c r="K21" s="389"/>
      <c r="L21" s="389"/>
      <c r="M21" s="389"/>
      <c r="N21" s="389"/>
      <c r="O21" s="389"/>
      <c r="P21" s="389"/>
      <c r="Q21" s="389"/>
      <c r="R21" s="389"/>
      <c r="S21" s="389"/>
      <c r="T21" s="389"/>
      <c r="U21" s="389"/>
      <c r="V21" s="389"/>
      <c r="W21" s="389"/>
      <c r="X21" s="389"/>
      <c r="Y21" s="389"/>
      <c r="Z21" s="389"/>
      <c r="AA21" s="389"/>
      <c r="AB21" s="400"/>
      <c r="AC21" s="208"/>
      <c r="AD21" s="208"/>
      <c r="AE21" s="208"/>
      <c r="AF21" s="36" t="s">
        <v>631</v>
      </c>
      <c r="AG21" s="36">
        <v>100</v>
      </c>
    </row>
    <row r="22" spans="3:33" ht="29.25" customHeight="1" x14ac:dyDescent="0.25">
      <c r="C22" s="371" t="s">
        <v>632</v>
      </c>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62"/>
      <c r="AB22" s="220"/>
      <c r="AC22" s="208"/>
      <c r="AD22" s="208"/>
      <c r="AE22" s="208"/>
      <c r="AF22" s="36" t="s">
        <v>633</v>
      </c>
      <c r="AG22" s="36">
        <v>15</v>
      </c>
    </row>
    <row r="23" spans="3:33" ht="15" customHeight="1" x14ac:dyDescent="0.25">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0"/>
      <c r="AC23" s="208"/>
      <c r="AD23" s="208"/>
      <c r="AE23" s="208"/>
      <c r="AF23" s="208"/>
      <c r="AG23" s="208"/>
    </row>
    <row r="24" spans="3:33" ht="15" customHeight="1" x14ac:dyDescent="0.25">
      <c r="C24" s="222" t="s">
        <v>128</v>
      </c>
      <c r="D24" s="222"/>
      <c r="E24" s="208"/>
      <c r="F24" s="208"/>
      <c r="G24" s="208"/>
      <c r="H24" s="208"/>
      <c r="I24" s="208"/>
      <c r="J24" s="221"/>
      <c r="K24" s="221"/>
      <c r="L24" s="221"/>
      <c r="M24" s="221"/>
      <c r="N24" s="221"/>
      <c r="O24" s="221"/>
      <c r="P24" s="221"/>
      <c r="Q24" s="221"/>
      <c r="R24" s="221" t="s">
        <v>129</v>
      </c>
      <c r="S24" s="221"/>
      <c r="T24" s="221"/>
      <c r="U24" s="221"/>
      <c r="V24" s="221"/>
      <c r="W24" s="221"/>
      <c r="X24" s="221"/>
      <c r="Y24" s="221"/>
      <c r="Z24" s="221"/>
      <c r="AA24" s="221"/>
      <c r="AB24" s="220"/>
      <c r="AC24" s="208"/>
      <c r="AD24" s="208"/>
      <c r="AE24" s="208"/>
      <c r="AF24" s="208"/>
      <c r="AG24" s="208"/>
    </row>
    <row r="25" spans="3:33" ht="15" customHeight="1" x14ac:dyDescent="0.25">
      <c r="C25" s="831" t="s">
        <v>634</v>
      </c>
      <c r="D25" s="382"/>
      <c r="E25" s="382"/>
      <c r="F25" s="382"/>
      <c r="G25" s="382"/>
      <c r="H25" s="382"/>
      <c r="I25" s="382"/>
      <c r="J25" s="382"/>
      <c r="K25" s="382"/>
      <c r="L25" s="382"/>
      <c r="M25" s="382"/>
      <c r="N25" s="382"/>
      <c r="O25" s="382"/>
      <c r="P25" s="383"/>
      <c r="Q25" s="208"/>
      <c r="R25" s="392"/>
      <c r="S25" s="372"/>
      <c r="T25" s="372"/>
      <c r="U25" s="372"/>
      <c r="V25" s="372"/>
      <c r="W25" s="372"/>
      <c r="X25" s="372"/>
      <c r="Y25" s="372"/>
      <c r="Z25" s="372"/>
      <c r="AA25" s="362"/>
      <c r="AB25" s="216"/>
      <c r="AC25" s="208"/>
      <c r="AD25" s="208"/>
      <c r="AE25" s="208"/>
      <c r="AF25" s="240">
        <f>+((AG11/AG12)*AG13)+((AG14/AG15)*AG13)+(((((AG16/100)*AG17)+((AG18/100)*AG19)+((AG20/100)*AG21))*AG22)/100)</f>
        <v>65</v>
      </c>
      <c r="AG25" s="208"/>
    </row>
    <row r="26" spans="3:33" ht="15" customHeight="1" x14ac:dyDescent="0.25">
      <c r="C26" s="399"/>
      <c r="D26" s="346"/>
      <c r="E26" s="346"/>
      <c r="F26" s="346"/>
      <c r="G26" s="346"/>
      <c r="H26" s="346"/>
      <c r="I26" s="346"/>
      <c r="J26" s="346"/>
      <c r="K26" s="346"/>
      <c r="L26" s="346"/>
      <c r="M26" s="346"/>
      <c r="N26" s="346"/>
      <c r="O26" s="346"/>
      <c r="P26" s="400"/>
      <c r="Q26" s="208"/>
      <c r="R26" s="208"/>
      <c r="S26" s="208"/>
      <c r="T26" s="208"/>
      <c r="U26" s="208"/>
      <c r="V26" s="208"/>
      <c r="W26" s="208"/>
      <c r="X26" s="208"/>
      <c r="Y26" s="208"/>
      <c r="Z26" s="208"/>
      <c r="AA26" s="208"/>
      <c r="AB26" s="216"/>
      <c r="AC26" s="208"/>
      <c r="AD26" s="208"/>
      <c r="AE26" s="208"/>
      <c r="AF26" s="241"/>
      <c r="AG26" s="208"/>
    </row>
    <row r="27" spans="3:33" ht="15" customHeight="1" x14ac:dyDescent="0.25">
      <c r="C27" s="399"/>
      <c r="D27" s="346"/>
      <c r="E27" s="346"/>
      <c r="F27" s="346"/>
      <c r="G27" s="346"/>
      <c r="H27" s="346"/>
      <c r="I27" s="346"/>
      <c r="J27" s="346"/>
      <c r="K27" s="346"/>
      <c r="L27" s="346"/>
      <c r="M27" s="346"/>
      <c r="N27" s="346"/>
      <c r="O27" s="346"/>
      <c r="P27" s="400"/>
      <c r="Q27" s="218"/>
      <c r="R27" s="221" t="s">
        <v>130</v>
      </c>
      <c r="S27" s="221"/>
      <c r="T27" s="221"/>
      <c r="U27" s="221"/>
      <c r="V27" s="221"/>
      <c r="W27" s="218"/>
      <c r="X27" s="218"/>
      <c r="Y27" s="218"/>
      <c r="Z27" s="208"/>
      <c r="AA27" s="218"/>
      <c r="AB27" s="216"/>
      <c r="AC27" s="208"/>
      <c r="AD27" s="208"/>
      <c r="AE27" s="208"/>
      <c r="AF27" s="208"/>
      <c r="AG27" s="208"/>
    </row>
    <row r="28" spans="3:33" ht="15" customHeight="1" x14ac:dyDescent="0.25">
      <c r="C28" s="399"/>
      <c r="D28" s="346"/>
      <c r="E28" s="346"/>
      <c r="F28" s="346"/>
      <c r="G28" s="346"/>
      <c r="H28" s="346"/>
      <c r="I28" s="346"/>
      <c r="J28" s="346"/>
      <c r="K28" s="346"/>
      <c r="L28" s="346"/>
      <c r="M28" s="346"/>
      <c r="N28" s="346"/>
      <c r="O28" s="346"/>
      <c r="P28" s="400"/>
      <c r="Q28" s="208"/>
      <c r="R28" s="36"/>
      <c r="S28" s="208" t="s">
        <v>15</v>
      </c>
      <c r="T28" s="208"/>
      <c r="U28" s="36"/>
      <c r="V28" s="208" t="s">
        <v>27</v>
      </c>
      <c r="W28" s="208"/>
      <c r="X28" s="36"/>
      <c r="Y28" s="223" t="s">
        <v>46</v>
      </c>
      <c r="Z28" s="208"/>
      <c r="AA28" s="208"/>
      <c r="AB28" s="216"/>
      <c r="AC28" s="208"/>
      <c r="AD28" s="208"/>
      <c r="AE28" s="208"/>
      <c r="AF28" s="208"/>
      <c r="AG28" s="208"/>
    </row>
    <row r="29" spans="3:33" ht="15" customHeight="1" x14ac:dyDescent="0.25">
      <c r="C29" s="399"/>
      <c r="D29" s="346"/>
      <c r="E29" s="346"/>
      <c r="F29" s="346"/>
      <c r="G29" s="346"/>
      <c r="H29" s="346"/>
      <c r="I29" s="346"/>
      <c r="J29" s="346"/>
      <c r="K29" s="346"/>
      <c r="L29" s="346"/>
      <c r="M29" s="346"/>
      <c r="N29" s="346"/>
      <c r="O29" s="346"/>
      <c r="P29" s="400"/>
      <c r="Q29" s="208"/>
      <c r="R29" s="208"/>
      <c r="S29" s="208"/>
      <c r="T29" s="208"/>
      <c r="U29" s="208"/>
      <c r="V29" s="208"/>
      <c r="W29" s="208"/>
      <c r="X29" s="208"/>
      <c r="Y29" s="208"/>
      <c r="Z29" s="208"/>
      <c r="AA29" s="208"/>
      <c r="AB29" s="216"/>
      <c r="AC29" s="208"/>
      <c r="AD29" s="208"/>
      <c r="AE29" s="208"/>
      <c r="AF29" s="208"/>
      <c r="AG29" s="208"/>
    </row>
    <row r="30" spans="3:33" ht="15" customHeight="1" x14ac:dyDescent="0.25">
      <c r="C30" s="384"/>
      <c r="D30" s="385"/>
      <c r="E30" s="385"/>
      <c r="F30" s="385"/>
      <c r="G30" s="385"/>
      <c r="H30" s="385"/>
      <c r="I30" s="385"/>
      <c r="J30" s="385"/>
      <c r="K30" s="385"/>
      <c r="L30" s="385"/>
      <c r="M30" s="385"/>
      <c r="N30" s="385"/>
      <c r="O30" s="385"/>
      <c r="P30" s="386"/>
      <c r="Q30" s="208"/>
      <c r="R30" s="221" t="s">
        <v>131</v>
      </c>
      <c r="S30" s="208"/>
      <c r="T30" s="208"/>
      <c r="U30" s="208"/>
      <c r="V30" s="208"/>
      <c r="W30" s="409" t="s">
        <v>21</v>
      </c>
      <c r="X30" s="372"/>
      <c r="Y30" s="372"/>
      <c r="Z30" s="372"/>
      <c r="AA30" s="362"/>
      <c r="AB30" s="216"/>
      <c r="AC30" s="208"/>
      <c r="AD30" s="208"/>
      <c r="AE30" s="208"/>
      <c r="AF30" s="208"/>
      <c r="AG30" s="208"/>
    </row>
    <row r="31" spans="3:33" ht="15" customHeight="1" x14ac:dyDescent="0.25">
      <c r="C31" s="218"/>
      <c r="D31" s="218"/>
      <c r="E31" s="218"/>
      <c r="F31" s="218"/>
      <c r="G31" s="218"/>
      <c r="H31" s="208"/>
      <c r="I31" s="208"/>
      <c r="J31" s="208"/>
      <c r="K31" s="208"/>
      <c r="L31" s="208"/>
      <c r="M31" s="208"/>
      <c r="N31" s="208"/>
      <c r="O31" s="208"/>
      <c r="P31" s="208"/>
      <c r="Q31" s="208"/>
      <c r="R31" s="221"/>
      <c r="S31" s="208"/>
      <c r="T31" s="208"/>
      <c r="U31" s="208"/>
      <c r="V31" s="208"/>
      <c r="W31" s="208"/>
      <c r="X31" s="208"/>
      <c r="Y31" s="208"/>
      <c r="Z31" s="208"/>
      <c r="AA31" s="208"/>
      <c r="AB31" s="216"/>
      <c r="AC31" s="208"/>
      <c r="AD31" s="208"/>
      <c r="AE31" s="208"/>
      <c r="AF31" s="208"/>
      <c r="AG31" s="208"/>
    </row>
    <row r="32" spans="3:33" ht="15" customHeight="1" x14ac:dyDescent="0.25">
      <c r="C32" s="221" t="s">
        <v>132</v>
      </c>
      <c r="D32" s="218"/>
      <c r="E32" s="218"/>
      <c r="F32" s="218"/>
      <c r="G32" s="218"/>
      <c r="H32" s="218"/>
      <c r="I32" s="208"/>
      <c r="J32" s="208"/>
      <c r="K32" s="208"/>
      <c r="L32" s="208"/>
      <c r="M32" s="208"/>
      <c r="N32" s="208"/>
      <c r="O32" s="208"/>
      <c r="P32" s="208"/>
      <c r="Q32" s="208"/>
      <c r="R32" s="208"/>
      <c r="S32" s="208"/>
      <c r="T32" s="208"/>
      <c r="U32" s="208"/>
      <c r="V32" s="208"/>
      <c r="W32" s="208"/>
      <c r="X32" s="208"/>
      <c r="Y32" s="208"/>
      <c r="Z32" s="208"/>
      <c r="AA32" s="208"/>
      <c r="AB32" s="216"/>
      <c r="AC32" s="208"/>
      <c r="AD32" s="208"/>
      <c r="AE32" s="208"/>
      <c r="AF32" s="208"/>
      <c r="AG32" s="208"/>
    </row>
    <row r="33" spans="3:27" ht="39.75" customHeight="1" x14ac:dyDescent="0.25">
      <c r="C33" s="829" t="s">
        <v>635</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62"/>
    </row>
    <row r="34" spans="3:27" ht="15" customHeight="1" x14ac:dyDescent="0.25">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row>
    <row r="35" spans="3:27" ht="15" customHeight="1" x14ac:dyDescent="0.25">
      <c r="C35" s="212" t="s">
        <v>134</v>
      </c>
      <c r="D35" s="218"/>
      <c r="E35" s="218"/>
      <c r="F35" s="218"/>
      <c r="G35" s="218"/>
      <c r="H35" s="218"/>
      <c r="I35" s="218"/>
      <c r="J35" s="218"/>
      <c r="K35" s="218"/>
      <c r="L35" s="218"/>
      <c r="M35" s="212" t="s">
        <v>134</v>
      </c>
      <c r="N35" s="218"/>
      <c r="O35" s="218"/>
      <c r="P35" s="218"/>
      <c r="Q35" s="218"/>
      <c r="R35" s="218"/>
      <c r="S35" s="218"/>
      <c r="T35" s="218"/>
      <c r="U35" s="218"/>
      <c r="V35" s="218"/>
      <c r="W35" s="218"/>
      <c r="X35" s="218"/>
      <c r="Y35" s="218"/>
      <c r="Z35" s="218"/>
      <c r="AA35" s="218"/>
    </row>
    <row r="36" spans="3:27" ht="29.25" customHeight="1" x14ac:dyDescent="0.25">
      <c r="C36" s="409" t="s">
        <v>582</v>
      </c>
      <c r="D36" s="372"/>
      <c r="E36" s="372"/>
      <c r="F36" s="372"/>
      <c r="G36" s="372"/>
      <c r="H36" s="372"/>
      <c r="I36" s="372"/>
      <c r="J36" s="372"/>
      <c r="K36" s="362"/>
      <c r="L36" s="218"/>
      <c r="M36" s="409"/>
      <c r="N36" s="372"/>
      <c r="O36" s="372"/>
      <c r="P36" s="372"/>
      <c r="Q36" s="372"/>
      <c r="R36" s="372"/>
      <c r="S36" s="372"/>
      <c r="T36" s="372"/>
      <c r="U36" s="372"/>
      <c r="V36" s="372"/>
      <c r="W36" s="372"/>
      <c r="X36" s="372"/>
      <c r="Y36" s="372"/>
      <c r="Z36" s="372"/>
      <c r="AA36" s="362"/>
    </row>
    <row r="37" spans="3:27" ht="15" customHeight="1" x14ac:dyDescent="0.25">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3:27" ht="15" customHeight="1" x14ac:dyDescent="0.25">
      <c r="C38" s="225" t="s">
        <v>137</v>
      </c>
      <c r="D38" s="225"/>
      <c r="E38" s="225"/>
      <c r="F38" s="225"/>
      <c r="G38" s="226"/>
      <c r="H38" s="227"/>
      <c r="I38" s="227"/>
      <c r="J38" s="227"/>
      <c r="K38" s="227"/>
      <c r="L38" s="227"/>
      <c r="M38" s="227"/>
      <c r="N38" s="227"/>
      <c r="O38" s="227"/>
      <c r="P38" s="227"/>
      <c r="Q38" s="227"/>
      <c r="R38" s="227"/>
      <c r="S38" s="227"/>
      <c r="T38" s="227"/>
      <c r="U38" s="227"/>
      <c r="V38" s="227"/>
      <c r="W38" s="227"/>
      <c r="X38" s="227"/>
      <c r="Y38" s="227"/>
      <c r="Z38" s="227"/>
      <c r="AA38" s="227"/>
    </row>
    <row r="39" spans="3:27" ht="90" customHeight="1" x14ac:dyDescent="0.25">
      <c r="C39" s="410" t="s">
        <v>583</v>
      </c>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62"/>
    </row>
    <row r="40" spans="3:27" ht="15" customHeight="1" x14ac:dyDescent="0.25">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row>
    <row r="41" spans="3:27" ht="15.75" customHeight="1" x14ac:dyDescent="0.25">
      <c r="C41" s="393" t="s">
        <v>139</v>
      </c>
      <c r="D41" s="389"/>
      <c r="E41" s="221"/>
      <c r="F41" s="371" t="s">
        <v>34</v>
      </c>
      <c r="G41" s="362"/>
      <c r="H41" s="221"/>
      <c r="I41" s="208"/>
      <c r="J41" s="228" t="s">
        <v>140</v>
      </c>
      <c r="K41" s="371">
        <v>2</v>
      </c>
      <c r="L41" s="372"/>
      <c r="M41" s="372"/>
      <c r="N41" s="362"/>
      <c r="O41" s="221"/>
      <c r="P41" s="221"/>
      <c r="Q41" s="212" t="s">
        <v>141</v>
      </c>
      <c r="R41" s="208"/>
      <c r="S41" s="221"/>
      <c r="T41" s="221"/>
      <c r="U41" s="221"/>
      <c r="V41" s="221"/>
      <c r="W41" s="371" t="s">
        <v>20</v>
      </c>
      <c r="X41" s="372"/>
      <c r="Y41" s="372"/>
      <c r="Z41" s="372"/>
      <c r="AA41" s="362"/>
    </row>
    <row r="42" spans="3:27" ht="15.75" customHeight="1" x14ac:dyDescent="0.25">
      <c r="C42" s="208"/>
      <c r="D42" s="208"/>
      <c r="E42" s="208"/>
      <c r="F42" s="223"/>
      <c r="G42" s="223"/>
      <c r="H42" s="223"/>
      <c r="I42" s="223"/>
      <c r="J42" s="223"/>
      <c r="K42" s="223"/>
      <c r="L42" s="223"/>
      <c r="M42" s="208"/>
      <c r="N42" s="208"/>
      <c r="O42" s="208"/>
      <c r="P42" s="208"/>
      <c r="Q42" s="208"/>
      <c r="R42" s="208"/>
      <c r="S42" s="208"/>
      <c r="T42" s="208"/>
      <c r="U42" s="208"/>
      <c r="V42" s="208"/>
      <c r="W42" s="208"/>
      <c r="X42" s="208"/>
      <c r="Y42" s="208"/>
      <c r="Z42" s="208"/>
      <c r="AA42" s="208"/>
    </row>
    <row r="43" spans="3:27" ht="32.25" customHeight="1" x14ac:dyDescent="0.25">
      <c r="C43" s="208"/>
      <c r="D43" s="228" t="s">
        <v>142</v>
      </c>
      <c r="E43" s="221"/>
      <c r="F43" s="410"/>
      <c r="G43" s="372"/>
      <c r="H43" s="372"/>
      <c r="I43" s="372"/>
      <c r="J43" s="372"/>
      <c r="K43" s="372"/>
      <c r="L43" s="372"/>
      <c r="M43" s="362"/>
      <c r="N43" s="208"/>
      <c r="O43" s="228" t="s">
        <v>144</v>
      </c>
      <c r="P43" s="409">
        <v>0</v>
      </c>
      <c r="Q43" s="372"/>
      <c r="R43" s="372"/>
      <c r="S43" s="372"/>
      <c r="T43" s="372"/>
      <c r="U43" s="372"/>
      <c r="V43" s="372"/>
      <c r="W43" s="372"/>
      <c r="X43" s="372"/>
      <c r="Y43" s="372"/>
      <c r="Z43" s="372"/>
      <c r="AA43" s="362"/>
    </row>
    <row r="44" spans="3:27" ht="15.75" customHeight="1" x14ac:dyDescent="0.25">
      <c r="C44" s="221"/>
      <c r="D44" s="221"/>
      <c r="E44" s="221"/>
      <c r="F44" s="223"/>
      <c r="G44" s="223"/>
      <c r="H44" s="223"/>
      <c r="I44" s="223"/>
      <c r="J44" s="223"/>
      <c r="K44" s="223"/>
      <c r="L44" s="223"/>
      <c r="M44" s="221"/>
      <c r="N44" s="221"/>
      <c r="O44" s="221"/>
      <c r="P44" s="221"/>
      <c r="Q44" s="221"/>
      <c r="R44" s="221"/>
      <c r="S44" s="221"/>
      <c r="T44" s="221"/>
      <c r="U44" s="221"/>
      <c r="V44" s="221"/>
      <c r="W44" s="221"/>
      <c r="X44" s="221"/>
      <c r="Y44" s="221"/>
      <c r="Z44" s="221"/>
      <c r="AA44" s="221"/>
    </row>
    <row r="45" spans="3:27" ht="15.75" customHeight="1" x14ac:dyDescent="0.25">
      <c r="C45" s="208"/>
      <c r="D45" s="228" t="s">
        <v>145</v>
      </c>
      <c r="E45" s="208"/>
      <c r="F45" s="392" t="s">
        <v>146</v>
      </c>
      <c r="G45" s="362"/>
      <c r="H45" s="208"/>
      <c r="I45" s="208"/>
      <c r="J45" s="221" t="s">
        <v>147</v>
      </c>
      <c r="K45" s="208"/>
      <c r="L45" s="392" t="s">
        <v>148</v>
      </c>
      <c r="M45" s="372"/>
      <c r="N45" s="362"/>
      <c r="O45" s="221"/>
      <c r="P45" s="221"/>
      <c r="Q45" s="208"/>
      <c r="R45" s="221" t="s">
        <v>149</v>
      </c>
      <c r="S45" s="221"/>
      <c r="T45" s="221"/>
      <c r="U45" s="221"/>
      <c r="V45" s="221"/>
      <c r="W45" s="411"/>
      <c r="X45" s="372"/>
      <c r="Y45" s="372"/>
      <c r="Z45" s="372"/>
      <c r="AA45" s="362"/>
    </row>
    <row r="46" spans="3:27" ht="15.75" customHeight="1" x14ac:dyDescent="0.25">
      <c r="C46" s="208"/>
      <c r="D46" s="208"/>
      <c r="E46" s="208"/>
      <c r="F46" s="28"/>
      <c r="G46" s="208"/>
      <c r="H46" s="208"/>
      <c r="I46" s="212"/>
      <c r="J46" s="212"/>
      <c r="K46" s="212"/>
      <c r="L46" s="212"/>
      <c r="M46" s="212"/>
      <c r="N46" s="212"/>
      <c r="O46" s="212"/>
      <c r="P46" s="212"/>
      <c r="Q46" s="212"/>
      <c r="R46" s="212"/>
      <c r="S46" s="212"/>
      <c r="T46" s="212"/>
      <c r="U46" s="212"/>
      <c r="V46" s="212"/>
      <c r="W46" s="212"/>
      <c r="X46" s="212"/>
      <c r="Y46" s="212"/>
      <c r="Z46" s="212"/>
      <c r="AA46" s="212"/>
    </row>
    <row r="47" spans="3:27" ht="15.75" customHeight="1" x14ac:dyDescent="0.25">
      <c r="C47" s="229" t="s">
        <v>150</v>
      </c>
      <c r="D47" s="412">
        <v>2024</v>
      </c>
      <c r="E47" s="413"/>
      <c r="F47" s="414"/>
      <c r="G47" s="34"/>
      <c r="H47" s="212"/>
      <c r="I47" s="212"/>
      <c r="J47" s="212"/>
      <c r="K47" s="212"/>
      <c r="L47" s="212"/>
      <c r="M47" s="212"/>
      <c r="N47" s="212"/>
      <c r="O47" s="212"/>
      <c r="P47" s="212"/>
      <c r="Q47" s="404"/>
      <c r="R47" s="389"/>
      <c r="S47" s="389"/>
      <c r="T47" s="389"/>
      <c r="U47" s="389"/>
      <c r="V47" s="212"/>
      <c r="W47" s="212"/>
      <c r="X47" s="403"/>
      <c r="Y47" s="389"/>
      <c r="Z47" s="389"/>
      <c r="AA47" s="389"/>
    </row>
    <row r="49" spans="3:27" ht="15.75" customHeight="1" x14ac:dyDescent="0.25">
      <c r="C49" s="221" t="s">
        <v>140</v>
      </c>
      <c r="D49" s="409">
        <v>1.2</v>
      </c>
      <c r="E49" s="372"/>
      <c r="F49" s="362"/>
      <c r="G49" s="208"/>
      <c r="H49" s="212"/>
      <c r="I49" s="212"/>
      <c r="J49" s="212"/>
      <c r="K49" s="212"/>
      <c r="L49" s="212"/>
      <c r="M49" s="212"/>
      <c r="N49" s="212"/>
      <c r="O49" s="212"/>
      <c r="P49" s="212"/>
      <c r="Q49" s="404"/>
      <c r="R49" s="389"/>
      <c r="S49" s="389"/>
      <c r="T49" s="389"/>
      <c r="U49" s="389"/>
      <c r="V49" s="212"/>
      <c r="W49" s="212"/>
      <c r="X49" s="403"/>
      <c r="Y49" s="389"/>
      <c r="Z49" s="389"/>
      <c r="AA49" s="389"/>
    </row>
    <row r="50" spans="3:27" ht="15.75" customHeight="1" x14ac:dyDescent="0.25">
      <c r="C50" s="208"/>
      <c r="D50" s="208"/>
      <c r="E50" s="208"/>
      <c r="F50" s="208"/>
      <c r="G50" s="208"/>
      <c r="H50" s="208"/>
      <c r="I50" s="212"/>
      <c r="J50" s="212"/>
      <c r="K50" s="221"/>
      <c r="L50" s="221"/>
      <c r="M50" s="221"/>
      <c r="N50" s="221"/>
      <c r="O50" s="221"/>
      <c r="P50" s="221"/>
      <c r="Q50" s="221"/>
      <c r="R50" s="221"/>
      <c r="S50" s="221"/>
      <c r="T50" s="221"/>
      <c r="U50" s="221"/>
      <c r="V50" s="221"/>
      <c r="W50" s="221"/>
      <c r="X50" s="221"/>
      <c r="Y50" s="221"/>
      <c r="Z50" s="221"/>
      <c r="AA50" s="221"/>
    </row>
    <row r="51" spans="3:27" ht="15.75" customHeight="1" x14ac:dyDescent="0.25">
      <c r="C51" s="221"/>
      <c r="D51" s="371" t="s">
        <v>151</v>
      </c>
      <c r="E51" s="372"/>
      <c r="F51" s="372"/>
      <c r="G51" s="372"/>
      <c r="H51" s="372"/>
      <c r="I51" s="372"/>
      <c r="J51" s="372"/>
      <c r="K51" s="372"/>
      <c r="L51" s="372"/>
      <c r="M51" s="372"/>
      <c r="N51" s="372"/>
      <c r="O51" s="372"/>
      <c r="P51" s="372"/>
      <c r="Q51" s="372"/>
      <c r="R51" s="372"/>
      <c r="S51" s="372"/>
      <c r="T51" s="372"/>
      <c r="U51" s="372"/>
      <c r="V51" s="372"/>
      <c r="W51" s="372"/>
      <c r="X51" s="372"/>
      <c r="Y51" s="362"/>
      <c r="Z51" s="222"/>
      <c r="AA51" s="222"/>
    </row>
    <row r="52" spans="3:27" ht="15.75" customHeight="1" x14ac:dyDescent="0.25">
      <c r="C52" s="208"/>
      <c r="D52" s="377" t="s">
        <v>152</v>
      </c>
      <c r="E52" s="372"/>
      <c r="F52" s="372"/>
      <c r="G52" s="372"/>
      <c r="H52" s="362"/>
      <c r="I52" s="373" t="s">
        <v>153</v>
      </c>
      <c r="J52" s="372"/>
      <c r="K52" s="372"/>
      <c r="L52" s="372"/>
      <c r="M52" s="372"/>
      <c r="N52" s="372"/>
      <c r="O52" s="372"/>
      <c r="P52" s="362"/>
      <c r="Q52" s="374" t="s">
        <v>154</v>
      </c>
      <c r="R52" s="372"/>
      <c r="S52" s="372"/>
      <c r="T52" s="372"/>
      <c r="U52" s="372"/>
      <c r="V52" s="372"/>
      <c r="W52" s="372"/>
      <c r="X52" s="372"/>
      <c r="Y52" s="362"/>
      <c r="Z52" s="222"/>
      <c r="AA52" s="222"/>
    </row>
    <row r="53" spans="3:27" ht="15.75" customHeight="1" x14ac:dyDescent="0.25">
      <c r="C53" s="38"/>
      <c r="D53" s="378" t="s">
        <v>155</v>
      </c>
      <c r="E53" s="372"/>
      <c r="F53" s="372"/>
      <c r="G53" s="372"/>
      <c r="H53" s="362"/>
      <c r="I53" s="375" t="s">
        <v>156</v>
      </c>
      <c r="J53" s="372"/>
      <c r="K53" s="372"/>
      <c r="L53" s="372"/>
      <c r="M53" s="372"/>
      <c r="N53" s="372"/>
      <c r="O53" s="372"/>
      <c r="P53" s="362"/>
      <c r="Q53" s="376" t="s">
        <v>157</v>
      </c>
      <c r="R53" s="372"/>
      <c r="S53" s="372"/>
      <c r="T53" s="372"/>
      <c r="U53" s="372"/>
      <c r="V53" s="372"/>
      <c r="W53" s="372"/>
      <c r="X53" s="372"/>
      <c r="Y53" s="362"/>
      <c r="Z53" s="231"/>
      <c r="AA53" s="231"/>
    </row>
    <row r="54" spans="3:27" ht="15.75" customHeight="1" x14ac:dyDescent="0.25">
      <c r="C54" s="232"/>
      <c r="D54" s="232"/>
      <c r="E54" s="232"/>
      <c r="F54" s="232"/>
      <c r="G54" s="233"/>
      <c r="H54" s="233"/>
      <c r="I54" s="233"/>
      <c r="J54" s="233"/>
      <c r="K54" s="233"/>
      <c r="L54" s="233"/>
      <c r="M54" s="233"/>
      <c r="N54" s="233"/>
      <c r="O54" s="233"/>
      <c r="P54" s="233"/>
      <c r="Q54" s="233"/>
      <c r="R54" s="233"/>
      <c r="S54" s="233"/>
      <c r="T54" s="233"/>
      <c r="U54" s="233"/>
      <c r="V54" s="233"/>
      <c r="W54" s="233"/>
      <c r="X54" s="233"/>
      <c r="Y54" s="233"/>
      <c r="Z54" s="232"/>
      <c r="AA54" s="232"/>
    </row>
    <row r="55" spans="3:27" ht="15.75" customHeight="1" x14ac:dyDescent="0.25">
      <c r="C55" s="379" t="s">
        <v>158</v>
      </c>
      <c r="D55" s="372"/>
      <c r="E55" s="372"/>
      <c r="F55" s="362"/>
      <c r="G55" s="380" t="s">
        <v>159</v>
      </c>
      <c r="H55" s="381" t="s">
        <v>160</v>
      </c>
      <c r="I55" s="382"/>
      <c r="J55" s="382"/>
      <c r="K55" s="382"/>
      <c r="L55" s="382"/>
      <c r="M55" s="382"/>
      <c r="N55" s="382"/>
      <c r="O55" s="382"/>
      <c r="P55" s="382"/>
      <c r="Q55" s="382"/>
      <c r="R55" s="382"/>
      <c r="S55" s="382"/>
      <c r="T55" s="382"/>
      <c r="U55" s="382"/>
      <c r="V55" s="382"/>
      <c r="W55" s="382"/>
      <c r="X55" s="382"/>
      <c r="Y55" s="382"/>
      <c r="Z55" s="382"/>
      <c r="AA55" s="383"/>
    </row>
    <row r="56" spans="3:27" ht="15.75" customHeight="1" x14ac:dyDescent="0.25">
      <c r="C56" s="40" t="s">
        <v>161</v>
      </c>
      <c r="D56" s="41" t="s">
        <v>616</v>
      </c>
      <c r="E56" s="379" t="s">
        <v>162</v>
      </c>
      <c r="F56" s="362"/>
      <c r="G56" s="349"/>
      <c r="H56" s="384"/>
      <c r="I56" s="385"/>
      <c r="J56" s="385"/>
      <c r="K56" s="385"/>
      <c r="L56" s="385"/>
      <c r="M56" s="385"/>
      <c r="N56" s="385"/>
      <c r="O56" s="385"/>
      <c r="P56" s="385"/>
      <c r="Q56" s="385"/>
      <c r="R56" s="385"/>
      <c r="S56" s="385"/>
      <c r="T56" s="385"/>
      <c r="U56" s="385"/>
      <c r="V56" s="385"/>
      <c r="W56" s="385"/>
      <c r="X56" s="385"/>
      <c r="Y56" s="385"/>
      <c r="Z56" s="385"/>
      <c r="AA56" s="386"/>
    </row>
    <row r="57" spans="3:27" ht="15.75" customHeight="1" x14ac:dyDescent="0.25">
      <c r="C57" s="42">
        <v>2024</v>
      </c>
      <c r="D57" s="43">
        <v>45474</v>
      </c>
      <c r="E57" s="387">
        <v>45656</v>
      </c>
      <c r="F57" s="362"/>
      <c r="G57" s="44">
        <v>0.65</v>
      </c>
      <c r="H57" s="391"/>
      <c r="I57" s="372"/>
      <c r="J57" s="372"/>
      <c r="K57" s="372"/>
      <c r="L57" s="372"/>
      <c r="M57" s="372"/>
      <c r="N57" s="372"/>
      <c r="O57" s="372"/>
      <c r="P57" s="372"/>
      <c r="Q57" s="372"/>
      <c r="R57" s="372"/>
      <c r="S57" s="372"/>
      <c r="T57" s="372"/>
      <c r="U57" s="372"/>
      <c r="V57" s="372"/>
      <c r="W57" s="372"/>
      <c r="X57" s="372"/>
      <c r="Y57" s="372"/>
      <c r="Z57" s="372"/>
      <c r="AA57" s="362"/>
    </row>
    <row r="58" spans="3:27" ht="15.75" customHeight="1" x14ac:dyDescent="0.25">
      <c r="C58" s="42">
        <v>2025</v>
      </c>
      <c r="D58" s="43">
        <v>45658</v>
      </c>
      <c r="E58" s="387">
        <v>46021</v>
      </c>
      <c r="F58" s="362"/>
      <c r="G58" s="44">
        <v>0.85</v>
      </c>
      <c r="H58" s="391"/>
      <c r="I58" s="372"/>
      <c r="J58" s="372"/>
      <c r="K58" s="372"/>
      <c r="L58" s="372"/>
      <c r="M58" s="372"/>
      <c r="N58" s="372"/>
      <c r="O58" s="372"/>
      <c r="P58" s="372"/>
      <c r="Q58" s="372"/>
      <c r="R58" s="372"/>
      <c r="S58" s="372"/>
      <c r="T58" s="372"/>
      <c r="U58" s="372"/>
      <c r="V58" s="372"/>
      <c r="W58" s="372"/>
      <c r="X58" s="372"/>
      <c r="Y58" s="372"/>
      <c r="Z58" s="372"/>
      <c r="AA58" s="362"/>
    </row>
    <row r="59" spans="3:27" ht="15.75" customHeight="1" x14ac:dyDescent="0.25">
      <c r="C59" s="42">
        <v>2026</v>
      </c>
      <c r="D59" s="43">
        <v>46023</v>
      </c>
      <c r="E59" s="387">
        <v>46386</v>
      </c>
      <c r="F59" s="362"/>
      <c r="G59" s="44">
        <v>0.85</v>
      </c>
      <c r="H59" s="391"/>
      <c r="I59" s="372"/>
      <c r="J59" s="372"/>
      <c r="K59" s="372"/>
      <c r="L59" s="372"/>
      <c r="M59" s="372"/>
      <c r="N59" s="372"/>
      <c r="O59" s="372"/>
      <c r="P59" s="372"/>
      <c r="Q59" s="372"/>
      <c r="R59" s="372"/>
      <c r="S59" s="372"/>
      <c r="T59" s="372"/>
      <c r="U59" s="372"/>
      <c r="V59" s="372"/>
      <c r="W59" s="372"/>
      <c r="X59" s="372"/>
      <c r="Y59" s="372"/>
      <c r="Z59" s="372"/>
      <c r="AA59" s="362"/>
    </row>
    <row r="60" spans="3:27" ht="15.75" customHeight="1" x14ac:dyDescent="0.25">
      <c r="C60" s="42">
        <v>2027</v>
      </c>
      <c r="D60" s="43">
        <v>46388</v>
      </c>
      <c r="E60" s="387">
        <v>46751</v>
      </c>
      <c r="F60" s="362"/>
      <c r="G60" s="44">
        <v>0.65</v>
      </c>
      <c r="H60" s="391"/>
      <c r="I60" s="372"/>
      <c r="J60" s="372"/>
      <c r="K60" s="372"/>
      <c r="L60" s="372"/>
      <c r="M60" s="372"/>
      <c r="N60" s="372"/>
      <c r="O60" s="372"/>
      <c r="P60" s="372"/>
      <c r="Q60" s="372"/>
      <c r="R60" s="372"/>
      <c r="S60" s="372"/>
      <c r="T60" s="372"/>
      <c r="U60" s="372"/>
      <c r="V60" s="372"/>
      <c r="W60" s="372"/>
      <c r="X60" s="372"/>
      <c r="Y60" s="372"/>
      <c r="Z60" s="372"/>
      <c r="AA60" s="362"/>
    </row>
    <row r="61" spans="3:27" ht="15.75" customHeight="1" x14ac:dyDescent="0.25">
      <c r="C61" s="42"/>
      <c r="D61" s="42"/>
      <c r="E61" s="379"/>
      <c r="F61" s="362"/>
      <c r="G61" s="41"/>
      <c r="H61" s="379"/>
      <c r="I61" s="372"/>
      <c r="J61" s="372"/>
      <c r="K61" s="372"/>
      <c r="L61" s="372"/>
      <c r="M61" s="372"/>
      <c r="N61" s="372"/>
      <c r="O61" s="372"/>
      <c r="P61" s="372"/>
      <c r="Q61" s="372"/>
      <c r="R61" s="372"/>
      <c r="S61" s="372"/>
      <c r="T61" s="372"/>
      <c r="U61" s="372"/>
      <c r="V61" s="372"/>
      <c r="W61" s="372"/>
      <c r="X61" s="372"/>
      <c r="Y61" s="372"/>
      <c r="Z61" s="372"/>
      <c r="AA61" s="362"/>
    </row>
    <row r="62" spans="3:27" ht="15.75" customHeight="1" x14ac:dyDescent="0.25">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row>
    <row r="63" spans="3:27" ht="15.75" customHeight="1" x14ac:dyDescent="0.25">
      <c r="C63" s="393" t="s">
        <v>163</v>
      </c>
      <c r="D63" s="389"/>
      <c r="E63" s="221"/>
      <c r="F63" s="212" t="s">
        <v>164</v>
      </c>
      <c r="G63" s="45"/>
      <c r="H63" s="223"/>
      <c r="I63" s="212" t="s">
        <v>165</v>
      </c>
      <c r="J63" s="208"/>
      <c r="K63" s="392"/>
      <c r="L63" s="362"/>
      <c r="M63" s="221"/>
      <c r="N63" s="208"/>
      <c r="O63" s="208"/>
      <c r="P63" s="208"/>
      <c r="Q63" s="208"/>
      <c r="R63" s="208"/>
      <c r="S63" s="208"/>
      <c r="T63" s="208"/>
      <c r="U63" s="208"/>
      <c r="V63" s="208"/>
      <c r="W63" s="208"/>
      <c r="X63" s="208"/>
      <c r="Y63" s="208"/>
      <c r="Z63" s="208"/>
      <c r="AA63" s="208"/>
    </row>
    <row r="65" spans="2:28" ht="15.75" customHeight="1" x14ac:dyDescent="0.25">
      <c r="B65" s="390" t="s">
        <v>166</v>
      </c>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62"/>
    </row>
    <row r="66" spans="2:28" ht="15.75" customHeight="1" x14ac:dyDescent="0.25">
      <c r="B66" s="4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47"/>
    </row>
    <row r="67" spans="2:28" ht="29.25" customHeight="1" x14ac:dyDescent="0.25">
      <c r="B67" s="379" t="s">
        <v>161</v>
      </c>
      <c r="C67" s="362"/>
      <c r="D67" s="41"/>
      <c r="E67" s="379" t="s">
        <v>167</v>
      </c>
      <c r="F67" s="362"/>
      <c r="G67" s="41"/>
      <c r="H67" s="371" t="s">
        <v>168</v>
      </c>
      <c r="I67" s="362"/>
      <c r="J67" s="379"/>
      <c r="K67" s="362"/>
      <c r="L67" s="388"/>
      <c r="M67" s="389"/>
      <c r="N67" s="41" t="s">
        <v>169</v>
      </c>
      <c r="O67" s="379"/>
      <c r="P67" s="372"/>
      <c r="Q67" s="362"/>
      <c r="R67" s="379" t="s">
        <v>170</v>
      </c>
      <c r="S67" s="372"/>
      <c r="T67" s="362"/>
      <c r="U67" s="379"/>
      <c r="V67" s="372"/>
      <c r="W67" s="362"/>
      <c r="X67" s="379" t="s">
        <v>171</v>
      </c>
      <c r="Y67" s="362"/>
      <c r="Z67" s="379"/>
      <c r="AA67" s="372"/>
      <c r="AB67" s="362"/>
    </row>
    <row r="68" spans="2:28" ht="15.75" customHeight="1" x14ac:dyDescent="0.25">
      <c r="B68" s="46"/>
      <c r="C68" s="236"/>
      <c r="D68" s="236"/>
      <c r="E68" s="236"/>
      <c r="F68" s="231"/>
      <c r="G68" s="237"/>
      <c r="H68" s="238"/>
      <c r="I68" s="238"/>
      <c r="J68" s="231"/>
      <c r="K68" s="231"/>
      <c r="L68" s="231"/>
      <c r="M68" s="231"/>
      <c r="N68" s="238"/>
      <c r="O68" s="231"/>
      <c r="P68" s="231"/>
      <c r="Q68" s="231"/>
      <c r="R68" s="231"/>
      <c r="S68" s="238"/>
      <c r="T68" s="218"/>
      <c r="U68" s="218"/>
      <c r="V68" s="208"/>
      <c r="W68" s="238"/>
      <c r="X68" s="228"/>
      <c r="Y68" s="228"/>
      <c r="Z68" s="48"/>
      <c r="AA68" s="27"/>
      <c r="AB68" s="49"/>
    </row>
    <row r="69" spans="2:28" ht="15.75" customHeight="1" x14ac:dyDescent="0.25">
      <c r="B69" s="390" t="s">
        <v>172</v>
      </c>
      <c r="C69" s="362"/>
      <c r="D69" s="394"/>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6"/>
    </row>
    <row r="70" spans="2:28" ht="15.75" customHeight="1" x14ac:dyDescent="0.25">
      <c r="B70" s="46"/>
      <c r="C70" s="236"/>
      <c r="D70" s="236"/>
      <c r="E70" s="236"/>
      <c r="F70" s="231"/>
      <c r="G70" s="237"/>
      <c r="H70" s="238"/>
      <c r="I70" s="238"/>
      <c r="J70" s="231"/>
      <c r="K70" s="231"/>
      <c r="L70" s="231"/>
      <c r="M70" s="231"/>
      <c r="N70" s="238"/>
      <c r="O70" s="231"/>
      <c r="P70" s="231"/>
      <c r="Q70" s="231"/>
      <c r="R70" s="231"/>
      <c r="S70" s="238"/>
      <c r="T70" s="218"/>
      <c r="U70" s="218"/>
      <c r="V70" s="208"/>
      <c r="W70" s="238"/>
      <c r="X70" s="228"/>
      <c r="Y70" s="228"/>
      <c r="Z70" s="48"/>
      <c r="AA70" s="27"/>
      <c r="AB70" s="49"/>
    </row>
    <row r="71" spans="2:28" ht="15.75" customHeight="1" x14ac:dyDescent="0.25">
      <c r="B71" s="390" t="s">
        <v>173</v>
      </c>
      <c r="C71" s="362"/>
      <c r="D71" s="39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6"/>
    </row>
    <row r="72" spans="2:28" ht="15.75" customHeight="1" x14ac:dyDescent="0.25">
      <c r="B72" s="46"/>
      <c r="C72" s="236"/>
      <c r="D72" s="236"/>
      <c r="E72" s="236"/>
      <c r="F72" s="231"/>
      <c r="G72" s="237"/>
      <c r="H72" s="238"/>
      <c r="I72" s="238"/>
      <c r="J72" s="231"/>
      <c r="K72" s="231"/>
      <c r="L72" s="231"/>
      <c r="M72" s="231"/>
      <c r="N72" s="238"/>
      <c r="O72" s="231"/>
      <c r="P72" s="231"/>
      <c r="Q72" s="231"/>
      <c r="R72" s="231"/>
      <c r="S72" s="238"/>
      <c r="T72" s="218"/>
      <c r="U72" s="218"/>
      <c r="V72" s="208"/>
      <c r="W72" s="238"/>
      <c r="X72" s="228"/>
      <c r="Y72" s="228"/>
      <c r="Z72" s="228"/>
      <c r="AA72" s="218"/>
      <c r="AB72" s="224"/>
    </row>
    <row r="73" spans="2:28" ht="15.75" customHeight="1" x14ac:dyDescent="0.25">
      <c r="B73" s="390" t="s">
        <v>174</v>
      </c>
      <c r="C73" s="362"/>
      <c r="D73" s="39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6"/>
    </row>
    <row r="74" spans="2:28" ht="15.75" customHeight="1" x14ac:dyDescent="0.25">
      <c r="B74" s="46"/>
      <c r="C74" s="236"/>
      <c r="D74" s="236"/>
      <c r="E74" s="236"/>
      <c r="F74" s="231"/>
      <c r="G74" s="237"/>
      <c r="H74" s="238"/>
      <c r="I74" s="238"/>
      <c r="J74" s="231"/>
      <c r="K74" s="231"/>
      <c r="L74" s="231"/>
      <c r="M74" s="231"/>
      <c r="N74" s="238"/>
      <c r="O74" s="231"/>
      <c r="P74" s="231"/>
      <c r="Q74" s="231"/>
      <c r="R74" s="231"/>
      <c r="S74" s="238"/>
      <c r="T74" s="218"/>
      <c r="U74" s="218"/>
      <c r="V74" s="208"/>
      <c r="W74" s="238"/>
      <c r="X74" s="228"/>
      <c r="Y74" s="228"/>
      <c r="Z74" s="48"/>
      <c r="AA74" s="27"/>
      <c r="AB74" s="49"/>
    </row>
    <row r="75" spans="2:28" ht="15.75" customHeight="1" x14ac:dyDescent="0.25">
      <c r="B75" s="390" t="s">
        <v>175</v>
      </c>
      <c r="C75" s="362"/>
      <c r="D75" s="39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6"/>
    </row>
    <row r="76" spans="2:28" ht="15.75" customHeight="1" x14ac:dyDescent="0.25">
      <c r="B76" s="46"/>
      <c r="C76" s="236"/>
      <c r="D76" s="236"/>
      <c r="E76" s="236"/>
      <c r="F76" s="231"/>
      <c r="G76" s="237"/>
      <c r="H76" s="238"/>
      <c r="I76" s="238"/>
      <c r="J76" s="231"/>
      <c r="K76" s="231"/>
      <c r="L76" s="231"/>
      <c r="M76" s="231"/>
      <c r="N76" s="238"/>
      <c r="O76" s="231"/>
      <c r="P76" s="231"/>
      <c r="Q76" s="231"/>
      <c r="R76" s="231"/>
      <c r="S76" s="238"/>
      <c r="T76" s="218"/>
      <c r="U76" s="218"/>
      <c r="V76" s="208"/>
      <c r="W76" s="238"/>
      <c r="X76" s="228"/>
      <c r="Y76" s="228"/>
      <c r="Z76" s="48"/>
      <c r="AA76" s="27"/>
      <c r="AB76" s="49"/>
    </row>
    <row r="77" spans="2:28" ht="15.75" customHeight="1" x14ac:dyDescent="0.25">
      <c r="B77" s="390" t="s">
        <v>176</v>
      </c>
      <c r="C77" s="362"/>
      <c r="D77" s="39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6"/>
    </row>
    <row r="78" spans="2:28" ht="15.75" customHeight="1" x14ac:dyDescent="0.25">
      <c r="B78" s="46"/>
      <c r="C78" s="236"/>
      <c r="D78" s="236"/>
      <c r="E78" s="236"/>
      <c r="F78" s="231"/>
      <c r="G78" s="237"/>
      <c r="H78" s="238"/>
      <c r="I78" s="238"/>
      <c r="J78" s="231"/>
      <c r="K78" s="231"/>
      <c r="L78" s="231"/>
      <c r="M78" s="231"/>
      <c r="N78" s="238"/>
      <c r="O78" s="231"/>
      <c r="P78" s="231"/>
      <c r="Q78" s="231"/>
      <c r="R78" s="231"/>
      <c r="S78" s="238"/>
      <c r="T78" s="218"/>
      <c r="U78" s="218"/>
      <c r="V78" s="208"/>
      <c r="W78" s="238"/>
      <c r="X78" s="228"/>
      <c r="Y78" s="228"/>
      <c r="Z78" s="48"/>
      <c r="AA78" s="27"/>
      <c r="AB78" s="49"/>
    </row>
    <row r="79" spans="2:28" ht="15.75" customHeight="1" x14ac:dyDescent="0.25">
      <c r="B79" s="390" t="s">
        <v>177</v>
      </c>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62"/>
    </row>
    <row r="80" spans="2:28" ht="15.75" customHeight="1" x14ac:dyDescent="0.25">
      <c r="B80" s="371" t="s">
        <v>122</v>
      </c>
      <c r="C80" s="362"/>
      <c r="D80" s="50" t="s">
        <v>178</v>
      </c>
      <c r="E80" s="371" t="s">
        <v>179</v>
      </c>
      <c r="F80" s="362"/>
      <c r="G80" s="371" t="s">
        <v>177</v>
      </c>
      <c r="H80" s="372"/>
      <c r="I80" s="372"/>
      <c r="J80" s="372"/>
      <c r="K80" s="372"/>
      <c r="L80" s="372"/>
      <c r="M80" s="372"/>
      <c r="N80" s="372"/>
      <c r="O80" s="362"/>
      <c r="P80" s="371" t="s">
        <v>180</v>
      </c>
      <c r="Q80" s="372"/>
      <c r="R80" s="372"/>
      <c r="S80" s="372"/>
      <c r="T80" s="372"/>
      <c r="U80" s="372"/>
      <c r="V80" s="372"/>
      <c r="W80" s="372"/>
      <c r="X80" s="372"/>
      <c r="Y80" s="372"/>
      <c r="Z80" s="372"/>
      <c r="AA80" s="372"/>
      <c r="AB80" s="362"/>
    </row>
    <row r="81" spans="2:28" ht="15.75" customHeight="1" x14ac:dyDescent="0.25">
      <c r="B81" s="371"/>
      <c r="C81" s="362"/>
      <c r="D81" s="36"/>
      <c r="E81" s="371"/>
      <c r="F81" s="362"/>
      <c r="G81" s="396"/>
      <c r="H81" s="372"/>
      <c r="I81" s="372"/>
      <c r="J81" s="372"/>
      <c r="K81" s="372"/>
      <c r="L81" s="372"/>
      <c r="M81" s="372"/>
      <c r="N81" s="372"/>
      <c r="O81" s="362"/>
      <c r="P81" s="396"/>
      <c r="Q81" s="372"/>
      <c r="R81" s="372"/>
      <c r="S81" s="372"/>
      <c r="T81" s="372"/>
      <c r="U81" s="372"/>
      <c r="V81" s="372"/>
      <c r="W81" s="372"/>
      <c r="X81" s="372"/>
      <c r="Y81" s="372"/>
      <c r="Z81" s="372"/>
      <c r="AA81" s="372"/>
      <c r="AB81" s="362"/>
    </row>
    <row r="82" spans="2:28" ht="15.75" customHeight="1" x14ac:dyDescent="0.25">
      <c r="B82" s="371"/>
      <c r="C82" s="362"/>
      <c r="D82" s="36"/>
      <c r="E82" s="371"/>
      <c r="F82" s="362"/>
      <c r="G82" s="396"/>
      <c r="H82" s="372"/>
      <c r="I82" s="372"/>
      <c r="J82" s="372"/>
      <c r="K82" s="372"/>
      <c r="L82" s="372"/>
      <c r="M82" s="372"/>
      <c r="N82" s="372"/>
      <c r="O82" s="362"/>
      <c r="P82" s="396"/>
      <c r="Q82" s="372"/>
      <c r="R82" s="372"/>
      <c r="S82" s="372"/>
      <c r="T82" s="372"/>
      <c r="U82" s="372"/>
      <c r="V82" s="372"/>
      <c r="W82" s="372"/>
      <c r="X82" s="372"/>
      <c r="Y82" s="372"/>
      <c r="Z82" s="372"/>
      <c r="AA82" s="372"/>
      <c r="AB82" s="362"/>
    </row>
    <row r="83" spans="2:28" ht="26.25" customHeight="1" x14ac:dyDescent="0.25">
      <c r="B83" s="397" t="s">
        <v>181</v>
      </c>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62"/>
    </row>
  </sheetData>
  <mergeCells count="99">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1:D21"/>
    <mergeCell ref="F21:AB21"/>
    <mergeCell ref="C22:AA22"/>
    <mergeCell ref="C25:P30"/>
    <mergeCell ref="R25:AA25"/>
    <mergeCell ref="W30:AA30"/>
    <mergeCell ref="C13:D13"/>
    <mergeCell ref="C14:D14"/>
    <mergeCell ref="E14:AA15"/>
    <mergeCell ref="C17:D17"/>
    <mergeCell ref="E17:AA18"/>
    <mergeCell ref="C10:D10"/>
    <mergeCell ref="E10:AA10"/>
    <mergeCell ref="C11:F11"/>
    <mergeCell ref="AA11:AB11"/>
    <mergeCell ref="C12:D12"/>
    <mergeCell ref="E12:AA12"/>
    <mergeCell ref="B2:D6"/>
    <mergeCell ref="F2:AB6"/>
    <mergeCell ref="C7:D7"/>
    <mergeCell ref="AF7:AG7"/>
    <mergeCell ref="C9:F9"/>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row>
    <row r="3" spans="2:28"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row>
    <row r="4" spans="2:28"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row>
    <row r="5" spans="2:28"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row>
    <row r="6" spans="2:28"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row>
    <row r="7" spans="2:28"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row>
    <row r="9" spans="2:28"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row>
    <row r="10" spans="2:28" ht="30" customHeight="1" x14ac:dyDescent="0.25">
      <c r="B10" s="30"/>
      <c r="C10" s="403" t="s">
        <v>123</v>
      </c>
      <c r="D10" s="389"/>
      <c r="E10" s="371" t="s">
        <v>636</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row>
    <row r="11" spans="2:28"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row>
    <row r="12" spans="2:28" ht="29.25" customHeight="1" x14ac:dyDescent="0.25">
      <c r="B12" s="30"/>
      <c r="C12" s="407" t="s">
        <v>125</v>
      </c>
      <c r="D12" s="408"/>
      <c r="E12" s="405" t="s">
        <v>126</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row>
    <row r="13" spans="2:28"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row>
    <row r="14" spans="2:28" ht="15" customHeight="1" x14ac:dyDescent="0.25">
      <c r="B14" s="30"/>
      <c r="C14" s="403" t="s">
        <v>609</v>
      </c>
      <c r="D14" s="389"/>
      <c r="E14" s="398" t="s">
        <v>637</v>
      </c>
      <c r="F14" s="382"/>
      <c r="G14" s="382"/>
      <c r="H14" s="382"/>
      <c r="I14" s="382"/>
      <c r="J14" s="382"/>
      <c r="K14" s="382"/>
      <c r="L14" s="382"/>
      <c r="M14" s="382"/>
      <c r="N14" s="382"/>
      <c r="O14" s="382"/>
      <c r="P14" s="382"/>
      <c r="Q14" s="382"/>
      <c r="R14" s="382"/>
      <c r="S14" s="382"/>
      <c r="T14" s="382"/>
      <c r="U14" s="382"/>
      <c r="V14" s="382"/>
      <c r="W14" s="382"/>
      <c r="X14" s="382"/>
      <c r="Y14" s="382"/>
      <c r="Z14" s="382"/>
      <c r="AA14" s="383"/>
      <c r="AB14" s="216"/>
    </row>
    <row r="15" spans="2:28" ht="15.75" customHeight="1" x14ac:dyDescent="0.25">
      <c r="B15" s="30"/>
      <c r="C15" s="218"/>
      <c r="D15" s="218"/>
      <c r="E15" s="384"/>
      <c r="F15" s="385"/>
      <c r="G15" s="385"/>
      <c r="H15" s="385"/>
      <c r="I15" s="385"/>
      <c r="J15" s="385"/>
      <c r="K15" s="385"/>
      <c r="L15" s="385"/>
      <c r="M15" s="385"/>
      <c r="N15" s="385"/>
      <c r="O15" s="385"/>
      <c r="P15" s="385"/>
      <c r="Q15" s="385"/>
      <c r="R15" s="385"/>
      <c r="S15" s="385"/>
      <c r="T15" s="385"/>
      <c r="U15" s="385"/>
      <c r="V15" s="385"/>
      <c r="W15" s="385"/>
      <c r="X15" s="385"/>
      <c r="Y15" s="385"/>
      <c r="Z15" s="385"/>
      <c r="AA15" s="386"/>
      <c r="AB15" s="216"/>
    </row>
    <row r="17" spans="3:28" ht="15" customHeight="1" x14ac:dyDescent="0.25">
      <c r="C17" s="403" t="s">
        <v>611</v>
      </c>
      <c r="D17" s="389"/>
      <c r="E17" s="830" t="s">
        <v>626</v>
      </c>
      <c r="F17" s="382"/>
      <c r="G17" s="382"/>
      <c r="H17" s="382"/>
      <c r="I17" s="382"/>
      <c r="J17" s="382"/>
      <c r="K17" s="382"/>
      <c r="L17" s="382"/>
      <c r="M17" s="382"/>
      <c r="N17" s="382"/>
      <c r="O17" s="382"/>
      <c r="P17" s="382"/>
      <c r="Q17" s="382"/>
      <c r="R17" s="382"/>
      <c r="S17" s="382"/>
      <c r="T17" s="382"/>
      <c r="U17" s="382"/>
      <c r="V17" s="382"/>
      <c r="W17" s="382"/>
      <c r="X17" s="382"/>
      <c r="Y17" s="382"/>
      <c r="Z17" s="382"/>
      <c r="AA17" s="383"/>
      <c r="AB17" s="216"/>
    </row>
    <row r="18" spans="3:28" ht="15" customHeight="1" x14ac:dyDescent="0.25">
      <c r="C18" s="218"/>
      <c r="D18" s="218"/>
      <c r="E18" s="384"/>
      <c r="F18" s="385"/>
      <c r="G18" s="385"/>
      <c r="H18" s="385"/>
      <c r="I18" s="385"/>
      <c r="J18" s="385"/>
      <c r="K18" s="385"/>
      <c r="L18" s="385"/>
      <c r="M18" s="385"/>
      <c r="N18" s="385"/>
      <c r="O18" s="385"/>
      <c r="P18" s="385"/>
      <c r="Q18" s="385"/>
      <c r="R18" s="385"/>
      <c r="S18" s="385"/>
      <c r="T18" s="385"/>
      <c r="U18" s="385"/>
      <c r="V18" s="385"/>
      <c r="W18" s="385"/>
      <c r="X18" s="385"/>
      <c r="Y18" s="385"/>
      <c r="Z18" s="385"/>
      <c r="AA18" s="386"/>
      <c r="AB18" s="216"/>
    </row>
    <row r="19" spans="3:28" ht="15" customHeight="1" x14ac:dyDescent="0.25">
      <c r="C19" s="218"/>
      <c r="D19" s="218"/>
      <c r="E19" s="218"/>
      <c r="F19" s="208"/>
      <c r="G19" s="208"/>
      <c r="H19" s="208"/>
      <c r="I19" s="208"/>
      <c r="J19" s="208"/>
      <c r="K19" s="208"/>
      <c r="L19" s="208"/>
      <c r="M19" s="208"/>
      <c r="N19" s="208"/>
      <c r="O19" s="208"/>
      <c r="P19" s="208"/>
      <c r="Q19" s="208"/>
      <c r="R19" s="208"/>
      <c r="S19" s="208"/>
      <c r="T19" s="208"/>
      <c r="U19" s="208"/>
      <c r="V19" s="208"/>
      <c r="W19" s="208"/>
      <c r="X19" s="208"/>
      <c r="Y19" s="208"/>
      <c r="Z19" s="208"/>
      <c r="AA19" s="208"/>
      <c r="AB19" s="216"/>
    </row>
    <row r="20" spans="3:28" ht="15" customHeight="1" x14ac:dyDescent="0.25">
      <c r="C20" s="218"/>
      <c r="D20" s="218"/>
      <c r="E20" s="218"/>
      <c r="F20" s="208"/>
      <c r="G20" s="208"/>
      <c r="H20" s="208"/>
      <c r="I20" s="208"/>
      <c r="J20" s="208"/>
      <c r="K20" s="208"/>
      <c r="L20" s="208"/>
      <c r="M20" s="208"/>
      <c r="N20" s="208"/>
      <c r="O20" s="208"/>
      <c r="P20" s="208"/>
      <c r="Q20" s="208"/>
      <c r="R20" s="208"/>
      <c r="S20" s="208"/>
      <c r="T20" s="208"/>
      <c r="U20" s="208"/>
      <c r="V20" s="208"/>
      <c r="W20" s="208"/>
      <c r="X20" s="208"/>
      <c r="Y20" s="208"/>
      <c r="Z20" s="208"/>
      <c r="AA20" s="208"/>
      <c r="AB20" s="216"/>
    </row>
    <row r="21" spans="3:28" ht="15" customHeight="1" x14ac:dyDescent="0.25">
      <c r="C21" s="403" t="s">
        <v>127</v>
      </c>
      <c r="D21" s="389"/>
      <c r="E21" s="219"/>
      <c r="F21" s="404"/>
      <c r="G21" s="389"/>
      <c r="H21" s="389"/>
      <c r="I21" s="389"/>
      <c r="J21" s="389"/>
      <c r="K21" s="389"/>
      <c r="L21" s="389"/>
      <c r="M21" s="389"/>
      <c r="N21" s="389"/>
      <c r="O21" s="389"/>
      <c r="P21" s="389"/>
      <c r="Q21" s="389"/>
      <c r="R21" s="389"/>
      <c r="S21" s="389"/>
      <c r="T21" s="389"/>
      <c r="U21" s="389"/>
      <c r="V21" s="389"/>
      <c r="W21" s="389"/>
      <c r="X21" s="389"/>
      <c r="Y21" s="389"/>
      <c r="Z21" s="389"/>
      <c r="AA21" s="389"/>
      <c r="AB21" s="400"/>
    </row>
    <row r="22" spans="3:28" ht="29.25" customHeight="1" x14ac:dyDescent="0.25">
      <c r="C22" s="371" t="s">
        <v>638</v>
      </c>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62"/>
      <c r="AB22" s="220"/>
    </row>
    <row r="23" spans="3:28" ht="15" customHeight="1" x14ac:dyDescent="0.25">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0"/>
    </row>
    <row r="24" spans="3:28" ht="15" customHeight="1" x14ac:dyDescent="0.25">
      <c r="C24" s="222" t="s">
        <v>128</v>
      </c>
      <c r="D24" s="222"/>
      <c r="E24" s="208"/>
      <c r="F24" s="208"/>
      <c r="G24" s="208"/>
      <c r="H24" s="208"/>
      <c r="I24" s="208"/>
      <c r="J24" s="221"/>
      <c r="K24" s="221"/>
      <c r="L24" s="221"/>
      <c r="M24" s="221"/>
      <c r="N24" s="221"/>
      <c r="O24" s="221"/>
      <c r="P24" s="221"/>
      <c r="Q24" s="221"/>
      <c r="R24" s="221" t="s">
        <v>129</v>
      </c>
      <c r="S24" s="221"/>
      <c r="T24" s="221"/>
      <c r="U24" s="221"/>
      <c r="V24" s="221"/>
      <c r="W24" s="221"/>
      <c r="X24" s="221"/>
      <c r="Y24" s="221"/>
      <c r="Z24" s="221"/>
      <c r="AA24" s="221"/>
      <c r="AB24" s="220"/>
    </row>
    <row r="25" spans="3:28" ht="15" customHeight="1" x14ac:dyDescent="0.25">
      <c r="C25" s="831" t="s">
        <v>639</v>
      </c>
      <c r="D25" s="382"/>
      <c r="E25" s="382"/>
      <c r="F25" s="382"/>
      <c r="G25" s="382"/>
      <c r="H25" s="382"/>
      <c r="I25" s="382"/>
      <c r="J25" s="382"/>
      <c r="K25" s="382"/>
      <c r="L25" s="382"/>
      <c r="M25" s="382"/>
      <c r="N25" s="382"/>
      <c r="O25" s="382"/>
      <c r="P25" s="383"/>
      <c r="Q25" s="208"/>
      <c r="R25" s="392"/>
      <c r="S25" s="372"/>
      <c r="T25" s="372"/>
      <c r="U25" s="372"/>
      <c r="V25" s="372"/>
      <c r="W25" s="372"/>
      <c r="X25" s="372"/>
      <c r="Y25" s="372"/>
      <c r="Z25" s="372"/>
      <c r="AA25" s="362"/>
      <c r="AB25" s="216"/>
    </row>
    <row r="26" spans="3:28" ht="15" customHeight="1" x14ac:dyDescent="0.25">
      <c r="C26" s="399"/>
      <c r="D26" s="346"/>
      <c r="E26" s="346"/>
      <c r="F26" s="346"/>
      <c r="G26" s="346"/>
      <c r="H26" s="346"/>
      <c r="I26" s="346"/>
      <c r="J26" s="346"/>
      <c r="K26" s="346"/>
      <c r="L26" s="346"/>
      <c r="M26" s="346"/>
      <c r="N26" s="346"/>
      <c r="O26" s="346"/>
      <c r="P26" s="400"/>
      <c r="Q26" s="208"/>
      <c r="R26" s="208"/>
      <c r="S26" s="208"/>
      <c r="T26" s="208"/>
      <c r="U26" s="208"/>
      <c r="V26" s="208"/>
      <c r="W26" s="208"/>
      <c r="X26" s="208"/>
      <c r="Y26" s="208"/>
      <c r="Z26" s="208"/>
      <c r="AA26" s="208"/>
      <c r="AB26" s="216"/>
    </row>
    <row r="27" spans="3:28" ht="15" customHeight="1" x14ac:dyDescent="0.25">
      <c r="C27" s="399"/>
      <c r="D27" s="346"/>
      <c r="E27" s="346"/>
      <c r="F27" s="346"/>
      <c r="G27" s="346"/>
      <c r="H27" s="346"/>
      <c r="I27" s="346"/>
      <c r="J27" s="346"/>
      <c r="K27" s="346"/>
      <c r="L27" s="346"/>
      <c r="M27" s="346"/>
      <c r="N27" s="346"/>
      <c r="O27" s="346"/>
      <c r="P27" s="400"/>
      <c r="Q27" s="218"/>
      <c r="R27" s="221" t="s">
        <v>130</v>
      </c>
      <c r="S27" s="221"/>
      <c r="T27" s="221"/>
      <c r="U27" s="221"/>
      <c r="V27" s="221"/>
      <c r="W27" s="218"/>
      <c r="X27" s="218"/>
      <c r="Y27" s="218"/>
      <c r="Z27" s="208"/>
      <c r="AA27" s="218"/>
      <c r="AB27" s="216"/>
    </row>
    <row r="28" spans="3:28" ht="15" customHeight="1" x14ac:dyDescent="0.25">
      <c r="C28" s="399"/>
      <c r="D28" s="346"/>
      <c r="E28" s="346"/>
      <c r="F28" s="346"/>
      <c r="G28" s="346"/>
      <c r="H28" s="346"/>
      <c r="I28" s="346"/>
      <c r="J28" s="346"/>
      <c r="K28" s="346"/>
      <c r="L28" s="346"/>
      <c r="M28" s="346"/>
      <c r="N28" s="346"/>
      <c r="O28" s="346"/>
      <c r="P28" s="400"/>
      <c r="Q28" s="208"/>
      <c r="R28" s="36"/>
      <c r="S28" s="208" t="s">
        <v>15</v>
      </c>
      <c r="T28" s="208"/>
      <c r="U28" s="36"/>
      <c r="V28" s="208" t="s">
        <v>27</v>
      </c>
      <c r="W28" s="208"/>
      <c r="X28" s="36"/>
      <c r="Y28" s="223" t="s">
        <v>46</v>
      </c>
      <c r="Z28" s="208"/>
      <c r="AA28" s="208"/>
      <c r="AB28" s="216"/>
    </row>
    <row r="29" spans="3:28" ht="15" customHeight="1" x14ac:dyDescent="0.25">
      <c r="C29" s="399"/>
      <c r="D29" s="346"/>
      <c r="E29" s="346"/>
      <c r="F29" s="346"/>
      <c r="G29" s="346"/>
      <c r="H29" s="346"/>
      <c r="I29" s="346"/>
      <c r="J29" s="346"/>
      <c r="K29" s="346"/>
      <c r="L29" s="346"/>
      <c r="M29" s="346"/>
      <c r="N29" s="346"/>
      <c r="O29" s="346"/>
      <c r="P29" s="400"/>
      <c r="Q29" s="208"/>
      <c r="R29" s="208"/>
      <c r="S29" s="208"/>
      <c r="T29" s="208"/>
      <c r="U29" s="208"/>
      <c r="V29" s="208"/>
      <c r="W29" s="208"/>
      <c r="X29" s="208"/>
      <c r="Y29" s="208"/>
      <c r="Z29" s="208"/>
      <c r="AA29" s="208"/>
      <c r="AB29" s="216"/>
    </row>
    <row r="30" spans="3:28" ht="15" customHeight="1" x14ac:dyDescent="0.25">
      <c r="C30" s="384"/>
      <c r="D30" s="385"/>
      <c r="E30" s="385"/>
      <c r="F30" s="385"/>
      <c r="G30" s="385"/>
      <c r="H30" s="385"/>
      <c r="I30" s="385"/>
      <c r="J30" s="385"/>
      <c r="K30" s="385"/>
      <c r="L30" s="385"/>
      <c r="M30" s="385"/>
      <c r="N30" s="385"/>
      <c r="O30" s="385"/>
      <c r="P30" s="386"/>
      <c r="Q30" s="208"/>
      <c r="R30" s="221" t="s">
        <v>131</v>
      </c>
      <c r="S30" s="208"/>
      <c r="T30" s="208"/>
      <c r="U30" s="208"/>
      <c r="V30" s="208"/>
      <c r="W30" s="409" t="s">
        <v>23</v>
      </c>
      <c r="X30" s="372"/>
      <c r="Y30" s="372"/>
      <c r="Z30" s="372"/>
      <c r="AA30" s="362"/>
      <c r="AB30" s="216"/>
    </row>
    <row r="31" spans="3:28" ht="15" customHeight="1" x14ac:dyDescent="0.25">
      <c r="C31" s="218"/>
      <c r="D31" s="218"/>
      <c r="E31" s="218"/>
      <c r="F31" s="218"/>
      <c r="G31" s="218"/>
      <c r="H31" s="208"/>
      <c r="I31" s="208"/>
      <c r="J31" s="208"/>
      <c r="K31" s="208"/>
      <c r="L31" s="208"/>
      <c r="M31" s="208"/>
      <c r="N31" s="208"/>
      <c r="O31" s="208"/>
      <c r="P31" s="208"/>
      <c r="Q31" s="208"/>
      <c r="R31" s="221"/>
      <c r="S31" s="208"/>
      <c r="T31" s="208"/>
      <c r="U31" s="208"/>
      <c r="V31" s="208"/>
      <c r="W31" s="208"/>
      <c r="X31" s="208"/>
      <c r="Y31" s="208"/>
      <c r="Z31" s="208"/>
      <c r="AA31" s="208"/>
      <c r="AB31" s="216"/>
    </row>
    <row r="32" spans="3:28" ht="15" customHeight="1" x14ac:dyDescent="0.25">
      <c r="C32" s="221" t="s">
        <v>132</v>
      </c>
      <c r="D32" s="218"/>
      <c r="E32" s="218"/>
      <c r="F32" s="218"/>
      <c r="G32" s="218"/>
      <c r="H32" s="218"/>
      <c r="I32" s="208"/>
      <c r="J32" s="208"/>
      <c r="K32" s="208"/>
      <c r="L32" s="208"/>
      <c r="M32" s="208"/>
      <c r="N32" s="208"/>
      <c r="O32" s="208"/>
      <c r="P32" s="208"/>
      <c r="Q32" s="208"/>
      <c r="R32" s="208"/>
      <c r="S32" s="208"/>
      <c r="T32" s="208"/>
      <c r="U32" s="208"/>
      <c r="V32" s="208"/>
      <c r="W32" s="208"/>
      <c r="X32" s="208"/>
      <c r="Y32" s="208"/>
      <c r="Z32" s="208"/>
      <c r="AA32" s="208"/>
      <c r="AB32" s="216"/>
    </row>
    <row r="33" spans="3:27" ht="39.75" customHeight="1" x14ac:dyDescent="0.25">
      <c r="C33" s="409" t="s">
        <v>133</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62"/>
    </row>
    <row r="34" spans="3:27" ht="15" customHeight="1" x14ac:dyDescent="0.25">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row>
    <row r="35" spans="3:27" ht="15" customHeight="1" x14ac:dyDescent="0.25">
      <c r="C35" s="212" t="s">
        <v>134</v>
      </c>
      <c r="D35" s="218"/>
      <c r="E35" s="218"/>
      <c r="F35" s="218"/>
      <c r="G35" s="218"/>
      <c r="H35" s="218"/>
      <c r="I35" s="218"/>
      <c r="J35" s="218"/>
      <c r="K35" s="218"/>
      <c r="L35" s="218"/>
      <c r="M35" s="212" t="s">
        <v>134</v>
      </c>
      <c r="N35" s="218"/>
      <c r="O35" s="218"/>
      <c r="P35" s="218"/>
      <c r="Q35" s="218"/>
      <c r="R35" s="218"/>
      <c r="S35" s="218"/>
      <c r="T35" s="218"/>
      <c r="U35" s="218"/>
      <c r="V35" s="218"/>
      <c r="W35" s="218"/>
      <c r="X35" s="218"/>
      <c r="Y35" s="218"/>
      <c r="Z35" s="218"/>
      <c r="AA35" s="218"/>
    </row>
    <row r="36" spans="3:27" ht="29.25" customHeight="1" x14ac:dyDescent="0.25">
      <c r="C36" s="409" t="s">
        <v>135</v>
      </c>
      <c r="D36" s="372"/>
      <c r="E36" s="372"/>
      <c r="F36" s="372"/>
      <c r="G36" s="372"/>
      <c r="H36" s="372"/>
      <c r="I36" s="372"/>
      <c r="J36" s="372"/>
      <c r="K36" s="362"/>
      <c r="L36" s="218"/>
      <c r="M36" s="409" t="s">
        <v>136</v>
      </c>
      <c r="N36" s="372"/>
      <c r="O36" s="372"/>
      <c r="P36" s="372"/>
      <c r="Q36" s="372"/>
      <c r="R36" s="372"/>
      <c r="S36" s="372"/>
      <c r="T36" s="372"/>
      <c r="U36" s="372"/>
      <c r="V36" s="372"/>
      <c r="W36" s="372"/>
      <c r="X36" s="372"/>
      <c r="Y36" s="372"/>
      <c r="Z36" s="372"/>
      <c r="AA36" s="362"/>
    </row>
    <row r="37" spans="3:27" ht="15" customHeight="1" x14ac:dyDescent="0.25">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3:27" ht="15" customHeight="1" x14ac:dyDescent="0.25">
      <c r="C38" s="225" t="s">
        <v>137</v>
      </c>
      <c r="D38" s="225"/>
      <c r="E38" s="225"/>
      <c r="F38" s="225"/>
      <c r="G38" s="226"/>
      <c r="H38" s="227"/>
      <c r="I38" s="227"/>
      <c r="J38" s="227"/>
      <c r="K38" s="227"/>
      <c r="L38" s="227"/>
      <c r="M38" s="227"/>
      <c r="N38" s="227"/>
      <c r="O38" s="227"/>
      <c r="P38" s="227"/>
      <c r="Q38" s="227"/>
      <c r="R38" s="227"/>
      <c r="S38" s="227"/>
      <c r="T38" s="227"/>
      <c r="U38" s="227"/>
      <c r="V38" s="227"/>
      <c r="W38" s="227"/>
      <c r="X38" s="227"/>
      <c r="Y38" s="227"/>
      <c r="Z38" s="227"/>
      <c r="AA38" s="227"/>
    </row>
    <row r="39" spans="3:27" ht="90" customHeight="1" x14ac:dyDescent="0.25">
      <c r="C39" s="410" t="s">
        <v>640</v>
      </c>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62"/>
    </row>
    <row r="40" spans="3:27" ht="15" customHeight="1" x14ac:dyDescent="0.25">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row>
    <row r="41" spans="3:27" ht="15.75" customHeight="1" x14ac:dyDescent="0.25">
      <c r="C41" s="393" t="s">
        <v>139</v>
      </c>
      <c r="D41" s="389"/>
      <c r="E41" s="221"/>
      <c r="F41" s="371" t="s">
        <v>34</v>
      </c>
      <c r="G41" s="362"/>
      <c r="H41" s="221"/>
      <c r="I41" s="208"/>
      <c r="J41" s="228" t="s">
        <v>140</v>
      </c>
      <c r="K41" s="371">
        <v>1</v>
      </c>
      <c r="L41" s="372"/>
      <c r="M41" s="372"/>
      <c r="N41" s="362"/>
      <c r="O41" s="221"/>
      <c r="P41" s="221"/>
      <c r="Q41" s="212" t="s">
        <v>141</v>
      </c>
      <c r="R41" s="208"/>
      <c r="S41" s="221"/>
      <c r="T41" s="221"/>
      <c r="U41" s="221"/>
      <c r="V41" s="221"/>
      <c r="W41" s="371" t="s">
        <v>20</v>
      </c>
      <c r="X41" s="372"/>
      <c r="Y41" s="372"/>
      <c r="Z41" s="372"/>
      <c r="AA41" s="362"/>
    </row>
    <row r="42" spans="3:27" ht="15.75" customHeight="1" x14ac:dyDescent="0.25">
      <c r="C42" s="208"/>
      <c r="D42" s="208"/>
      <c r="E42" s="208"/>
      <c r="F42" s="223"/>
      <c r="G42" s="223"/>
      <c r="H42" s="223"/>
      <c r="I42" s="223"/>
      <c r="J42" s="223"/>
      <c r="K42" s="223"/>
      <c r="L42" s="223"/>
      <c r="M42" s="208"/>
      <c r="N42" s="208"/>
      <c r="O42" s="208"/>
      <c r="P42" s="208"/>
      <c r="Q42" s="208"/>
      <c r="R42" s="208"/>
      <c r="S42" s="208"/>
      <c r="T42" s="208"/>
      <c r="U42" s="208"/>
      <c r="V42" s="208"/>
      <c r="W42" s="208"/>
      <c r="X42" s="208"/>
      <c r="Y42" s="208"/>
      <c r="Z42" s="208"/>
      <c r="AA42" s="208"/>
    </row>
    <row r="43" spans="3:27" ht="32.25" customHeight="1" x14ac:dyDescent="0.25">
      <c r="C43" s="208"/>
      <c r="D43" s="228" t="s">
        <v>142</v>
      </c>
      <c r="E43" s="221"/>
      <c r="F43" s="410"/>
      <c r="G43" s="372"/>
      <c r="H43" s="372"/>
      <c r="I43" s="372"/>
      <c r="J43" s="372"/>
      <c r="K43" s="372"/>
      <c r="L43" s="372"/>
      <c r="M43" s="362"/>
      <c r="N43" s="208"/>
      <c r="O43" s="228" t="s">
        <v>144</v>
      </c>
      <c r="P43" s="409">
        <v>0</v>
      </c>
      <c r="Q43" s="372"/>
      <c r="R43" s="372"/>
      <c r="S43" s="372"/>
      <c r="T43" s="372"/>
      <c r="U43" s="372"/>
      <c r="V43" s="372"/>
      <c r="W43" s="372"/>
      <c r="X43" s="372"/>
      <c r="Y43" s="372"/>
      <c r="Z43" s="372"/>
      <c r="AA43" s="362"/>
    </row>
    <row r="44" spans="3:27" ht="15.75" customHeight="1" x14ac:dyDescent="0.25">
      <c r="C44" s="221"/>
      <c r="D44" s="221"/>
      <c r="E44" s="221"/>
      <c r="F44" s="223"/>
      <c r="G44" s="223"/>
      <c r="H44" s="223"/>
      <c r="I44" s="223"/>
      <c r="J44" s="223"/>
      <c r="K44" s="223"/>
      <c r="L44" s="223"/>
      <c r="M44" s="221"/>
      <c r="N44" s="221"/>
      <c r="O44" s="221"/>
      <c r="P44" s="221"/>
      <c r="Q44" s="221"/>
      <c r="R44" s="221"/>
      <c r="S44" s="221"/>
      <c r="T44" s="221"/>
      <c r="U44" s="221"/>
      <c r="V44" s="221"/>
      <c r="W44" s="221"/>
      <c r="X44" s="221"/>
      <c r="Y44" s="221"/>
      <c r="Z44" s="221"/>
      <c r="AA44" s="221"/>
    </row>
    <row r="45" spans="3:27" ht="15.75" customHeight="1" x14ac:dyDescent="0.25">
      <c r="C45" s="208"/>
      <c r="D45" s="228" t="s">
        <v>145</v>
      </c>
      <c r="E45" s="208"/>
      <c r="F45" s="392" t="s">
        <v>146</v>
      </c>
      <c r="G45" s="362"/>
      <c r="H45" s="208"/>
      <c r="I45" s="208"/>
      <c r="J45" s="221" t="s">
        <v>147</v>
      </c>
      <c r="K45" s="208"/>
      <c r="L45" s="392" t="s">
        <v>148</v>
      </c>
      <c r="M45" s="372"/>
      <c r="N45" s="362"/>
      <c r="O45" s="221"/>
      <c r="P45" s="221"/>
      <c r="Q45" s="208"/>
      <c r="R45" s="221" t="s">
        <v>149</v>
      </c>
      <c r="S45" s="221"/>
      <c r="T45" s="221"/>
      <c r="U45" s="221"/>
      <c r="V45" s="221"/>
      <c r="W45" s="411"/>
      <c r="X45" s="372"/>
      <c r="Y45" s="372"/>
      <c r="Z45" s="372"/>
      <c r="AA45" s="362"/>
    </row>
    <row r="46" spans="3:27" ht="15.75" customHeight="1" x14ac:dyDescent="0.25">
      <c r="C46" s="208"/>
      <c r="D46" s="208"/>
      <c r="E46" s="208"/>
      <c r="F46" s="28"/>
      <c r="G46" s="208"/>
      <c r="H46" s="208"/>
      <c r="I46" s="212"/>
      <c r="J46" s="212"/>
      <c r="K46" s="212"/>
      <c r="L46" s="212"/>
      <c r="M46" s="212"/>
      <c r="N46" s="212"/>
      <c r="O46" s="212"/>
      <c r="P46" s="212"/>
      <c r="Q46" s="212"/>
      <c r="R46" s="212"/>
      <c r="S46" s="212"/>
      <c r="T46" s="212"/>
      <c r="U46" s="212"/>
      <c r="V46" s="212"/>
      <c r="W46" s="212"/>
      <c r="X46" s="212"/>
      <c r="Y46" s="212"/>
      <c r="Z46" s="212"/>
      <c r="AA46" s="212"/>
    </row>
    <row r="47" spans="3:27" ht="15.75" customHeight="1" x14ac:dyDescent="0.25">
      <c r="C47" s="229" t="s">
        <v>150</v>
      </c>
      <c r="D47" s="412">
        <v>2024</v>
      </c>
      <c r="E47" s="413"/>
      <c r="F47" s="414"/>
      <c r="G47" s="34"/>
      <c r="H47" s="212"/>
      <c r="I47" s="212"/>
      <c r="J47" s="212"/>
      <c r="K47" s="212"/>
      <c r="L47" s="212"/>
      <c r="M47" s="212"/>
      <c r="N47" s="212"/>
      <c r="O47" s="212"/>
      <c r="P47" s="212"/>
      <c r="Q47" s="404"/>
      <c r="R47" s="389"/>
      <c r="S47" s="389"/>
      <c r="T47" s="389"/>
      <c r="U47" s="389"/>
      <c r="V47" s="212"/>
      <c r="W47" s="212"/>
      <c r="X47" s="403"/>
      <c r="Y47" s="389"/>
      <c r="Z47" s="389"/>
      <c r="AA47" s="389"/>
    </row>
    <row r="49" spans="3:27" ht="15.75" customHeight="1" x14ac:dyDescent="0.25">
      <c r="C49" s="221" t="s">
        <v>140</v>
      </c>
      <c r="D49" s="409">
        <v>1.2</v>
      </c>
      <c r="E49" s="372"/>
      <c r="F49" s="362"/>
      <c r="G49" s="208"/>
      <c r="H49" s="212"/>
      <c r="I49" s="212"/>
      <c r="J49" s="212"/>
      <c r="K49" s="212"/>
      <c r="L49" s="212"/>
      <c r="M49" s="212"/>
      <c r="N49" s="212"/>
      <c r="O49" s="212"/>
      <c r="P49" s="212"/>
      <c r="Q49" s="404"/>
      <c r="R49" s="389"/>
      <c r="S49" s="389"/>
      <c r="T49" s="389"/>
      <c r="U49" s="389"/>
      <c r="V49" s="212"/>
      <c r="W49" s="212"/>
      <c r="X49" s="403"/>
      <c r="Y49" s="389"/>
      <c r="Z49" s="389"/>
      <c r="AA49" s="389"/>
    </row>
    <row r="50" spans="3:27" ht="15.75" customHeight="1" x14ac:dyDescent="0.25">
      <c r="C50" s="208"/>
      <c r="D50" s="208"/>
      <c r="E50" s="208"/>
      <c r="F50" s="208"/>
      <c r="G50" s="208"/>
      <c r="H50" s="208"/>
      <c r="I50" s="212"/>
      <c r="J50" s="212"/>
      <c r="K50" s="221"/>
      <c r="L50" s="221"/>
      <c r="M50" s="221"/>
      <c r="N50" s="221"/>
      <c r="O50" s="221"/>
      <c r="P50" s="221"/>
      <c r="Q50" s="221"/>
      <c r="R50" s="221"/>
      <c r="S50" s="221"/>
      <c r="T50" s="221"/>
      <c r="U50" s="221"/>
      <c r="V50" s="221"/>
      <c r="W50" s="221"/>
      <c r="X50" s="221"/>
      <c r="Y50" s="221"/>
      <c r="Z50" s="221"/>
      <c r="AA50" s="221"/>
    </row>
    <row r="51" spans="3:27" ht="15.75" customHeight="1" x14ac:dyDescent="0.25">
      <c r="C51" s="221"/>
      <c r="D51" s="371" t="s">
        <v>151</v>
      </c>
      <c r="E51" s="372"/>
      <c r="F51" s="372"/>
      <c r="G51" s="372"/>
      <c r="H51" s="372"/>
      <c r="I51" s="372"/>
      <c r="J51" s="372"/>
      <c r="K51" s="372"/>
      <c r="L51" s="372"/>
      <c r="M51" s="372"/>
      <c r="N51" s="372"/>
      <c r="O51" s="372"/>
      <c r="P51" s="372"/>
      <c r="Q51" s="372"/>
      <c r="R51" s="372"/>
      <c r="S51" s="372"/>
      <c r="T51" s="372"/>
      <c r="U51" s="372"/>
      <c r="V51" s="372"/>
      <c r="W51" s="372"/>
      <c r="X51" s="372"/>
      <c r="Y51" s="362"/>
      <c r="Z51" s="222"/>
      <c r="AA51" s="222"/>
    </row>
    <row r="52" spans="3:27" ht="15.75" customHeight="1" x14ac:dyDescent="0.25">
      <c r="C52" s="208"/>
      <c r="D52" s="377" t="s">
        <v>152</v>
      </c>
      <c r="E52" s="372"/>
      <c r="F52" s="372"/>
      <c r="G52" s="372"/>
      <c r="H52" s="362"/>
      <c r="I52" s="373" t="s">
        <v>153</v>
      </c>
      <c r="J52" s="372"/>
      <c r="K52" s="372"/>
      <c r="L52" s="372"/>
      <c r="M52" s="372"/>
      <c r="N52" s="372"/>
      <c r="O52" s="372"/>
      <c r="P52" s="362"/>
      <c r="Q52" s="374" t="s">
        <v>154</v>
      </c>
      <c r="R52" s="372"/>
      <c r="S52" s="372"/>
      <c r="T52" s="372"/>
      <c r="U52" s="372"/>
      <c r="V52" s="372"/>
      <c r="W52" s="372"/>
      <c r="X52" s="372"/>
      <c r="Y52" s="362"/>
      <c r="Z52" s="222"/>
      <c r="AA52" s="222"/>
    </row>
    <row r="53" spans="3:27" ht="15.75" customHeight="1" x14ac:dyDescent="0.25">
      <c r="C53" s="38"/>
      <c r="D53" s="378" t="s">
        <v>155</v>
      </c>
      <c r="E53" s="372"/>
      <c r="F53" s="372"/>
      <c r="G53" s="372"/>
      <c r="H53" s="362"/>
      <c r="I53" s="375" t="s">
        <v>156</v>
      </c>
      <c r="J53" s="372"/>
      <c r="K53" s="372"/>
      <c r="L53" s="372"/>
      <c r="M53" s="372"/>
      <c r="N53" s="372"/>
      <c r="O53" s="372"/>
      <c r="P53" s="362"/>
      <c r="Q53" s="376" t="s">
        <v>157</v>
      </c>
      <c r="R53" s="372"/>
      <c r="S53" s="372"/>
      <c r="T53" s="372"/>
      <c r="U53" s="372"/>
      <c r="V53" s="372"/>
      <c r="W53" s="372"/>
      <c r="X53" s="372"/>
      <c r="Y53" s="362"/>
      <c r="Z53" s="231"/>
      <c r="AA53" s="231"/>
    </row>
    <row r="54" spans="3:27" ht="15.75" customHeight="1" x14ac:dyDescent="0.25">
      <c r="C54" s="232"/>
      <c r="D54" s="232"/>
      <c r="E54" s="232"/>
      <c r="F54" s="232"/>
      <c r="G54" s="233"/>
      <c r="H54" s="233"/>
      <c r="I54" s="233"/>
      <c r="J54" s="233"/>
      <c r="K54" s="233"/>
      <c r="L54" s="233"/>
      <c r="M54" s="233"/>
      <c r="N54" s="233"/>
      <c r="O54" s="233"/>
      <c r="P54" s="233"/>
      <c r="Q54" s="233"/>
      <c r="R54" s="233"/>
      <c r="S54" s="233"/>
      <c r="T54" s="233"/>
      <c r="U54" s="233"/>
      <c r="V54" s="233"/>
      <c r="W54" s="233"/>
      <c r="X54" s="233"/>
      <c r="Y54" s="233"/>
      <c r="Z54" s="232"/>
      <c r="AA54" s="232"/>
    </row>
    <row r="55" spans="3:27" ht="15.75" customHeight="1" x14ac:dyDescent="0.25">
      <c r="C55" s="379" t="s">
        <v>158</v>
      </c>
      <c r="D55" s="372"/>
      <c r="E55" s="372"/>
      <c r="F55" s="362"/>
      <c r="G55" s="380" t="s">
        <v>159</v>
      </c>
      <c r="H55" s="381" t="s">
        <v>160</v>
      </c>
      <c r="I55" s="382"/>
      <c r="J55" s="382"/>
      <c r="K55" s="382"/>
      <c r="L55" s="382"/>
      <c r="M55" s="382"/>
      <c r="N55" s="382"/>
      <c r="O55" s="382"/>
      <c r="P55" s="382"/>
      <c r="Q55" s="382"/>
      <c r="R55" s="382"/>
      <c r="S55" s="382"/>
      <c r="T55" s="382"/>
      <c r="U55" s="382"/>
      <c r="V55" s="382"/>
      <c r="W55" s="382"/>
      <c r="X55" s="382"/>
      <c r="Y55" s="382"/>
      <c r="Z55" s="382"/>
      <c r="AA55" s="383"/>
    </row>
    <row r="56" spans="3:27" ht="15.75" customHeight="1" x14ac:dyDescent="0.25">
      <c r="C56" s="40" t="s">
        <v>161</v>
      </c>
      <c r="D56" s="41" t="s">
        <v>616</v>
      </c>
      <c r="E56" s="379" t="s">
        <v>162</v>
      </c>
      <c r="F56" s="362"/>
      <c r="G56" s="349"/>
      <c r="H56" s="384"/>
      <c r="I56" s="385"/>
      <c r="J56" s="385"/>
      <c r="K56" s="385"/>
      <c r="L56" s="385"/>
      <c r="M56" s="385"/>
      <c r="N56" s="385"/>
      <c r="O56" s="385"/>
      <c r="P56" s="385"/>
      <c r="Q56" s="385"/>
      <c r="R56" s="385"/>
      <c r="S56" s="385"/>
      <c r="T56" s="385"/>
      <c r="U56" s="385"/>
      <c r="V56" s="385"/>
      <c r="W56" s="385"/>
      <c r="X56" s="385"/>
      <c r="Y56" s="385"/>
      <c r="Z56" s="385"/>
      <c r="AA56" s="386"/>
    </row>
    <row r="57" spans="3:27" ht="15.75" customHeight="1" x14ac:dyDescent="0.25">
      <c r="C57" s="42">
        <v>2024</v>
      </c>
      <c r="D57" s="43">
        <v>45474</v>
      </c>
      <c r="E57" s="387">
        <v>45656</v>
      </c>
      <c r="F57" s="362"/>
      <c r="G57" s="44">
        <v>1</v>
      </c>
      <c r="H57" s="391"/>
      <c r="I57" s="372"/>
      <c r="J57" s="372"/>
      <c r="K57" s="372"/>
      <c r="L57" s="372"/>
      <c r="M57" s="372"/>
      <c r="N57" s="372"/>
      <c r="O57" s="372"/>
      <c r="P57" s="372"/>
      <c r="Q57" s="372"/>
      <c r="R57" s="372"/>
      <c r="S57" s="372"/>
      <c r="T57" s="372"/>
      <c r="U57" s="372"/>
      <c r="V57" s="372"/>
      <c r="W57" s="372"/>
      <c r="X57" s="372"/>
      <c r="Y57" s="372"/>
      <c r="Z57" s="372"/>
      <c r="AA57" s="362"/>
    </row>
    <row r="58" spans="3:27" ht="15.75" customHeight="1" x14ac:dyDescent="0.25">
      <c r="C58" s="42">
        <v>2025</v>
      </c>
      <c r="D58" s="43">
        <v>45658</v>
      </c>
      <c r="E58" s="387">
        <v>46021</v>
      </c>
      <c r="F58" s="362"/>
      <c r="G58" s="44">
        <v>1</v>
      </c>
      <c r="H58" s="391"/>
      <c r="I58" s="372"/>
      <c r="J58" s="372"/>
      <c r="K58" s="372"/>
      <c r="L58" s="372"/>
      <c r="M58" s="372"/>
      <c r="N58" s="372"/>
      <c r="O58" s="372"/>
      <c r="P58" s="372"/>
      <c r="Q58" s="372"/>
      <c r="R58" s="372"/>
      <c r="S58" s="372"/>
      <c r="T58" s="372"/>
      <c r="U58" s="372"/>
      <c r="V58" s="372"/>
      <c r="W58" s="372"/>
      <c r="X58" s="372"/>
      <c r="Y58" s="372"/>
      <c r="Z58" s="372"/>
      <c r="AA58" s="362"/>
    </row>
    <row r="59" spans="3:27" ht="15.75" customHeight="1" x14ac:dyDescent="0.25">
      <c r="C59" s="42">
        <v>2026</v>
      </c>
      <c r="D59" s="43">
        <v>46023</v>
      </c>
      <c r="E59" s="387">
        <v>46386</v>
      </c>
      <c r="F59" s="362"/>
      <c r="G59" s="44">
        <v>1</v>
      </c>
      <c r="H59" s="391"/>
      <c r="I59" s="372"/>
      <c r="J59" s="372"/>
      <c r="K59" s="372"/>
      <c r="L59" s="372"/>
      <c r="M59" s="372"/>
      <c r="N59" s="372"/>
      <c r="O59" s="372"/>
      <c r="P59" s="372"/>
      <c r="Q59" s="372"/>
      <c r="R59" s="372"/>
      <c r="S59" s="372"/>
      <c r="T59" s="372"/>
      <c r="U59" s="372"/>
      <c r="V59" s="372"/>
      <c r="W59" s="372"/>
      <c r="X59" s="372"/>
      <c r="Y59" s="372"/>
      <c r="Z59" s="372"/>
      <c r="AA59" s="362"/>
    </row>
    <row r="60" spans="3:27" ht="15.75" customHeight="1" x14ac:dyDescent="0.25">
      <c r="C60" s="42">
        <v>2027</v>
      </c>
      <c r="D60" s="43">
        <v>46388</v>
      </c>
      <c r="E60" s="387">
        <v>46751</v>
      </c>
      <c r="F60" s="362"/>
      <c r="G60" s="44">
        <v>1</v>
      </c>
      <c r="H60" s="391"/>
      <c r="I60" s="372"/>
      <c r="J60" s="372"/>
      <c r="K60" s="372"/>
      <c r="L60" s="372"/>
      <c r="M60" s="372"/>
      <c r="N60" s="372"/>
      <c r="O60" s="372"/>
      <c r="P60" s="372"/>
      <c r="Q60" s="372"/>
      <c r="R60" s="372"/>
      <c r="S60" s="372"/>
      <c r="T60" s="372"/>
      <c r="U60" s="372"/>
      <c r="V60" s="372"/>
      <c r="W60" s="372"/>
      <c r="X60" s="372"/>
      <c r="Y60" s="372"/>
      <c r="Z60" s="372"/>
      <c r="AA60" s="362"/>
    </row>
    <row r="61" spans="3:27" ht="15.75" customHeight="1" x14ac:dyDescent="0.25">
      <c r="C61" s="42"/>
      <c r="D61" s="42"/>
      <c r="E61" s="379"/>
      <c r="F61" s="362"/>
      <c r="G61" s="41"/>
      <c r="H61" s="379"/>
      <c r="I61" s="372"/>
      <c r="J61" s="372"/>
      <c r="K61" s="372"/>
      <c r="L61" s="372"/>
      <c r="M61" s="372"/>
      <c r="N61" s="372"/>
      <c r="O61" s="372"/>
      <c r="P61" s="372"/>
      <c r="Q61" s="372"/>
      <c r="R61" s="372"/>
      <c r="S61" s="372"/>
      <c r="T61" s="372"/>
      <c r="U61" s="372"/>
      <c r="V61" s="372"/>
      <c r="W61" s="372"/>
      <c r="X61" s="372"/>
      <c r="Y61" s="372"/>
      <c r="Z61" s="372"/>
      <c r="AA61" s="362"/>
    </row>
    <row r="62" spans="3:27" ht="15.75" customHeight="1" x14ac:dyDescent="0.25">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row>
    <row r="63" spans="3:27" ht="15.75" customHeight="1" x14ac:dyDescent="0.25">
      <c r="C63" s="393" t="s">
        <v>163</v>
      </c>
      <c r="D63" s="389"/>
      <c r="E63" s="221"/>
      <c r="F63" s="212" t="s">
        <v>164</v>
      </c>
      <c r="G63" s="45"/>
      <c r="H63" s="223"/>
      <c r="I63" s="212" t="s">
        <v>165</v>
      </c>
      <c r="J63" s="208"/>
      <c r="K63" s="392"/>
      <c r="L63" s="362"/>
      <c r="M63" s="221"/>
      <c r="N63" s="208"/>
      <c r="O63" s="208"/>
      <c r="P63" s="208"/>
      <c r="Q63" s="208"/>
      <c r="R63" s="208"/>
      <c r="S63" s="208"/>
      <c r="T63" s="208"/>
      <c r="U63" s="208"/>
      <c r="V63" s="208"/>
      <c r="W63" s="208"/>
      <c r="X63" s="208"/>
      <c r="Y63" s="208"/>
      <c r="Z63" s="208"/>
      <c r="AA63" s="208"/>
    </row>
    <row r="65" spans="2:28" ht="15.75" customHeight="1" x14ac:dyDescent="0.25">
      <c r="B65" s="390" t="s">
        <v>166</v>
      </c>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62"/>
    </row>
    <row r="66" spans="2:28" ht="15.75" customHeight="1" x14ac:dyDescent="0.25">
      <c r="B66" s="4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47"/>
    </row>
    <row r="67" spans="2:28" ht="29.25" customHeight="1" x14ac:dyDescent="0.25">
      <c r="B67" s="379" t="s">
        <v>161</v>
      </c>
      <c r="C67" s="362"/>
      <c r="D67" s="41"/>
      <c r="E67" s="379" t="s">
        <v>167</v>
      </c>
      <c r="F67" s="362"/>
      <c r="G67" s="41"/>
      <c r="H67" s="371" t="s">
        <v>168</v>
      </c>
      <c r="I67" s="362"/>
      <c r="J67" s="379"/>
      <c r="K67" s="362"/>
      <c r="L67" s="388"/>
      <c r="M67" s="389"/>
      <c r="N67" s="41" t="s">
        <v>169</v>
      </c>
      <c r="O67" s="379"/>
      <c r="P67" s="372"/>
      <c r="Q67" s="362"/>
      <c r="R67" s="379" t="s">
        <v>170</v>
      </c>
      <c r="S67" s="372"/>
      <c r="T67" s="362"/>
      <c r="U67" s="379"/>
      <c r="V67" s="372"/>
      <c r="W67" s="362"/>
      <c r="X67" s="379" t="s">
        <v>171</v>
      </c>
      <c r="Y67" s="362"/>
      <c r="Z67" s="379"/>
      <c r="AA67" s="372"/>
      <c r="AB67" s="362"/>
    </row>
    <row r="68" spans="2:28" ht="15.75" customHeight="1" x14ac:dyDescent="0.25">
      <c r="B68" s="46"/>
      <c r="C68" s="236"/>
      <c r="D68" s="236"/>
      <c r="E68" s="236"/>
      <c r="F68" s="231"/>
      <c r="G68" s="237"/>
      <c r="H68" s="238"/>
      <c r="I68" s="238"/>
      <c r="J68" s="231"/>
      <c r="K68" s="231"/>
      <c r="L68" s="231"/>
      <c r="M68" s="231"/>
      <c r="N68" s="238"/>
      <c r="O68" s="231"/>
      <c r="P68" s="231"/>
      <c r="Q68" s="231"/>
      <c r="R68" s="231"/>
      <c r="S68" s="238"/>
      <c r="T68" s="218"/>
      <c r="U68" s="218"/>
      <c r="V68" s="208"/>
      <c r="W68" s="238"/>
      <c r="X68" s="228"/>
      <c r="Y68" s="228"/>
      <c r="Z68" s="48"/>
      <c r="AA68" s="27"/>
      <c r="AB68" s="49"/>
    </row>
    <row r="69" spans="2:28" ht="15.75" customHeight="1" x14ac:dyDescent="0.25">
      <c r="B69" s="390" t="s">
        <v>172</v>
      </c>
      <c r="C69" s="362"/>
      <c r="D69" s="394"/>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6"/>
    </row>
    <row r="70" spans="2:28" ht="15.75" customHeight="1" x14ac:dyDescent="0.25">
      <c r="B70" s="46"/>
      <c r="C70" s="236"/>
      <c r="D70" s="236"/>
      <c r="E70" s="236"/>
      <c r="F70" s="231"/>
      <c r="G70" s="237"/>
      <c r="H70" s="238"/>
      <c r="I70" s="238"/>
      <c r="J70" s="231"/>
      <c r="K70" s="231"/>
      <c r="L70" s="231"/>
      <c r="M70" s="231"/>
      <c r="N70" s="238"/>
      <c r="O70" s="231"/>
      <c r="P70" s="231"/>
      <c r="Q70" s="231"/>
      <c r="R70" s="231"/>
      <c r="S70" s="238"/>
      <c r="T70" s="218"/>
      <c r="U70" s="218"/>
      <c r="V70" s="208"/>
      <c r="W70" s="238"/>
      <c r="X70" s="228"/>
      <c r="Y70" s="228"/>
      <c r="Z70" s="48"/>
      <c r="AA70" s="27"/>
      <c r="AB70" s="49"/>
    </row>
    <row r="71" spans="2:28" ht="15.75" customHeight="1" x14ac:dyDescent="0.25">
      <c r="B71" s="390" t="s">
        <v>173</v>
      </c>
      <c r="C71" s="362"/>
      <c r="D71" s="39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6"/>
    </row>
    <row r="72" spans="2:28" ht="15.75" customHeight="1" x14ac:dyDescent="0.25">
      <c r="B72" s="46"/>
      <c r="C72" s="236"/>
      <c r="D72" s="236"/>
      <c r="E72" s="236"/>
      <c r="F72" s="231"/>
      <c r="G72" s="237"/>
      <c r="H72" s="238"/>
      <c r="I72" s="238"/>
      <c r="J72" s="231"/>
      <c r="K72" s="231"/>
      <c r="L72" s="231"/>
      <c r="M72" s="231"/>
      <c r="N72" s="238"/>
      <c r="O72" s="231"/>
      <c r="P72" s="231"/>
      <c r="Q72" s="231"/>
      <c r="R72" s="231"/>
      <c r="S72" s="238"/>
      <c r="T72" s="218"/>
      <c r="U72" s="218"/>
      <c r="V72" s="208"/>
      <c r="W72" s="238"/>
      <c r="X72" s="228"/>
      <c r="Y72" s="228"/>
      <c r="Z72" s="228"/>
      <c r="AA72" s="218"/>
      <c r="AB72" s="224"/>
    </row>
    <row r="73" spans="2:28" ht="15.75" customHeight="1" x14ac:dyDescent="0.25">
      <c r="B73" s="390" t="s">
        <v>174</v>
      </c>
      <c r="C73" s="362"/>
      <c r="D73" s="39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6"/>
    </row>
    <row r="74" spans="2:28" ht="15.75" customHeight="1" x14ac:dyDescent="0.25">
      <c r="B74" s="46"/>
      <c r="C74" s="236"/>
      <c r="D74" s="236"/>
      <c r="E74" s="236"/>
      <c r="F74" s="231"/>
      <c r="G74" s="237"/>
      <c r="H74" s="238"/>
      <c r="I74" s="238"/>
      <c r="J74" s="231"/>
      <c r="K74" s="231"/>
      <c r="L74" s="231"/>
      <c r="M74" s="231"/>
      <c r="N74" s="238"/>
      <c r="O74" s="231"/>
      <c r="P74" s="231"/>
      <c r="Q74" s="231"/>
      <c r="R74" s="231"/>
      <c r="S74" s="238"/>
      <c r="T74" s="218"/>
      <c r="U74" s="218"/>
      <c r="V74" s="208"/>
      <c r="W74" s="238"/>
      <c r="X74" s="228"/>
      <c r="Y74" s="228"/>
      <c r="Z74" s="48"/>
      <c r="AA74" s="27"/>
      <c r="AB74" s="49"/>
    </row>
    <row r="75" spans="2:28" ht="15.75" customHeight="1" x14ac:dyDescent="0.25">
      <c r="B75" s="390" t="s">
        <v>175</v>
      </c>
      <c r="C75" s="362"/>
      <c r="D75" s="39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6"/>
    </row>
    <row r="76" spans="2:28" ht="15.75" customHeight="1" x14ac:dyDescent="0.25">
      <c r="B76" s="46"/>
      <c r="C76" s="236"/>
      <c r="D76" s="236"/>
      <c r="E76" s="236"/>
      <c r="F76" s="231"/>
      <c r="G76" s="237"/>
      <c r="H76" s="238"/>
      <c r="I76" s="238"/>
      <c r="J76" s="231"/>
      <c r="K76" s="231"/>
      <c r="L76" s="231"/>
      <c r="M76" s="231"/>
      <c r="N76" s="238"/>
      <c r="O76" s="231"/>
      <c r="P76" s="231"/>
      <c r="Q76" s="231"/>
      <c r="R76" s="231"/>
      <c r="S76" s="238"/>
      <c r="T76" s="218"/>
      <c r="U76" s="218"/>
      <c r="V76" s="208"/>
      <c r="W76" s="238"/>
      <c r="X76" s="228"/>
      <c r="Y76" s="228"/>
      <c r="Z76" s="48"/>
      <c r="AA76" s="27"/>
      <c r="AB76" s="49"/>
    </row>
    <row r="77" spans="2:28" ht="15.75" customHeight="1" x14ac:dyDescent="0.25">
      <c r="B77" s="390" t="s">
        <v>176</v>
      </c>
      <c r="C77" s="362"/>
      <c r="D77" s="39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6"/>
    </row>
    <row r="78" spans="2:28" ht="15.75" customHeight="1" x14ac:dyDescent="0.25">
      <c r="B78" s="46"/>
      <c r="C78" s="236"/>
      <c r="D78" s="236"/>
      <c r="E78" s="236"/>
      <c r="F78" s="231"/>
      <c r="G78" s="237"/>
      <c r="H78" s="238"/>
      <c r="I78" s="238"/>
      <c r="J78" s="231"/>
      <c r="K78" s="231"/>
      <c r="L78" s="231"/>
      <c r="M78" s="231"/>
      <c r="N78" s="238"/>
      <c r="O78" s="231"/>
      <c r="P78" s="231"/>
      <c r="Q78" s="231"/>
      <c r="R78" s="231"/>
      <c r="S78" s="238"/>
      <c r="T78" s="218"/>
      <c r="U78" s="218"/>
      <c r="V78" s="208"/>
      <c r="W78" s="238"/>
      <c r="X78" s="228"/>
      <c r="Y78" s="228"/>
      <c r="Z78" s="48"/>
      <c r="AA78" s="27"/>
      <c r="AB78" s="49"/>
    </row>
    <row r="79" spans="2:28" ht="15.75" customHeight="1" x14ac:dyDescent="0.25">
      <c r="B79" s="390" t="s">
        <v>177</v>
      </c>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62"/>
    </row>
    <row r="80" spans="2:28" ht="15.75" customHeight="1" x14ac:dyDescent="0.25">
      <c r="B80" s="371" t="s">
        <v>122</v>
      </c>
      <c r="C80" s="362"/>
      <c r="D80" s="50" t="s">
        <v>178</v>
      </c>
      <c r="E80" s="371" t="s">
        <v>179</v>
      </c>
      <c r="F80" s="362"/>
      <c r="G80" s="371" t="s">
        <v>177</v>
      </c>
      <c r="H80" s="372"/>
      <c r="I80" s="372"/>
      <c r="J80" s="372"/>
      <c r="K80" s="372"/>
      <c r="L80" s="372"/>
      <c r="M80" s="372"/>
      <c r="N80" s="372"/>
      <c r="O80" s="362"/>
      <c r="P80" s="371" t="s">
        <v>180</v>
      </c>
      <c r="Q80" s="372"/>
      <c r="R80" s="372"/>
      <c r="S80" s="372"/>
      <c r="T80" s="372"/>
      <c r="U80" s="372"/>
      <c r="V80" s="372"/>
      <c r="W80" s="372"/>
      <c r="X80" s="372"/>
      <c r="Y80" s="372"/>
      <c r="Z80" s="372"/>
      <c r="AA80" s="372"/>
      <c r="AB80" s="362"/>
    </row>
    <row r="81" spans="2:28" ht="15.75" customHeight="1" x14ac:dyDescent="0.25">
      <c r="B81" s="371"/>
      <c r="C81" s="362"/>
      <c r="D81" s="36"/>
      <c r="E81" s="371"/>
      <c r="F81" s="362"/>
      <c r="G81" s="396"/>
      <c r="H81" s="372"/>
      <c r="I81" s="372"/>
      <c r="J81" s="372"/>
      <c r="K81" s="372"/>
      <c r="L81" s="372"/>
      <c r="M81" s="372"/>
      <c r="N81" s="372"/>
      <c r="O81" s="362"/>
      <c r="P81" s="396"/>
      <c r="Q81" s="372"/>
      <c r="R81" s="372"/>
      <c r="S81" s="372"/>
      <c r="T81" s="372"/>
      <c r="U81" s="372"/>
      <c r="V81" s="372"/>
      <c r="W81" s="372"/>
      <c r="X81" s="372"/>
      <c r="Y81" s="372"/>
      <c r="Z81" s="372"/>
      <c r="AA81" s="372"/>
      <c r="AB81" s="362"/>
    </row>
    <row r="82" spans="2:28" ht="15.75" customHeight="1" x14ac:dyDescent="0.25">
      <c r="B82" s="371"/>
      <c r="C82" s="362"/>
      <c r="D82" s="36"/>
      <c r="E82" s="371"/>
      <c r="F82" s="362"/>
      <c r="G82" s="396"/>
      <c r="H82" s="372"/>
      <c r="I82" s="372"/>
      <c r="J82" s="372"/>
      <c r="K82" s="372"/>
      <c r="L82" s="372"/>
      <c r="M82" s="372"/>
      <c r="N82" s="372"/>
      <c r="O82" s="362"/>
      <c r="P82" s="396"/>
      <c r="Q82" s="372"/>
      <c r="R82" s="372"/>
      <c r="S82" s="372"/>
      <c r="T82" s="372"/>
      <c r="U82" s="372"/>
      <c r="V82" s="372"/>
      <c r="W82" s="372"/>
      <c r="X82" s="372"/>
      <c r="Y82" s="372"/>
      <c r="Z82" s="372"/>
      <c r="AA82" s="372"/>
      <c r="AB82" s="362"/>
    </row>
    <row r="83" spans="2:28" ht="26.25" customHeight="1" x14ac:dyDescent="0.25">
      <c r="B83" s="397" t="s">
        <v>181</v>
      </c>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6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row>
    <row r="3" spans="2:28"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row>
    <row r="4" spans="2:28"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row>
    <row r="5" spans="2:28"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row>
    <row r="6" spans="2:28"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row>
    <row r="7" spans="2:28"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row>
    <row r="9" spans="2:28"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row>
    <row r="10" spans="2:28" ht="30" customHeight="1" x14ac:dyDescent="0.25">
      <c r="B10" s="30"/>
      <c r="C10" s="403" t="s">
        <v>123</v>
      </c>
      <c r="D10" s="389"/>
      <c r="E10" s="371" t="s">
        <v>641</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row>
    <row r="11" spans="2:28"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row>
    <row r="12" spans="2:28" ht="29.25" customHeight="1" x14ac:dyDescent="0.25">
      <c r="B12" s="30"/>
      <c r="C12" s="403" t="s">
        <v>125</v>
      </c>
      <c r="D12" s="389"/>
      <c r="E12" s="405" t="s">
        <v>589</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row>
    <row r="13" spans="2:28"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row>
    <row r="14" spans="2:28" ht="15" customHeight="1" x14ac:dyDescent="0.25">
      <c r="B14" s="30"/>
      <c r="C14" s="403" t="s">
        <v>609</v>
      </c>
      <c r="D14" s="389"/>
      <c r="E14" s="398" t="s">
        <v>642</v>
      </c>
      <c r="F14" s="382"/>
      <c r="G14" s="382"/>
      <c r="H14" s="382"/>
      <c r="I14" s="382"/>
      <c r="J14" s="382"/>
      <c r="K14" s="382"/>
      <c r="L14" s="382"/>
      <c r="M14" s="382"/>
      <c r="N14" s="382"/>
      <c r="O14" s="382"/>
      <c r="P14" s="382"/>
      <c r="Q14" s="382"/>
      <c r="R14" s="382"/>
      <c r="S14" s="382"/>
      <c r="T14" s="382"/>
      <c r="U14" s="382"/>
      <c r="V14" s="382"/>
      <c r="W14" s="382"/>
      <c r="X14" s="382"/>
      <c r="Y14" s="382"/>
      <c r="Z14" s="382"/>
      <c r="AA14" s="383"/>
      <c r="AB14" s="216"/>
    </row>
    <row r="15" spans="2:28" ht="15.75" customHeight="1" x14ac:dyDescent="0.25">
      <c r="B15" s="30"/>
      <c r="C15" s="218"/>
      <c r="D15" s="218"/>
      <c r="E15" s="384"/>
      <c r="F15" s="385"/>
      <c r="G15" s="385"/>
      <c r="H15" s="385"/>
      <c r="I15" s="385"/>
      <c r="J15" s="385"/>
      <c r="K15" s="385"/>
      <c r="L15" s="385"/>
      <c r="M15" s="385"/>
      <c r="N15" s="385"/>
      <c r="O15" s="385"/>
      <c r="P15" s="385"/>
      <c r="Q15" s="385"/>
      <c r="R15" s="385"/>
      <c r="S15" s="385"/>
      <c r="T15" s="385"/>
      <c r="U15" s="385"/>
      <c r="V15" s="385"/>
      <c r="W15" s="385"/>
      <c r="X15" s="385"/>
      <c r="Y15" s="385"/>
      <c r="Z15" s="385"/>
      <c r="AA15" s="386"/>
      <c r="AB15" s="216"/>
    </row>
    <row r="17" spans="3:28" ht="15" customHeight="1" x14ac:dyDescent="0.25">
      <c r="C17" s="403" t="s">
        <v>611</v>
      </c>
      <c r="D17" s="389"/>
      <c r="E17" s="830" t="s">
        <v>626</v>
      </c>
      <c r="F17" s="382"/>
      <c r="G17" s="382"/>
      <c r="H17" s="382"/>
      <c r="I17" s="382"/>
      <c r="J17" s="382"/>
      <c r="K17" s="382"/>
      <c r="L17" s="382"/>
      <c r="M17" s="382"/>
      <c r="N17" s="382"/>
      <c r="O17" s="382"/>
      <c r="P17" s="382"/>
      <c r="Q17" s="382"/>
      <c r="R17" s="382"/>
      <c r="S17" s="382"/>
      <c r="T17" s="382"/>
      <c r="U17" s="382"/>
      <c r="V17" s="382"/>
      <c r="W17" s="382"/>
      <c r="X17" s="382"/>
      <c r="Y17" s="382"/>
      <c r="Z17" s="382"/>
      <c r="AA17" s="383"/>
      <c r="AB17" s="216"/>
    </row>
    <row r="18" spans="3:28" ht="15" customHeight="1" x14ac:dyDescent="0.25">
      <c r="C18" s="218"/>
      <c r="D18" s="218"/>
      <c r="E18" s="384"/>
      <c r="F18" s="385"/>
      <c r="G18" s="385"/>
      <c r="H18" s="385"/>
      <c r="I18" s="385"/>
      <c r="J18" s="385"/>
      <c r="K18" s="385"/>
      <c r="L18" s="385"/>
      <c r="M18" s="385"/>
      <c r="N18" s="385"/>
      <c r="O18" s="385"/>
      <c r="P18" s="385"/>
      <c r="Q18" s="385"/>
      <c r="R18" s="385"/>
      <c r="S18" s="385"/>
      <c r="T18" s="385"/>
      <c r="U18" s="385"/>
      <c r="V18" s="385"/>
      <c r="W18" s="385"/>
      <c r="X18" s="385"/>
      <c r="Y18" s="385"/>
      <c r="Z18" s="385"/>
      <c r="AA18" s="386"/>
      <c r="AB18" s="216"/>
    </row>
    <row r="19" spans="3:28" ht="15" customHeight="1" x14ac:dyDescent="0.25">
      <c r="C19" s="218"/>
      <c r="D19" s="218"/>
      <c r="E19" s="218"/>
      <c r="F19" s="208"/>
      <c r="G19" s="208"/>
      <c r="H19" s="208"/>
      <c r="I19" s="208"/>
      <c r="J19" s="208"/>
      <c r="K19" s="208"/>
      <c r="L19" s="208"/>
      <c r="M19" s="208"/>
      <c r="N19" s="208"/>
      <c r="O19" s="208"/>
      <c r="P19" s="208"/>
      <c r="Q19" s="208"/>
      <c r="R19" s="208"/>
      <c r="S19" s="208"/>
      <c r="T19" s="208"/>
      <c r="U19" s="208"/>
      <c r="V19" s="208"/>
      <c r="W19" s="208"/>
      <c r="X19" s="208"/>
      <c r="Y19" s="208"/>
      <c r="Z19" s="208"/>
      <c r="AA19" s="208"/>
      <c r="AB19" s="216"/>
    </row>
    <row r="20" spans="3:28" ht="15" customHeight="1" x14ac:dyDescent="0.25">
      <c r="C20" s="218"/>
      <c r="D20" s="218"/>
      <c r="E20" s="218"/>
      <c r="F20" s="208"/>
      <c r="G20" s="208"/>
      <c r="H20" s="208"/>
      <c r="I20" s="208"/>
      <c r="J20" s="208"/>
      <c r="K20" s="208"/>
      <c r="L20" s="208"/>
      <c r="M20" s="208"/>
      <c r="N20" s="208"/>
      <c r="O20" s="208"/>
      <c r="P20" s="208"/>
      <c r="Q20" s="208"/>
      <c r="R20" s="208"/>
      <c r="S20" s="208"/>
      <c r="T20" s="208"/>
      <c r="U20" s="208"/>
      <c r="V20" s="208"/>
      <c r="W20" s="208"/>
      <c r="X20" s="208"/>
      <c r="Y20" s="208"/>
      <c r="Z20" s="208"/>
      <c r="AA20" s="208"/>
      <c r="AB20" s="216"/>
    </row>
    <row r="21" spans="3:28" ht="15" customHeight="1" x14ac:dyDescent="0.25">
      <c r="C21" s="403" t="s">
        <v>127</v>
      </c>
      <c r="D21" s="389"/>
      <c r="E21" s="219"/>
      <c r="F21" s="404"/>
      <c r="G21" s="389"/>
      <c r="H21" s="389"/>
      <c r="I21" s="389"/>
      <c r="J21" s="389"/>
      <c r="K21" s="389"/>
      <c r="L21" s="389"/>
      <c r="M21" s="389"/>
      <c r="N21" s="389"/>
      <c r="O21" s="389"/>
      <c r="P21" s="389"/>
      <c r="Q21" s="389"/>
      <c r="R21" s="389"/>
      <c r="S21" s="389"/>
      <c r="T21" s="389"/>
      <c r="U21" s="389"/>
      <c r="V21" s="389"/>
      <c r="W21" s="389"/>
      <c r="X21" s="389"/>
      <c r="Y21" s="389"/>
      <c r="Z21" s="389"/>
      <c r="AA21" s="389"/>
      <c r="AB21" s="400"/>
    </row>
    <row r="22" spans="3:28" ht="29.25" customHeight="1" x14ac:dyDescent="0.25">
      <c r="C22" s="371" t="s">
        <v>643</v>
      </c>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62"/>
      <c r="AB22" s="220"/>
    </row>
    <row r="23" spans="3:28" ht="15" customHeight="1" x14ac:dyDescent="0.25">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0"/>
    </row>
    <row r="24" spans="3:28" ht="15" customHeight="1" x14ac:dyDescent="0.25">
      <c r="C24" s="222" t="s">
        <v>128</v>
      </c>
      <c r="D24" s="222"/>
      <c r="E24" s="208"/>
      <c r="F24" s="208"/>
      <c r="G24" s="208"/>
      <c r="H24" s="208"/>
      <c r="I24" s="208"/>
      <c r="J24" s="221"/>
      <c r="K24" s="221"/>
      <c r="L24" s="221"/>
      <c r="M24" s="221"/>
      <c r="N24" s="221"/>
      <c r="O24" s="221"/>
      <c r="P24" s="221"/>
      <c r="Q24" s="221"/>
      <c r="R24" s="221" t="s">
        <v>129</v>
      </c>
      <c r="S24" s="221"/>
      <c r="T24" s="221"/>
      <c r="U24" s="221"/>
      <c r="V24" s="221"/>
      <c r="W24" s="221"/>
      <c r="X24" s="221"/>
      <c r="Y24" s="221"/>
      <c r="Z24" s="221"/>
      <c r="AA24" s="221"/>
      <c r="AB24" s="220"/>
    </row>
    <row r="25" spans="3:28" ht="15" customHeight="1" x14ac:dyDescent="0.25">
      <c r="C25" s="831" t="s">
        <v>644</v>
      </c>
      <c r="D25" s="382"/>
      <c r="E25" s="382"/>
      <c r="F25" s="382"/>
      <c r="G25" s="382"/>
      <c r="H25" s="382"/>
      <c r="I25" s="382"/>
      <c r="J25" s="382"/>
      <c r="K25" s="382"/>
      <c r="L25" s="382"/>
      <c r="M25" s="382"/>
      <c r="N25" s="382"/>
      <c r="O25" s="382"/>
      <c r="P25" s="383"/>
      <c r="Q25" s="208"/>
      <c r="R25" s="392"/>
      <c r="S25" s="372"/>
      <c r="T25" s="372"/>
      <c r="U25" s="372"/>
      <c r="V25" s="372"/>
      <c r="W25" s="372"/>
      <c r="X25" s="372"/>
      <c r="Y25" s="372"/>
      <c r="Z25" s="372"/>
      <c r="AA25" s="362"/>
      <c r="AB25" s="216"/>
    </row>
    <row r="26" spans="3:28" ht="15" customHeight="1" x14ac:dyDescent="0.25">
      <c r="C26" s="399"/>
      <c r="D26" s="346"/>
      <c r="E26" s="346"/>
      <c r="F26" s="346"/>
      <c r="G26" s="346"/>
      <c r="H26" s="346"/>
      <c r="I26" s="346"/>
      <c r="J26" s="346"/>
      <c r="K26" s="346"/>
      <c r="L26" s="346"/>
      <c r="M26" s="346"/>
      <c r="N26" s="346"/>
      <c r="O26" s="346"/>
      <c r="P26" s="400"/>
      <c r="Q26" s="208"/>
      <c r="R26" s="208"/>
      <c r="S26" s="208"/>
      <c r="T26" s="208"/>
      <c r="U26" s="208"/>
      <c r="V26" s="208"/>
      <c r="W26" s="208"/>
      <c r="X26" s="208"/>
      <c r="Y26" s="208"/>
      <c r="Z26" s="208"/>
      <c r="AA26" s="208"/>
      <c r="AB26" s="216"/>
    </row>
    <row r="27" spans="3:28" ht="15" customHeight="1" x14ac:dyDescent="0.25">
      <c r="C27" s="399"/>
      <c r="D27" s="346"/>
      <c r="E27" s="346"/>
      <c r="F27" s="346"/>
      <c r="G27" s="346"/>
      <c r="H27" s="346"/>
      <c r="I27" s="346"/>
      <c r="J27" s="346"/>
      <c r="K27" s="346"/>
      <c r="L27" s="346"/>
      <c r="M27" s="346"/>
      <c r="N27" s="346"/>
      <c r="O27" s="346"/>
      <c r="P27" s="400"/>
      <c r="Q27" s="218"/>
      <c r="R27" s="221" t="s">
        <v>130</v>
      </c>
      <c r="S27" s="221"/>
      <c r="T27" s="221"/>
      <c r="U27" s="221"/>
      <c r="V27" s="221"/>
      <c r="W27" s="218"/>
      <c r="X27" s="218"/>
      <c r="Y27" s="218"/>
      <c r="Z27" s="208"/>
      <c r="AA27" s="218"/>
      <c r="AB27" s="216"/>
    </row>
    <row r="28" spans="3:28" ht="15" customHeight="1" x14ac:dyDescent="0.25">
      <c r="C28" s="399"/>
      <c r="D28" s="346"/>
      <c r="E28" s="346"/>
      <c r="F28" s="346"/>
      <c r="G28" s="346"/>
      <c r="H28" s="346"/>
      <c r="I28" s="346"/>
      <c r="J28" s="346"/>
      <c r="K28" s="346"/>
      <c r="L28" s="346"/>
      <c r="M28" s="346"/>
      <c r="N28" s="346"/>
      <c r="O28" s="346"/>
      <c r="P28" s="400"/>
      <c r="Q28" s="208"/>
      <c r="R28" s="36"/>
      <c r="S28" s="208" t="s">
        <v>15</v>
      </c>
      <c r="T28" s="208"/>
      <c r="U28" s="36"/>
      <c r="V28" s="208" t="s">
        <v>27</v>
      </c>
      <c r="W28" s="208"/>
      <c r="X28" s="36"/>
      <c r="Y28" s="223" t="s">
        <v>46</v>
      </c>
      <c r="Z28" s="208"/>
      <c r="AA28" s="208"/>
      <c r="AB28" s="216"/>
    </row>
    <row r="29" spans="3:28" ht="15" customHeight="1" x14ac:dyDescent="0.25">
      <c r="C29" s="399"/>
      <c r="D29" s="346"/>
      <c r="E29" s="346"/>
      <c r="F29" s="346"/>
      <c r="G29" s="346"/>
      <c r="H29" s="346"/>
      <c r="I29" s="346"/>
      <c r="J29" s="346"/>
      <c r="K29" s="346"/>
      <c r="L29" s="346"/>
      <c r="M29" s="346"/>
      <c r="N29" s="346"/>
      <c r="O29" s="346"/>
      <c r="P29" s="400"/>
      <c r="Q29" s="208"/>
      <c r="R29" s="208"/>
      <c r="S29" s="208"/>
      <c r="T29" s="208"/>
      <c r="U29" s="208"/>
      <c r="V29" s="208"/>
      <c r="W29" s="208"/>
      <c r="X29" s="208"/>
      <c r="Y29" s="208"/>
      <c r="Z29" s="208"/>
      <c r="AA29" s="208"/>
      <c r="AB29" s="216"/>
    </row>
    <row r="30" spans="3:28" ht="15" customHeight="1" x14ac:dyDescent="0.25">
      <c r="C30" s="384"/>
      <c r="D30" s="385"/>
      <c r="E30" s="385"/>
      <c r="F30" s="385"/>
      <c r="G30" s="385"/>
      <c r="H30" s="385"/>
      <c r="I30" s="385"/>
      <c r="J30" s="385"/>
      <c r="K30" s="385"/>
      <c r="L30" s="385"/>
      <c r="M30" s="385"/>
      <c r="N30" s="385"/>
      <c r="O30" s="385"/>
      <c r="P30" s="386"/>
      <c r="Q30" s="208"/>
      <c r="R30" s="221" t="s">
        <v>131</v>
      </c>
      <c r="S30" s="208"/>
      <c r="T30" s="208"/>
      <c r="U30" s="208"/>
      <c r="V30" s="208"/>
      <c r="W30" s="409" t="s">
        <v>23</v>
      </c>
      <c r="X30" s="372"/>
      <c r="Y30" s="372"/>
      <c r="Z30" s="372"/>
      <c r="AA30" s="362"/>
      <c r="AB30" s="216"/>
    </row>
    <row r="31" spans="3:28" ht="15" customHeight="1" x14ac:dyDescent="0.25">
      <c r="C31" s="218"/>
      <c r="D31" s="218"/>
      <c r="E31" s="218"/>
      <c r="F31" s="218"/>
      <c r="G31" s="218"/>
      <c r="H31" s="208"/>
      <c r="I31" s="208"/>
      <c r="J31" s="208"/>
      <c r="K31" s="208"/>
      <c r="L31" s="208"/>
      <c r="M31" s="208"/>
      <c r="N31" s="208"/>
      <c r="O31" s="208"/>
      <c r="P31" s="208"/>
      <c r="Q31" s="208"/>
      <c r="R31" s="221"/>
      <c r="S31" s="208"/>
      <c r="T31" s="208"/>
      <c r="U31" s="208"/>
      <c r="V31" s="208"/>
      <c r="W31" s="208"/>
      <c r="X31" s="208"/>
      <c r="Y31" s="208"/>
      <c r="Z31" s="208"/>
      <c r="AA31" s="208"/>
      <c r="AB31" s="216"/>
    </row>
    <row r="32" spans="3:28" ht="15" customHeight="1" x14ac:dyDescent="0.25">
      <c r="C32" s="221" t="s">
        <v>132</v>
      </c>
      <c r="D32" s="218"/>
      <c r="E32" s="218"/>
      <c r="F32" s="218"/>
      <c r="G32" s="218"/>
      <c r="H32" s="218"/>
      <c r="I32" s="208"/>
      <c r="J32" s="208"/>
      <c r="K32" s="208"/>
      <c r="L32" s="208"/>
      <c r="M32" s="208"/>
      <c r="N32" s="208"/>
      <c r="O32" s="208"/>
      <c r="P32" s="208"/>
      <c r="Q32" s="208"/>
      <c r="R32" s="208"/>
      <c r="S32" s="208"/>
      <c r="T32" s="208"/>
      <c r="U32" s="208"/>
      <c r="V32" s="208"/>
      <c r="W32" s="208"/>
      <c r="X32" s="208"/>
      <c r="Y32" s="208"/>
      <c r="Z32" s="208"/>
      <c r="AA32" s="208"/>
      <c r="AB32" s="216"/>
    </row>
    <row r="33" spans="3:27" ht="39.75" customHeight="1" x14ac:dyDescent="0.25">
      <c r="C33" s="409" t="s">
        <v>574</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62"/>
    </row>
    <row r="34" spans="3:27" ht="15" customHeight="1" x14ac:dyDescent="0.25">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row>
    <row r="35" spans="3:27" ht="15" customHeight="1" x14ac:dyDescent="0.25">
      <c r="C35" s="212" t="s">
        <v>134</v>
      </c>
      <c r="D35" s="218"/>
      <c r="E35" s="218"/>
      <c r="F35" s="218"/>
      <c r="G35" s="218"/>
      <c r="H35" s="218"/>
      <c r="I35" s="218"/>
      <c r="J35" s="218"/>
      <c r="K35" s="218"/>
      <c r="L35" s="218"/>
      <c r="M35" s="212" t="s">
        <v>134</v>
      </c>
      <c r="N35" s="218"/>
      <c r="O35" s="218"/>
      <c r="P35" s="218"/>
      <c r="Q35" s="218"/>
      <c r="R35" s="218"/>
      <c r="S35" s="218"/>
      <c r="T35" s="218"/>
      <c r="U35" s="218"/>
      <c r="V35" s="218"/>
      <c r="W35" s="218"/>
      <c r="X35" s="218"/>
      <c r="Y35" s="218"/>
      <c r="Z35" s="218"/>
      <c r="AA35" s="218"/>
    </row>
    <row r="36" spans="3:27" ht="29.25" customHeight="1" x14ac:dyDescent="0.25">
      <c r="C36" s="409" t="s">
        <v>571</v>
      </c>
      <c r="D36" s="372"/>
      <c r="E36" s="372"/>
      <c r="F36" s="372"/>
      <c r="G36" s="372"/>
      <c r="H36" s="372"/>
      <c r="I36" s="372"/>
      <c r="J36" s="372"/>
      <c r="K36" s="362"/>
      <c r="L36" s="218"/>
      <c r="M36" s="409" t="s">
        <v>575</v>
      </c>
      <c r="N36" s="372"/>
      <c r="O36" s="372"/>
      <c r="P36" s="372"/>
      <c r="Q36" s="372"/>
      <c r="R36" s="372"/>
      <c r="S36" s="372"/>
      <c r="T36" s="372"/>
      <c r="U36" s="372"/>
      <c r="V36" s="372"/>
      <c r="W36" s="372"/>
      <c r="X36" s="372"/>
      <c r="Y36" s="372"/>
      <c r="Z36" s="372"/>
      <c r="AA36" s="362"/>
    </row>
    <row r="37" spans="3:27" ht="15" customHeight="1" x14ac:dyDescent="0.25">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3:27" ht="15" customHeight="1" x14ac:dyDescent="0.25">
      <c r="C38" s="225" t="s">
        <v>137</v>
      </c>
      <c r="D38" s="225"/>
      <c r="E38" s="225"/>
      <c r="F38" s="225"/>
      <c r="G38" s="226"/>
      <c r="H38" s="227"/>
      <c r="I38" s="227"/>
      <c r="J38" s="227"/>
      <c r="K38" s="227"/>
      <c r="L38" s="227"/>
      <c r="M38" s="227"/>
      <c r="N38" s="227"/>
      <c r="O38" s="227"/>
      <c r="P38" s="227"/>
      <c r="Q38" s="227"/>
      <c r="R38" s="227"/>
      <c r="S38" s="227"/>
      <c r="T38" s="227"/>
      <c r="U38" s="227"/>
      <c r="V38" s="227"/>
      <c r="W38" s="227"/>
      <c r="X38" s="227"/>
      <c r="Y38" s="227"/>
      <c r="Z38" s="227"/>
      <c r="AA38" s="227"/>
    </row>
    <row r="39" spans="3:27" ht="90" customHeight="1" x14ac:dyDescent="0.25">
      <c r="C39" s="410" t="s">
        <v>576</v>
      </c>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62"/>
    </row>
    <row r="40" spans="3:27" ht="15" customHeight="1" x14ac:dyDescent="0.25">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row>
    <row r="41" spans="3:27" ht="15.75" customHeight="1" x14ac:dyDescent="0.25">
      <c r="C41" s="393" t="s">
        <v>139</v>
      </c>
      <c r="D41" s="389"/>
      <c r="E41" s="221"/>
      <c r="F41" s="371" t="s">
        <v>34</v>
      </c>
      <c r="G41" s="362"/>
      <c r="H41" s="221"/>
      <c r="I41" s="208"/>
      <c r="J41" s="228" t="s">
        <v>140</v>
      </c>
      <c r="K41" s="371">
        <v>1</v>
      </c>
      <c r="L41" s="372"/>
      <c r="M41" s="372"/>
      <c r="N41" s="362"/>
      <c r="O41" s="221"/>
      <c r="P41" s="221"/>
      <c r="Q41" s="212" t="s">
        <v>141</v>
      </c>
      <c r="R41" s="208"/>
      <c r="S41" s="221"/>
      <c r="T41" s="221"/>
      <c r="U41" s="221"/>
      <c r="V41" s="221"/>
      <c r="W41" s="371" t="s">
        <v>20</v>
      </c>
      <c r="X41" s="372"/>
      <c r="Y41" s="372"/>
      <c r="Z41" s="372"/>
      <c r="AA41" s="362"/>
    </row>
    <row r="42" spans="3:27" ht="15.75" customHeight="1" x14ac:dyDescent="0.25">
      <c r="C42" s="208"/>
      <c r="D42" s="208"/>
      <c r="E42" s="208"/>
      <c r="F42" s="223"/>
      <c r="G42" s="223"/>
      <c r="H42" s="223"/>
      <c r="I42" s="223"/>
      <c r="J42" s="223"/>
      <c r="K42" s="223"/>
      <c r="L42" s="223"/>
      <c r="M42" s="208"/>
      <c r="N42" s="208"/>
      <c r="O42" s="208"/>
      <c r="P42" s="208"/>
      <c r="Q42" s="208"/>
      <c r="R42" s="208"/>
      <c r="S42" s="208"/>
      <c r="T42" s="208"/>
      <c r="U42" s="208"/>
      <c r="V42" s="208"/>
      <c r="W42" s="208"/>
      <c r="X42" s="208"/>
      <c r="Y42" s="208"/>
      <c r="Z42" s="208"/>
      <c r="AA42" s="208"/>
    </row>
    <row r="43" spans="3:27" ht="32.25" customHeight="1" x14ac:dyDescent="0.25">
      <c r="C43" s="208"/>
      <c r="D43" s="228" t="s">
        <v>142</v>
      </c>
      <c r="E43" s="221"/>
      <c r="F43" s="410"/>
      <c r="G43" s="372"/>
      <c r="H43" s="372"/>
      <c r="I43" s="372"/>
      <c r="J43" s="372"/>
      <c r="K43" s="372"/>
      <c r="L43" s="372"/>
      <c r="M43" s="362"/>
      <c r="N43" s="208"/>
      <c r="O43" s="228" t="s">
        <v>144</v>
      </c>
      <c r="P43" s="409">
        <v>0</v>
      </c>
      <c r="Q43" s="372"/>
      <c r="R43" s="372"/>
      <c r="S43" s="372"/>
      <c r="T43" s="372"/>
      <c r="U43" s="372"/>
      <c r="V43" s="372"/>
      <c r="W43" s="372"/>
      <c r="X43" s="372"/>
      <c r="Y43" s="372"/>
      <c r="Z43" s="372"/>
      <c r="AA43" s="362"/>
    </row>
    <row r="44" spans="3:27" ht="15.75" customHeight="1" x14ac:dyDescent="0.25">
      <c r="C44" s="221"/>
      <c r="D44" s="221"/>
      <c r="E44" s="221"/>
      <c r="F44" s="223"/>
      <c r="G44" s="223"/>
      <c r="H44" s="223"/>
      <c r="I44" s="223"/>
      <c r="J44" s="223"/>
      <c r="K44" s="223"/>
      <c r="L44" s="223"/>
      <c r="M44" s="221"/>
      <c r="N44" s="221"/>
      <c r="O44" s="221"/>
      <c r="P44" s="221"/>
      <c r="Q44" s="221"/>
      <c r="R44" s="221"/>
      <c r="S44" s="221"/>
      <c r="T44" s="221"/>
      <c r="U44" s="221"/>
      <c r="V44" s="221"/>
      <c r="W44" s="221"/>
      <c r="X44" s="221"/>
      <c r="Y44" s="221"/>
      <c r="Z44" s="221"/>
      <c r="AA44" s="221"/>
    </row>
    <row r="45" spans="3:27" ht="15.75" customHeight="1" x14ac:dyDescent="0.25">
      <c r="C45" s="208"/>
      <c r="D45" s="228" t="s">
        <v>145</v>
      </c>
      <c r="E45" s="208"/>
      <c r="F45" s="392" t="s">
        <v>146</v>
      </c>
      <c r="G45" s="362"/>
      <c r="H45" s="208"/>
      <c r="I45" s="208"/>
      <c r="J45" s="221" t="s">
        <v>147</v>
      </c>
      <c r="K45" s="208"/>
      <c r="L45" s="392" t="s">
        <v>148</v>
      </c>
      <c r="M45" s="372"/>
      <c r="N45" s="362"/>
      <c r="O45" s="221"/>
      <c r="P45" s="221"/>
      <c r="Q45" s="208"/>
      <c r="R45" s="221" t="s">
        <v>149</v>
      </c>
      <c r="S45" s="221"/>
      <c r="T45" s="221"/>
      <c r="U45" s="221"/>
      <c r="V45" s="221"/>
      <c r="W45" s="411"/>
      <c r="X45" s="372"/>
      <c r="Y45" s="372"/>
      <c r="Z45" s="372"/>
      <c r="AA45" s="362"/>
    </row>
    <row r="46" spans="3:27" ht="15.75" customHeight="1" x14ac:dyDescent="0.25">
      <c r="C46" s="208"/>
      <c r="D46" s="208"/>
      <c r="E46" s="208"/>
      <c r="F46" s="28"/>
      <c r="G46" s="208"/>
      <c r="H46" s="208"/>
      <c r="I46" s="212"/>
      <c r="J46" s="212"/>
      <c r="K46" s="212"/>
      <c r="L46" s="212"/>
      <c r="M46" s="212"/>
      <c r="N46" s="212"/>
      <c r="O46" s="212"/>
      <c r="P46" s="212"/>
      <c r="Q46" s="212"/>
      <c r="R46" s="212"/>
      <c r="S46" s="212"/>
      <c r="T46" s="212"/>
      <c r="U46" s="212"/>
      <c r="V46" s="212"/>
      <c r="W46" s="212"/>
      <c r="X46" s="212"/>
      <c r="Y46" s="212"/>
      <c r="Z46" s="212"/>
      <c r="AA46" s="212"/>
    </row>
    <row r="47" spans="3:27" ht="15.75" customHeight="1" x14ac:dyDescent="0.25">
      <c r="C47" s="229" t="s">
        <v>150</v>
      </c>
      <c r="D47" s="412">
        <v>2024</v>
      </c>
      <c r="E47" s="413"/>
      <c r="F47" s="414"/>
      <c r="G47" s="34"/>
      <c r="H47" s="212"/>
      <c r="I47" s="212"/>
      <c r="J47" s="212"/>
      <c r="K47" s="212"/>
      <c r="L47" s="212"/>
      <c r="M47" s="212"/>
      <c r="N47" s="212"/>
      <c r="O47" s="212"/>
      <c r="P47" s="212"/>
      <c r="Q47" s="404"/>
      <c r="R47" s="389"/>
      <c r="S47" s="389"/>
      <c r="T47" s="389"/>
      <c r="U47" s="389"/>
      <c r="V47" s="212"/>
      <c r="W47" s="212"/>
      <c r="X47" s="403"/>
      <c r="Y47" s="389"/>
      <c r="Z47" s="389"/>
      <c r="AA47" s="389"/>
    </row>
    <row r="49" spans="3:27" ht="15.75" customHeight="1" x14ac:dyDescent="0.25">
      <c r="C49" s="221" t="s">
        <v>140</v>
      </c>
      <c r="D49" s="409">
        <v>1.2</v>
      </c>
      <c r="E49" s="372"/>
      <c r="F49" s="362"/>
      <c r="G49" s="208"/>
      <c r="H49" s="212"/>
      <c r="I49" s="212"/>
      <c r="J49" s="212"/>
      <c r="K49" s="212"/>
      <c r="L49" s="212"/>
      <c r="M49" s="212"/>
      <c r="N49" s="212"/>
      <c r="O49" s="212"/>
      <c r="P49" s="212"/>
      <c r="Q49" s="404"/>
      <c r="R49" s="389"/>
      <c r="S49" s="389"/>
      <c r="T49" s="389"/>
      <c r="U49" s="389"/>
      <c r="V49" s="212"/>
      <c r="W49" s="212"/>
      <c r="X49" s="403"/>
      <c r="Y49" s="389"/>
      <c r="Z49" s="389"/>
      <c r="AA49" s="389"/>
    </row>
    <row r="50" spans="3:27" ht="15.75" customHeight="1" x14ac:dyDescent="0.25">
      <c r="C50" s="208"/>
      <c r="D50" s="208"/>
      <c r="E50" s="208"/>
      <c r="F50" s="208"/>
      <c r="G50" s="208"/>
      <c r="H50" s="208"/>
      <c r="I50" s="212"/>
      <c r="J50" s="212"/>
      <c r="K50" s="221"/>
      <c r="L50" s="221"/>
      <c r="M50" s="221"/>
      <c r="N50" s="221"/>
      <c r="O50" s="221"/>
      <c r="P50" s="221"/>
      <c r="Q50" s="221"/>
      <c r="R50" s="221"/>
      <c r="S50" s="221"/>
      <c r="T50" s="221"/>
      <c r="U50" s="221"/>
      <c r="V50" s="221"/>
      <c r="W50" s="221"/>
      <c r="X50" s="221"/>
      <c r="Y50" s="221"/>
      <c r="Z50" s="221"/>
      <c r="AA50" s="221"/>
    </row>
    <row r="51" spans="3:27" ht="15.75" customHeight="1" x14ac:dyDescent="0.25">
      <c r="C51" s="221"/>
      <c r="D51" s="371" t="s">
        <v>151</v>
      </c>
      <c r="E51" s="372"/>
      <c r="F51" s="372"/>
      <c r="G51" s="372"/>
      <c r="H51" s="372"/>
      <c r="I51" s="372"/>
      <c r="J51" s="372"/>
      <c r="K51" s="372"/>
      <c r="L51" s="372"/>
      <c r="M51" s="372"/>
      <c r="N51" s="372"/>
      <c r="O51" s="372"/>
      <c r="P51" s="372"/>
      <c r="Q51" s="372"/>
      <c r="R51" s="372"/>
      <c r="S51" s="372"/>
      <c r="T51" s="372"/>
      <c r="U51" s="372"/>
      <c r="V51" s="372"/>
      <c r="W51" s="372"/>
      <c r="X51" s="372"/>
      <c r="Y51" s="362"/>
      <c r="Z51" s="222"/>
      <c r="AA51" s="222"/>
    </row>
    <row r="52" spans="3:27" ht="15.75" customHeight="1" x14ac:dyDescent="0.25">
      <c r="C52" s="208"/>
      <c r="D52" s="377" t="s">
        <v>152</v>
      </c>
      <c r="E52" s="372"/>
      <c r="F52" s="372"/>
      <c r="G52" s="372"/>
      <c r="H52" s="362"/>
      <c r="I52" s="373" t="s">
        <v>153</v>
      </c>
      <c r="J52" s="372"/>
      <c r="K52" s="372"/>
      <c r="L52" s="372"/>
      <c r="M52" s="372"/>
      <c r="N52" s="372"/>
      <c r="O52" s="372"/>
      <c r="P52" s="362"/>
      <c r="Q52" s="374" t="s">
        <v>154</v>
      </c>
      <c r="R52" s="372"/>
      <c r="S52" s="372"/>
      <c r="T52" s="372"/>
      <c r="U52" s="372"/>
      <c r="V52" s="372"/>
      <c r="W52" s="372"/>
      <c r="X52" s="372"/>
      <c r="Y52" s="362"/>
      <c r="Z52" s="222"/>
      <c r="AA52" s="222"/>
    </row>
    <row r="53" spans="3:27" ht="15.75" customHeight="1" x14ac:dyDescent="0.25">
      <c r="C53" s="38"/>
      <c r="D53" s="378" t="s">
        <v>155</v>
      </c>
      <c r="E53" s="372"/>
      <c r="F53" s="372"/>
      <c r="G53" s="372"/>
      <c r="H53" s="362"/>
      <c r="I53" s="375" t="s">
        <v>156</v>
      </c>
      <c r="J53" s="372"/>
      <c r="K53" s="372"/>
      <c r="L53" s="372"/>
      <c r="M53" s="372"/>
      <c r="N53" s="372"/>
      <c r="O53" s="372"/>
      <c r="P53" s="362"/>
      <c r="Q53" s="376" t="s">
        <v>157</v>
      </c>
      <c r="R53" s="372"/>
      <c r="S53" s="372"/>
      <c r="T53" s="372"/>
      <c r="U53" s="372"/>
      <c r="V53" s="372"/>
      <c r="W53" s="372"/>
      <c r="X53" s="372"/>
      <c r="Y53" s="362"/>
      <c r="Z53" s="231"/>
      <c r="AA53" s="231"/>
    </row>
    <row r="54" spans="3:27" ht="15.75" customHeight="1" x14ac:dyDescent="0.25">
      <c r="C54" s="232"/>
      <c r="D54" s="232"/>
      <c r="E54" s="232"/>
      <c r="F54" s="232"/>
      <c r="G54" s="233"/>
      <c r="H54" s="233"/>
      <c r="I54" s="233"/>
      <c r="J54" s="233"/>
      <c r="K54" s="233"/>
      <c r="L54" s="233"/>
      <c r="M54" s="233"/>
      <c r="N54" s="233"/>
      <c r="O54" s="233"/>
      <c r="P54" s="233"/>
      <c r="Q54" s="233"/>
      <c r="R54" s="233"/>
      <c r="S54" s="233"/>
      <c r="T54" s="233"/>
      <c r="U54" s="233"/>
      <c r="V54" s="233"/>
      <c r="W54" s="233"/>
      <c r="X54" s="233"/>
      <c r="Y54" s="233"/>
      <c r="Z54" s="232"/>
      <c r="AA54" s="232"/>
    </row>
    <row r="55" spans="3:27" ht="15.75" customHeight="1" x14ac:dyDescent="0.25">
      <c r="C55" s="379" t="s">
        <v>158</v>
      </c>
      <c r="D55" s="372"/>
      <c r="E55" s="372"/>
      <c r="F55" s="362"/>
      <c r="G55" s="380" t="s">
        <v>159</v>
      </c>
      <c r="H55" s="381" t="s">
        <v>160</v>
      </c>
      <c r="I55" s="382"/>
      <c r="J55" s="382"/>
      <c r="K55" s="382"/>
      <c r="L55" s="382"/>
      <c r="M55" s="382"/>
      <c r="N55" s="382"/>
      <c r="O55" s="382"/>
      <c r="P55" s="382"/>
      <c r="Q55" s="382"/>
      <c r="R55" s="382"/>
      <c r="S55" s="382"/>
      <c r="T55" s="382"/>
      <c r="U55" s="382"/>
      <c r="V55" s="382"/>
      <c r="W55" s="382"/>
      <c r="X55" s="382"/>
      <c r="Y55" s="382"/>
      <c r="Z55" s="382"/>
      <c r="AA55" s="383"/>
    </row>
    <row r="56" spans="3:27" ht="15.75" customHeight="1" x14ac:dyDescent="0.25">
      <c r="C56" s="40" t="s">
        <v>161</v>
      </c>
      <c r="D56" s="41" t="s">
        <v>616</v>
      </c>
      <c r="E56" s="379" t="s">
        <v>162</v>
      </c>
      <c r="F56" s="362"/>
      <c r="G56" s="349"/>
      <c r="H56" s="384"/>
      <c r="I56" s="385"/>
      <c r="J56" s="385"/>
      <c r="K56" s="385"/>
      <c r="L56" s="385"/>
      <c r="M56" s="385"/>
      <c r="N56" s="385"/>
      <c r="O56" s="385"/>
      <c r="P56" s="385"/>
      <c r="Q56" s="385"/>
      <c r="R56" s="385"/>
      <c r="S56" s="385"/>
      <c r="T56" s="385"/>
      <c r="U56" s="385"/>
      <c r="V56" s="385"/>
      <c r="W56" s="385"/>
      <c r="X56" s="385"/>
      <c r="Y56" s="385"/>
      <c r="Z56" s="385"/>
      <c r="AA56" s="386"/>
    </row>
    <row r="57" spans="3:27" ht="15.75" customHeight="1" x14ac:dyDescent="0.25">
      <c r="C57" s="42">
        <v>2024</v>
      </c>
      <c r="D57" s="43">
        <v>45474</v>
      </c>
      <c r="E57" s="387">
        <v>45656</v>
      </c>
      <c r="F57" s="362"/>
      <c r="G57" s="44">
        <v>1</v>
      </c>
      <c r="H57" s="391"/>
      <c r="I57" s="372"/>
      <c r="J57" s="372"/>
      <c r="K57" s="372"/>
      <c r="L57" s="372"/>
      <c r="M57" s="372"/>
      <c r="N57" s="372"/>
      <c r="O57" s="372"/>
      <c r="P57" s="372"/>
      <c r="Q57" s="372"/>
      <c r="R57" s="372"/>
      <c r="S57" s="372"/>
      <c r="T57" s="372"/>
      <c r="U57" s="372"/>
      <c r="V57" s="372"/>
      <c r="W57" s="372"/>
      <c r="X57" s="372"/>
      <c r="Y57" s="372"/>
      <c r="Z57" s="372"/>
      <c r="AA57" s="362"/>
    </row>
    <row r="58" spans="3:27" ht="15.75" customHeight="1" x14ac:dyDescent="0.25">
      <c r="C58" s="42">
        <v>2025</v>
      </c>
      <c r="D58" s="43">
        <v>45658</v>
      </c>
      <c r="E58" s="387">
        <v>46021</v>
      </c>
      <c r="F58" s="362"/>
      <c r="G58" s="44">
        <v>1</v>
      </c>
      <c r="H58" s="391"/>
      <c r="I58" s="372"/>
      <c r="J58" s="372"/>
      <c r="K58" s="372"/>
      <c r="L58" s="372"/>
      <c r="M58" s="372"/>
      <c r="N58" s="372"/>
      <c r="O58" s="372"/>
      <c r="P58" s="372"/>
      <c r="Q58" s="372"/>
      <c r="R58" s="372"/>
      <c r="S58" s="372"/>
      <c r="T58" s="372"/>
      <c r="U58" s="372"/>
      <c r="V58" s="372"/>
      <c r="W58" s="372"/>
      <c r="X58" s="372"/>
      <c r="Y58" s="372"/>
      <c r="Z58" s="372"/>
      <c r="AA58" s="362"/>
    </row>
    <row r="59" spans="3:27" ht="15.75" customHeight="1" x14ac:dyDescent="0.25">
      <c r="C59" s="42">
        <v>2026</v>
      </c>
      <c r="D59" s="43">
        <v>46023</v>
      </c>
      <c r="E59" s="387">
        <v>46386</v>
      </c>
      <c r="F59" s="362"/>
      <c r="G59" s="44">
        <v>1</v>
      </c>
      <c r="H59" s="391"/>
      <c r="I59" s="372"/>
      <c r="J59" s="372"/>
      <c r="K59" s="372"/>
      <c r="L59" s="372"/>
      <c r="M59" s="372"/>
      <c r="N59" s="372"/>
      <c r="O59" s="372"/>
      <c r="P59" s="372"/>
      <c r="Q59" s="372"/>
      <c r="R59" s="372"/>
      <c r="S59" s="372"/>
      <c r="T59" s="372"/>
      <c r="U59" s="372"/>
      <c r="V59" s="372"/>
      <c r="W59" s="372"/>
      <c r="X59" s="372"/>
      <c r="Y59" s="372"/>
      <c r="Z59" s="372"/>
      <c r="AA59" s="362"/>
    </row>
    <row r="60" spans="3:27" ht="15.75" customHeight="1" x14ac:dyDescent="0.25">
      <c r="C60" s="42">
        <v>2027</v>
      </c>
      <c r="D60" s="43">
        <v>46388</v>
      </c>
      <c r="E60" s="387">
        <v>46751</v>
      </c>
      <c r="F60" s="362"/>
      <c r="G60" s="44">
        <v>1</v>
      </c>
      <c r="H60" s="391"/>
      <c r="I60" s="372"/>
      <c r="J60" s="372"/>
      <c r="K60" s="372"/>
      <c r="L60" s="372"/>
      <c r="M60" s="372"/>
      <c r="N60" s="372"/>
      <c r="O60" s="372"/>
      <c r="P60" s="372"/>
      <c r="Q60" s="372"/>
      <c r="R60" s="372"/>
      <c r="S60" s="372"/>
      <c r="T60" s="372"/>
      <c r="U60" s="372"/>
      <c r="V60" s="372"/>
      <c r="W60" s="372"/>
      <c r="X60" s="372"/>
      <c r="Y60" s="372"/>
      <c r="Z60" s="372"/>
      <c r="AA60" s="362"/>
    </row>
    <row r="61" spans="3:27" ht="15.75" customHeight="1" x14ac:dyDescent="0.25">
      <c r="C61" s="42"/>
      <c r="D61" s="42"/>
      <c r="E61" s="379"/>
      <c r="F61" s="362"/>
      <c r="G61" s="41"/>
      <c r="H61" s="379"/>
      <c r="I61" s="372"/>
      <c r="J61" s="372"/>
      <c r="K61" s="372"/>
      <c r="L61" s="372"/>
      <c r="M61" s="372"/>
      <c r="N61" s="372"/>
      <c r="O61" s="372"/>
      <c r="P61" s="372"/>
      <c r="Q61" s="372"/>
      <c r="R61" s="372"/>
      <c r="S61" s="372"/>
      <c r="T61" s="372"/>
      <c r="U61" s="372"/>
      <c r="V61" s="372"/>
      <c r="W61" s="372"/>
      <c r="X61" s="372"/>
      <c r="Y61" s="372"/>
      <c r="Z61" s="372"/>
      <c r="AA61" s="362"/>
    </row>
    <row r="62" spans="3:27" ht="15.75" customHeight="1" x14ac:dyDescent="0.25">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row>
    <row r="63" spans="3:27" ht="15.75" customHeight="1" x14ac:dyDescent="0.25">
      <c r="C63" s="393" t="s">
        <v>163</v>
      </c>
      <c r="D63" s="389"/>
      <c r="E63" s="221"/>
      <c r="F63" s="212" t="s">
        <v>164</v>
      </c>
      <c r="G63" s="45"/>
      <c r="H63" s="223"/>
      <c r="I63" s="212" t="s">
        <v>165</v>
      </c>
      <c r="J63" s="208"/>
      <c r="K63" s="392"/>
      <c r="L63" s="362"/>
      <c r="M63" s="221"/>
      <c r="N63" s="208"/>
      <c r="O63" s="208"/>
      <c r="P63" s="208"/>
      <c r="Q63" s="208"/>
      <c r="R63" s="208"/>
      <c r="S63" s="208"/>
      <c r="T63" s="208"/>
      <c r="U63" s="208"/>
      <c r="V63" s="208"/>
      <c r="W63" s="208"/>
      <c r="X63" s="208"/>
      <c r="Y63" s="208"/>
      <c r="Z63" s="208"/>
      <c r="AA63" s="208"/>
    </row>
    <row r="65" spans="2:28" ht="15.75" customHeight="1" x14ac:dyDescent="0.25">
      <c r="B65" s="390" t="s">
        <v>166</v>
      </c>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62"/>
    </row>
    <row r="66" spans="2:28" ht="15.75" customHeight="1" x14ac:dyDescent="0.25">
      <c r="B66" s="4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47"/>
    </row>
    <row r="67" spans="2:28" ht="29.25" customHeight="1" x14ac:dyDescent="0.25">
      <c r="B67" s="379" t="s">
        <v>161</v>
      </c>
      <c r="C67" s="362"/>
      <c r="D67" s="41"/>
      <c r="E67" s="379" t="s">
        <v>167</v>
      </c>
      <c r="F67" s="362"/>
      <c r="G67" s="41"/>
      <c r="H67" s="371" t="s">
        <v>168</v>
      </c>
      <c r="I67" s="362"/>
      <c r="J67" s="379"/>
      <c r="K67" s="362"/>
      <c r="L67" s="388"/>
      <c r="M67" s="389"/>
      <c r="N67" s="41" t="s">
        <v>169</v>
      </c>
      <c r="O67" s="379"/>
      <c r="P67" s="372"/>
      <c r="Q67" s="362"/>
      <c r="R67" s="379" t="s">
        <v>170</v>
      </c>
      <c r="S67" s="372"/>
      <c r="T67" s="362"/>
      <c r="U67" s="379"/>
      <c r="V67" s="372"/>
      <c r="W67" s="362"/>
      <c r="X67" s="379" t="s">
        <v>171</v>
      </c>
      <c r="Y67" s="362"/>
      <c r="Z67" s="379"/>
      <c r="AA67" s="372"/>
      <c r="AB67" s="362"/>
    </row>
    <row r="68" spans="2:28" ht="15.75" customHeight="1" x14ac:dyDescent="0.25">
      <c r="B68" s="46"/>
      <c r="C68" s="236"/>
      <c r="D68" s="236"/>
      <c r="E68" s="236"/>
      <c r="F68" s="231"/>
      <c r="G68" s="237"/>
      <c r="H68" s="238"/>
      <c r="I68" s="238"/>
      <c r="J68" s="231"/>
      <c r="K68" s="231"/>
      <c r="L68" s="231"/>
      <c r="M68" s="231"/>
      <c r="N68" s="238"/>
      <c r="O68" s="231"/>
      <c r="P68" s="231"/>
      <c r="Q68" s="231"/>
      <c r="R68" s="231"/>
      <c r="S68" s="238"/>
      <c r="T68" s="218"/>
      <c r="U68" s="218"/>
      <c r="V68" s="208"/>
      <c r="W68" s="238"/>
      <c r="X68" s="228"/>
      <c r="Y68" s="228"/>
      <c r="Z68" s="48"/>
      <c r="AA68" s="27"/>
      <c r="AB68" s="49"/>
    </row>
    <row r="69" spans="2:28" ht="15.75" customHeight="1" x14ac:dyDescent="0.25">
      <c r="B69" s="390" t="s">
        <v>172</v>
      </c>
      <c r="C69" s="362"/>
      <c r="D69" s="394"/>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6"/>
    </row>
    <row r="70" spans="2:28" ht="15.75" customHeight="1" x14ac:dyDescent="0.25">
      <c r="B70" s="46"/>
      <c r="C70" s="236"/>
      <c r="D70" s="236"/>
      <c r="E70" s="236"/>
      <c r="F70" s="231"/>
      <c r="G70" s="237"/>
      <c r="H70" s="238"/>
      <c r="I70" s="238"/>
      <c r="J70" s="231"/>
      <c r="K70" s="231"/>
      <c r="L70" s="231"/>
      <c r="M70" s="231"/>
      <c r="N70" s="238"/>
      <c r="O70" s="231"/>
      <c r="P70" s="231"/>
      <c r="Q70" s="231"/>
      <c r="R70" s="231"/>
      <c r="S70" s="238"/>
      <c r="T70" s="218"/>
      <c r="U70" s="218"/>
      <c r="V70" s="208"/>
      <c r="W70" s="238"/>
      <c r="X70" s="228"/>
      <c r="Y70" s="228"/>
      <c r="Z70" s="48"/>
      <c r="AA70" s="27"/>
      <c r="AB70" s="49"/>
    </row>
    <row r="71" spans="2:28" ht="15.75" customHeight="1" x14ac:dyDescent="0.25">
      <c r="B71" s="390" t="s">
        <v>173</v>
      </c>
      <c r="C71" s="362"/>
      <c r="D71" s="39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6"/>
    </row>
    <row r="72" spans="2:28" ht="15.75" customHeight="1" x14ac:dyDescent="0.25">
      <c r="B72" s="46"/>
      <c r="C72" s="236"/>
      <c r="D72" s="236"/>
      <c r="E72" s="236"/>
      <c r="F72" s="231"/>
      <c r="G72" s="237"/>
      <c r="H72" s="238"/>
      <c r="I72" s="238"/>
      <c r="J72" s="231"/>
      <c r="K72" s="231"/>
      <c r="L72" s="231"/>
      <c r="M72" s="231"/>
      <c r="N72" s="238"/>
      <c r="O72" s="231"/>
      <c r="P72" s="231"/>
      <c r="Q72" s="231"/>
      <c r="R72" s="231"/>
      <c r="S72" s="238"/>
      <c r="T72" s="218"/>
      <c r="U72" s="218"/>
      <c r="V72" s="208"/>
      <c r="W72" s="238"/>
      <c r="X72" s="228"/>
      <c r="Y72" s="228"/>
      <c r="Z72" s="228"/>
      <c r="AA72" s="218"/>
      <c r="AB72" s="224"/>
    </row>
    <row r="73" spans="2:28" ht="15.75" customHeight="1" x14ac:dyDescent="0.25">
      <c r="B73" s="390" t="s">
        <v>174</v>
      </c>
      <c r="C73" s="362"/>
      <c r="D73" s="39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6"/>
    </row>
    <row r="74" spans="2:28" ht="15.75" customHeight="1" x14ac:dyDescent="0.25">
      <c r="B74" s="46"/>
      <c r="C74" s="236"/>
      <c r="D74" s="236"/>
      <c r="E74" s="236"/>
      <c r="F74" s="231"/>
      <c r="G74" s="237"/>
      <c r="H74" s="238"/>
      <c r="I74" s="238"/>
      <c r="J74" s="231"/>
      <c r="K74" s="231"/>
      <c r="L74" s="231"/>
      <c r="M74" s="231"/>
      <c r="N74" s="238"/>
      <c r="O74" s="231"/>
      <c r="P74" s="231"/>
      <c r="Q74" s="231"/>
      <c r="R74" s="231"/>
      <c r="S74" s="238"/>
      <c r="T74" s="218"/>
      <c r="U74" s="218"/>
      <c r="V74" s="208"/>
      <c r="W74" s="238"/>
      <c r="X74" s="228"/>
      <c r="Y74" s="228"/>
      <c r="Z74" s="48"/>
      <c r="AA74" s="27"/>
      <c r="AB74" s="49"/>
    </row>
    <row r="75" spans="2:28" ht="15.75" customHeight="1" x14ac:dyDescent="0.25">
      <c r="B75" s="390" t="s">
        <v>175</v>
      </c>
      <c r="C75" s="362"/>
      <c r="D75" s="39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6"/>
    </row>
    <row r="76" spans="2:28" ht="15.75" customHeight="1" x14ac:dyDescent="0.25">
      <c r="B76" s="46"/>
      <c r="C76" s="236"/>
      <c r="D76" s="236"/>
      <c r="E76" s="236"/>
      <c r="F76" s="231"/>
      <c r="G76" s="237"/>
      <c r="H76" s="238"/>
      <c r="I76" s="238"/>
      <c r="J76" s="231"/>
      <c r="K76" s="231"/>
      <c r="L76" s="231"/>
      <c r="M76" s="231"/>
      <c r="N76" s="238"/>
      <c r="O76" s="231"/>
      <c r="P76" s="231"/>
      <c r="Q76" s="231"/>
      <c r="R76" s="231"/>
      <c r="S76" s="238"/>
      <c r="T76" s="218"/>
      <c r="U76" s="218"/>
      <c r="V76" s="208"/>
      <c r="W76" s="238"/>
      <c r="X76" s="228"/>
      <c r="Y76" s="228"/>
      <c r="Z76" s="48"/>
      <c r="AA76" s="27"/>
      <c r="AB76" s="49"/>
    </row>
    <row r="77" spans="2:28" ht="15.75" customHeight="1" x14ac:dyDescent="0.25">
      <c r="B77" s="390" t="s">
        <v>176</v>
      </c>
      <c r="C77" s="362"/>
      <c r="D77" s="39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6"/>
    </row>
    <row r="78" spans="2:28" ht="15.75" customHeight="1" x14ac:dyDescent="0.25">
      <c r="B78" s="46"/>
      <c r="C78" s="236"/>
      <c r="D78" s="236"/>
      <c r="E78" s="236"/>
      <c r="F78" s="231"/>
      <c r="G78" s="237"/>
      <c r="H78" s="238"/>
      <c r="I78" s="238"/>
      <c r="J78" s="231"/>
      <c r="K78" s="231"/>
      <c r="L78" s="231"/>
      <c r="M78" s="231"/>
      <c r="N78" s="238"/>
      <c r="O78" s="231"/>
      <c r="P78" s="231"/>
      <c r="Q78" s="231"/>
      <c r="R78" s="231"/>
      <c r="S78" s="238"/>
      <c r="T78" s="218"/>
      <c r="U78" s="218"/>
      <c r="V78" s="208"/>
      <c r="W78" s="238"/>
      <c r="X78" s="228"/>
      <c r="Y78" s="228"/>
      <c r="Z78" s="48"/>
      <c r="AA78" s="27"/>
      <c r="AB78" s="49"/>
    </row>
    <row r="79" spans="2:28" ht="15.75" customHeight="1" x14ac:dyDescent="0.25">
      <c r="B79" s="390" t="s">
        <v>177</v>
      </c>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62"/>
    </row>
    <row r="80" spans="2:28" ht="15.75" customHeight="1" x14ac:dyDescent="0.25">
      <c r="B80" s="371" t="s">
        <v>122</v>
      </c>
      <c r="C80" s="362"/>
      <c r="D80" s="50" t="s">
        <v>178</v>
      </c>
      <c r="E80" s="371" t="s">
        <v>179</v>
      </c>
      <c r="F80" s="362"/>
      <c r="G80" s="371" t="s">
        <v>177</v>
      </c>
      <c r="H80" s="372"/>
      <c r="I80" s="372"/>
      <c r="J80" s="372"/>
      <c r="K80" s="372"/>
      <c r="L80" s="372"/>
      <c r="M80" s="372"/>
      <c r="N80" s="372"/>
      <c r="O80" s="362"/>
      <c r="P80" s="371" t="s">
        <v>180</v>
      </c>
      <c r="Q80" s="372"/>
      <c r="R80" s="372"/>
      <c r="S80" s="372"/>
      <c r="T80" s="372"/>
      <c r="U80" s="372"/>
      <c r="V80" s="372"/>
      <c r="W80" s="372"/>
      <c r="X80" s="372"/>
      <c r="Y80" s="372"/>
      <c r="Z80" s="372"/>
      <c r="AA80" s="372"/>
      <c r="AB80" s="362"/>
    </row>
    <row r="81" spans="2:28" ht="15.75" customHeight="1" x14ac:dyDescent="0.25">
      <c r="B81" s="371"/>
      <c r="C81" s="362"/>
      <c r="D81" s="36"/>
      <c r="E81" s="371"/>
      <c r="F81" s="362"/>
      <c r="G81" s="396"/>
      <c r="H81" s="372"/>
      <c r="I81" s="372"/>
      <c r="J81" s="372"/>
      <c r="K81" s="372"/>
      <c r="L81" s="372"/>
      <c r="M81" s="372"/>
      <c r="N81" s="372"/>
      <c r="O81" s="362"/>
      <c r="P81" s="396"/>
      <c r="Q81" s="372"/>
      <c r="R81" s="372"/>
      <c r="S81" s="372"/>
      <c r="T81" s="372"/>
      <c r="U81" s="372"/>
      <c r="V81" s="372"/>
      <c r="W81" s="372"/>
      <c r="X81" s="372"/>
      <c r="Y81" s="372"/>
      <c r="Z81" s="372"/>
      <c r="AA81" s="372"/>
      <c r="AB81" s="362"/>
    </row>
    <row r="82" spans="2:28" ht="15.75" customHeight="1" x14ac:dyDescent="0.25">
      <c r="B82" s="371"/>
      <c r="C82" s="362"/>
      <c r="D82" s="36"/>
      <c r="E82" s="371"/>
      <c r="F82" s="362"/>
      <c r="G82" s="396"/>
      <c r="H82" s="372"/>
      <c r="I82" s="372"/>
      <c r="J82" s="372"/>
      <c r="K82" s="372"/>
      <c r="L82" s="372"/>
      <c r="M82" s="372"/>
      <c r="N82" s="372"/>
      <c r="O82" s="362"/>
      <c r="P82" s="396"/>
      <c r="Q82" s="372"/>
      <c r="R82" s="372"/>
      <c r="S82" s="372"/>
      <c r="T82" s="372"/>
      <c r="U82" s="372"/>
      <c r="V82" s="372"/>
      <c r="W82" s="372"/>
      <c r="X82" s="372"/>
      <c r="Y82" s="372"/>
      <c r="Z82" s="372"/>
      <c r="AA82" s="372"/>
      <c r="AB82" s="362"/>
    </row>
    <row r="83" spans="2:28" ht="26.25" customHeight="1" x14ac:dyDescent="0.25">
      <c r="B83" s="397" t="s">
        <v>181</v>
      </c>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6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row>
    <row r="3" spans="2:28"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row>
    <row r="4" spans="2:28"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row>
    <row r="5" spans="2:28"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row>
    <row r="6" spans="2:28"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row>
    <row r="7" spans="2:28"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row>
    <row r="9" spans="2:28"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row>
    <row r="10" spans="2:28" ht="30" customHeight="1" x14ac:dyDescent="0.25">
      <c r="B10" s="30"/>
      <c r="C10" s="403" t="s">
        <v>123</v>
      </c>
      <c r="D10" s="389"/>
      <c r="E10" s="371" t="s">
        <v>645</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row>
    <row r="11" spans="2:28"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row>
    <row r="12" spans="2:28" ht="29.25" customHeight="1" x14ac:dyDescent="0.25">
      <c r="B12" s="30"/>
      <c r="C12" s="403" t="s">
        <v>125</v>
      </c>
      <c r="D12" s="389"/>
      <c r="E12" s="405" t="s">
        <v>646</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row>
    <row r="13" spans="2:28"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row>
    <row r="14" spans="2:28" ht="15" customHeight="1" x14ac:dyDescent="0.25">
      <c r="B14" s="30"/>
      <c r="C14" s="403" t="s">
        <v>609</v>
      </c>
      <c r="D14" s="389"/>
      <c r="E14" s="398" t="s">
        <v>647</v>
      </c>
      <c r="F14" s="382"/>
      <c r="G14" s="382"/>
      <c r="H14" s="382"/>
      <c r="I14" s="382"/>
      <c r="J14" s="382"/>
      <c r="K14" s="382"/>
      <c r="L14" s="382"/>
      <c r="M14" s="382"/>
      <c r="N14" s="382"/>
      <c r="O14" s="382"/>
      <c r="P14" s="382"/>
      <c r="Q14" s="382"/>
      <c r="R14" s="382"/>
      <c r="S14" s="382"/>
      <c r="T14" s="382"/>
      <c r="U14" s="382"/>
      <c r="V14" s="382"/>
      <c r="W14" s="382"/>
      <c r="X14" s="382"/>
      <c r="Y14" s="382"/>
      <c r="Z14" s="382"/>
      <c r="AA14" s="383"/>
      <c r="AB14" s="216"/>
    </row>
    <row r="15" spans="2:28" ht="15.75" customHeight="1" x14ac:dyDescent="0.25">
      <c r="B15" s="30"/>
      <c r="C15" s="218"/>
      <c r="D15" s="218"/>
      <c r="E15" s="384"/>
      <c r="F15" s="385"/>
      <c r="G15" s="385"/>
      <c r="H15" s="385"/>
      <c r="I15" s="385"/>
      <c r="J15" s="385"/>
      <c r="K15" s="385"/>
      <c r="L15" s="385"/>
      <c r="M15" s="385"/>
      <c r="N15" s="385"/>
      <c r="O15" s="385"/>
      <c r="P15" s="385"/>
      <c r="Q15" s="385"/>
      <c r="R15" s="385"/>
      <c r="S15" s="385"/>
      <c r="T15" s="385"/>
      <c r="U15" s="385"/>
      <c r="V15" s="385"/>
      <c r="W15" s="385"/>
      <c r="X15" s="385"/>
      <c r="Y15" s="385"/>
      <c r="Z15" s="385"/>
      <c r="AA15" s="386"/>
      <c r="AB15" s="216"/>
    </row>
    <row r="17" spans="3:28" ht="15" customHeight="1" x14ac:dyDescent="0.25">
      <c r="C17" s="403" t="s">
        <v>611</v>
      </c>
      <c r="D17" s="389"/>
      <c r="E17" s="830" t="s">
        <v>626</v>
      </c>
      <c r="F17" s="382"/>
      <c r="G17" s="382"/>
      <c r="H17" s="382"/>
      <c r="I17" s="382"/>
      <c r="J17" s="382"/>
      <c r="K17" s="382"/>
      <c r="L17" s="382"/>
      <c r="M17" s="382"/>
      <c r="N17" s="382"/>
      <c r="O17" s="382"/>
      <c r="P17" s="382"/>
      <c r="Q17" s="382"/>
      <c r="R17" s="382"/>
      <c r="S17" s="382"/>
      <c r="T17" s="382"/>
      <c r="U17" s="382"/>
      <c r="V17" s="382"/>
      <c r="W17" s="382"/>
      <c r="X17" s="382"/>
      <c r="Y17" s="382"/>
      <c r="Z17" s="382"/>
      <c r="AA17" s="383"/>
      <c r="AB17" s="216"/>
    </row>
    <row r="18" spans="3:28" ht="15" customHeight="1" x14ac:dyDescent="0.25">
      <c r="C18" s="218"/>
      <c r="D18" s="218"/>
      <c r="E18" s="384"/>
      <c r="F18" s="385"/>
      <c r="G18" s="385"/>
      <c r="H18" s="385"/>
      <c r="I18" s="385"/>
      <c r="J18" s="385"/>
      <c r="K18" s="385"/>
      <c r="L18" s="385"/>
      <c r="M18" s="385"/>
      <c r="N18" s="385"/>
      <c r="O18" s="385"/>
      <c r="P18" s="385"/>
      <c r="Q18" s="385"/>
      <c r="R18" s="385"/>
      <c r="S18" s="385"/>
      <c r="T18" s="385"/>
      <c r="U18" s="385"/>
      <c r="V18" s="385"/>
      <c r="W18" s="385"/>
      <c r="X18" s="385"/>
      <c r="Y18" s="385"/>
      <c r="Z18" s="385"/>
      <c r="AA18" s="386"/>
      <c r="AB18" s="216"/>
    </row>
    <row r="19" spans="3:28" ht="15" customHeight="1" x14ac:dyDescent="0.25">
      <c r="C19" s="218"/>
      <c r="D19" s="218"/>
      <c r="E19" s="218"/>
      <c r="F19" s="208"/>
      <c r="G19" s="208"/>
      <c r="H19" s="208"/>
      <c r="I19" s="208"/>
      <c r="J19" s="208"/>
      <c r="K19" s="208"/>
      <c r="L19" s="208"/>
      <c r="M19" s="208"/>
      <c r="N19" s="208"/>
      <c r="O19" s="208"/>
      <c r="P19" s="208"/>
      <c r="Q19" s="208"/>
      <c r="R19" s="208"/>
      <c r="S19" s="208"/>
      <c r="T19" s="208"/>
      <c r="U19" s="208"/>
      <c r="V19" s="208"/>
      <c r="W19" s="208"/>
      <c r="X19" s="208"/>
      <c r="Y19" s="208"/>
      <c r="Z19" s="208"/>
      <c r="AA19" s="208"/>
      <c r="AB19" s="216"/>
    </row>
    <row r="20" spans="3:28" ht="15" customHeight="1" x14ac:dyDescent="0.25">
      <c r="C20" s="218"/>
      <c r="D20" s="218"/>
      <c r="E20" s="218"/>
      <c r="F20" s="208"/>
      <c r="G20" s="208"/>
      <c r="H20" s="208"/>
      <c r="I20" s="208"/>
      <c r="J20" s="208"/>
      <c r="K20" s="208"/>
      <c r="L20" s="208"/>
      <c r="M20" s="208"/>
      <c r="N20" s="208"/>
      <c r="O20" s="208"/>
      <c r="P20" s="208"/>
      <c r="Q20" s="208"/>
      <c r="R20" s="208"/>
      <c r="S20" s="208"/>
      <c r="T20" s="208"/>
      <c r="U20" s="208"/>
      <c r="V20" s="208"/>
      <c r="W20" s="208"/>
      <c r="X20" s="208"/>
      <c r="Y20" s="208"/>
      <c r="Z20" s="208"/>
      <c r="AA20" s="208"/>
      <c r="AB20" s="216"/>
    </row>
    <row r="21" spans="3:28" ht="15" customHeight="1" x14ac:dyDescent="0.25">
      <c r="C21" s="403" t="s">
        <v>127</v>
      </c>
      <c r="D21" s="389"/>
      <c r="E21" s="219"/>
      <c r="F21" s="404"/>
      <c r="G21" s="389"/>
      <c r="H21" s="389"/>
      <c r="I21" s="389"/>
      <c r="J21" s="389"/>
      <c r="K21" s="389"/>
      <c r="L21" s="389"/>
      <c r="M21" s="389"/>
      <c r="N21" s="389"/>
      <c r="O21" s="389"/>
      <c r="P21" s="389"/>
      <c r="Q21" s="389"/>
      <c r="R21" s="389"/>
      <c r="S21" s="389"/>
      <c r="T21" s="389"/>
      <c r="U21" s="389"/>
      <c r="V21" s="389"/>
      <c r="W21" s="389"/>
      <c r="X21" s="389"/>
      <c r="Y21" s="389"/>
      <c r="Z21" s="389"/>
      <c r="AA21" s="389"/>
      <c r="AB21" s="400"/>
    </row>
    <row r="22" spans="3:28" ht="29.25" customHeight="1" x14ac:dyDescent="0.25">
      <c r="C22" s="371" t="s">
        <v>648</v>
      </c>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62"/>
      <c r="AB22" s="220"/>
    </row>
    <row r="23" spans="3:28" ht="15" customHeight="1" x14ac:dyDescent="0.25">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0"/>
    </row>
    <row r="24" spans="3:28" ht="15" customHeight="1" x14ac:dyDescent="0.25">
      <c r="C24" s="222" t="s">
        <v>128</v>
      </c>
      <c r="D24" s="222"/>
      <c r="E24" s="208"/>
      <c r="F24" s="208"/>
      <c r="G24" s="208"/>
      <c r="H24" s="208"/>
      <c r="I24" s="208"/>
      <c r="J24" s="221"/>
      <c r="K24" s="221"/>
      <c r="L24" s="221"/>
      <c r="M24" s="221"/>
      <c r="N24" s="221"/>
      <c r="O24" s="221"/>
      <c r="P24" s="221"/>
      <c r="Q24" s="221"/>
      <c r="R24" s="221" t="s">
        <v>129</v>
      </c>
      <c r="S24" s="221"/>
      <c r="T24" s="221"/>
      <c r="U24" s="221"/>
      <c r="V24" s="221"/>
      <c r="W24" s="221"/>
      <c r="X24" s="221"/>
      <c r="Y24" s="221"/>
      <c r="Z24" s="221"/>
      <c r="AA24" s="221"/>
      <c r="AB24" s="220"/>
    </row>
    <row r="25" spans="3:28" ht="15" customHeight="1" x14ac:dyDescent="0.25">
      <c r="C25" s="831" t="s">
        <v>649</v>
      </c>
      <c r="D25" s="382"/>
      <c r="E25" s="382"/>
      <c r="F25" s="382"/>
      <c r="G25" s="382"/>
      <c r="H25" s="382"/>
      <c r="I25" s="382"/>
      <c r="J25" s="382"/>
      <c r="K25" s="382"/>
      <c r="L25" s="382"/>
      <c r="M25" s="382"/>
      <c r="N25" s="382"/>
      <c r="O25" s="382"/>
      <c r="P25" s="383"/>
      <c r="Q25" s="208"/>
      <c r="R25" s="392"/>
      <c r="S25" s="372"/>
      <c r="T25" s="372"/>
      <c r="U25" s="372"/>
      <c r="V25" s="372"/>
      <c r="W25" s="372"/>
      <c r="X25" s="372"/>
      <c r="Y25" s="372"/>
      <c r="Z25" s="372"/>
      <c r="AA25" s="362"/>
      <c r="AB25" s="216"/>
    </row>
    <row r="26" spans="3:28" ht="15" customHeight="1" x14ac:dyDescent="0.25">
      <c r="C26" s="399"/>
      <c r="D26" s="346"/>
      <c r="E26" s="346"/>
      <c r="F26" s="346"/>
      <c r="G26" s="346"/>
      <c r="H26" s="346"/>
      <c r="I26" s="346"/>
      <c r="J26" s="346"/>
      <c r="K26" s="346"/>
      <c r="L26" s="346"/>
      <c r="M26" s="346"/>
      <c r="N26" s="346"/>
      <c r="O26" s="346"/>
      <c r="P26" s="400"/>
      <c r="Q26" s="208"/>
      <c r="R26" s="208"/>
      <c r="S26" s="208"/>
      <c r="T26" s="208"/>
      <c r="U26" s="208"/>
      <c r="V26" s="208"/>
      <c r="W26" s="208"/>
      <c r="X26" s="208"/>
      <c r="Y26" s="208"/>
      <c r="Z26" s="208"/>
      <c r="AA26" s="208"/>
      <c r="AB26" s="216"/>
    </row>
    <row r="27" spans="3:28" ht="15" customHeight="1" x14ac:dyDescent="0.25">
      <c r="C27" s="399"/>
      <c r="D27" s="346"/>
      <c r="E27" s="346"/>
      <c r="F27" s="346"/>
      <c r="G27" s="346"/>
      <c r="H27" s="346"/>
      <c r="I27" s="346"/>
      <c r="J27" s="346"/>
      <c r="K27" s="346"/>
      <c r="L27" s="346"/>
      <c r="M27" s="346"/>
      <c r="N27" s="346"/>
      <c r="O27" s="346"/>
      <c r="P27" s="400"/>
      <c r="Q27" s="218"/>
      <c r="R27" s="221" t="s">
        <v>130</v>
      </c>
      <c r="S27" s="221"/>
      <c r="T27" s="221"/>
      <c r="U27" s="221"/>
      <c r="V27" s="221"/>
      <c r="W27" s="218"/>
      <c r="X27" s="218"/>
      <c r="Y27" s="218"/>
      <c r="Z27" s="208"/>
      <c r="AA27" s="218"/>
      <c r="AB27" s="216"/>
    </row>
    <row r="28" spans="3:28" ht="15" customHeight="1" x14ac:dyDescent="0.25">
      <c r="C28" s="399"/>
      <c r="D28" s="346"/>
      <c r="E28" s="346"/>
      <c r="F28" s="346"/>
      <c r="G28" s="346"/>
      <c r="H28" s="346"/>
      <c r="I28" s="346"/>
      <c r="J28" s="346"/>
      <c r="K28" s="346"/>
      <c r="L28" s="346"/>
      <c r="M28" s="346"/>
      <c r="N28" s="346"/>
      <c r="O28" s="346"/>
      <c r="P28" s="400"/>
      <c r="Q28" s="208"/>
      <c r="R28" s="36"/>
      <c r="S28" s="208" t="s">
        <v>15</v>
      </c>
      <c r="T28" s="208"/>
      <c r="U28" s="36"/>
      <c r="V28" s="208" t="s">
        <v>27</v>
      </c>
      <c r="W28" s="208"/>
      <c r="X28" s="36"/>
      <c r="Y28" s="223" t="s">
        <v>46</v>
      </c>
      <c r="Z28" s="208"/>
      <c r="AA28" s="208"/>
      <c r="AB28" s="216"/>
    </row>
    <row r="29" spans="3:28" ht="15" customHeight="1" x14ac:dyDescent="0.25">
      <c r="C29" s="399"/>
      <c r="D29" s="346"/>
      <c r="E29" s="346"/>
      <c r="F29" s="346"/>
      <c r="G29" s="346"/>
      <c r="H29" s="346"/>
      <c r="I29" s="346"/>
      <c r="J29" s="346"/>
      <c r="K29" s="346"/>
      <c r="L29" s="346"/>
      <c r="M29" s="346"/>
      <c r="N29" s="346"/>
      <c r="O29" s="346"/>
      <c r="P29" s="400"/>
      <c r="Q29" s="208"/>
      <c r="R29" s="208"/>
      <c r="S29" s="208"/>
      <c r="T29" s="208"/>
      <c r="U29" s="208"/>
      <c r="V29" s="208"/>
      <c r="W29" s="208"/>
      <c r="X29" s="208"/>
      <c r="Y29" s="208"/>
      <c r="Z29" s="208"/>
      <c r="AA29" s="208"/>
      <c r="AB29" s="216"/>
    </row>
    <row r="30" spans="3:28" ht="15" customHeight="1" x14ac:dyDescent="0.25">
      <c r="C30" s="384"/>
      <c r="D30" s="385"/>
      <c r="E30" s="385"/>
      <c r="F30" s="385"/>
      <c r="G30" s="385"/>
      <c r="H30" s="385"/>
      <c r="I30" s="385"/>
      <c r="J30" s="385"/>
      <c r="K30" s="385"/>
      <c r="L30" s="385"/>
      <c r="M30" s="385"/>
      <c r="N30" s="385"/>
      <c r="O30" s="385"/>
      <c r="P30" s="386"/>
      <c r="Q30" s="208"/>
      <c r="R30" s="221" t="s">
        <v>131</v>
      </c>
      <c r="S30" s="208"/>
      <c r="T30" s="208"/>
      <c r="U30" s="208"/>
      <c r="V30" s="208"/>
      <c r="W30" s="409" t="s">
        <v>21</v>
      </c>
      <c r="X30" s="372"/>
      <c r="Y30" s="372"/>
      <c r="Z30" s="372"/>
      <c r="AA30" s="362"/>
      <c r="AB30" s="216"/>
    </row>
    <row r="31" spans="3:28" ht="15" customHeight="1" x14ac:dyDescent="0.25">
      <c r="C31" s="218"/>
      <c r="D31" s="218"/>
      <c r="E31" s="218"/>
      <c r="F31" s="218"/>
      <c r="G31" s="218"/>
      <c r="H31" s="208"/>
      <c r="I31" s="208"/>
      <c r="J31" s="208"/>
      <c r="K31" s="208"/>
      <c r="L31" s="208"/>
      <c r="M31" s="208"/>
      <c r="N31" s="208"/>
      <c r="O31" s="208"/>
      <c r="P31" s="208"/>
      <c r="Q31" s="208"/>
      <c r="R31" s="221"/>
      <c r="S31" s="208"/>
      <c r="T31" s="208"/>
      <c r="U31" s="208"/>
      <c r="V31" s="208"/>
      <c r="W31" s="208"/>
      <c r="X31" s="208"/>
      <c r="Y31" s="208"/>
      <c r="Z31" s="208"/>
      <c r="AA31" s="208"/>
      <c r="AB31" s="216"/>
    </row>
    <row r="32" spans="3:28" ht="15" customHeight="1" x14ac:dyDescent="0.25">
      <c r="C32" s="221" t="s">
        <v>132</v>
      </c>
      <c r="D32" s="218"/>
      <c r="E32" s="218"/>
      <c r="F32" s="218"/>
      <c r="G32" s="218"/>
      <c r="H32" s="218"/>
      <c r="I32" s="208"/>
      <c r="J32" s="208"/>
      <c r="K32" s="208"/>
      <c r="L32" s="208"/>
      <c r="M32" s="208"/>
      <c r="N32" s="208"/>
      <c r="O32" s="208"/>
      <c r="P32" s="208"/>
      <c r="Q32" s="208"/>
      <c r="R32" s="208"/>
      <c r="S32" s="208"/>
      <c r="T32" s="208"/>
      <c r="U32" s="208"/>
      <c r="V32" s="208"/>
      <c r="W32" s="208"/>
      <c r="X32" s="208"/>
      <c r="Y32" s="208"/>
      <c r="Z32" s="208"/>
      <c r="AA32" s="208"/>
      <c r="AB32" s="216"/>
    </row>
    <row r="33" spans="3:27" ht="39.75" customHeight="1" x14ac:dyDescent="0.25">
      <c r="C33" s="827" t="s">
        <v>581</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62"/>
    </row>
    <row r="34" spans="3:27" ht="15" customHeight="1" x14ac:dyDescent="0.25">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row>
    <row r="35" spans="3:27" ht="15" customHeight="1" x14ac:dyDescent="0.25">
      <c r="C35" s="212" t="s">
        <v>134</v>
      </c>
      <c r="D35" s="218"/>
      <c r="E35" s="218"/>
      <c r="F35" s="218"/>
      <c r="G35" s="218"/>
      <c r="H35" s="218"/>
      <c r="I35" s="218"/>
      <c r="J35" s="218"/>
      <c r="K35" s="218"/>
      <c r="L35" s="218"/>
      <c r="M35" s="212" t="s">
        <v>134</v>
      </c>
      <c r="N35" s="218"/>
      <c r="O35" s="218"/>
      <c r="P35" s="218"/>
      <c r="Q35" s="218"/>
      <c r="R35" s="218"/>
      <c r="S35" s="218"/>
      <c r="T35" s="218"/>
      <c r="U35" s="218"/>
      <c r="V35" s="218"/>
      <c r="W35" s="218"/>
      <c r="X35" s="218"/>
      <c r="Y35" s="218"/>
      <c r="Z35" s="218"/>
      <c r="AA35" s="218"/>
    </row>
    <row r="36" spans="3:27" ht="29.25" customHeight="1" x14ac:dyDescent="0.25">
      <c r="C36" s="409" t="s">
        <v>582</v>
      </c>
      <c r="D36" s="372"/>
      <c r="E36" s="372"/>
      <c r="F36" s="372"/>
      <c r="G36" s="372"/>
      <c r="H36" s="372"/>
      <c r="I36" s="372"/>
      <c r="J36" s="372"/>
      <c r="K36" s="362"/>
      <c r="L36" s="218"/>
      <c r="M36" s="409"/>
      <c r="N36" s="372"/>
      <c r="O36" s="372"/>
      <c r="P36" s="372"/>
      <c r="Q36" s="372"/>
      <c r="R36" s="372"/>
      <c r="S36" s="372"/>
      <c r="T36" s="372"/>
      <c r="U36" s="372"/>
      <c r="V36" s="372"/>
      <c r="W36" s="372"/>
      <c r="X36" s="372"/>
      <c r="Y36" s="372"/>
      <c r="Z36" s="372"/>
      <c r="AA36" s="362"/>
    </row>
    <row r="37" spans="3:27" ht="15" customHeight="1" x14ac:dyDescent="0.25">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3:27" ht="15" customHeight="1" x14ac:dyDescent="0.25">
      <c r="C38" s="225" t="s">
        <v>137</v>
      </c>
      <c r="D38" s="225"/>
      <c r="E38" s="225"/>
      <c r="F38" s="225"/>
      <c r="G38" s="226"/>
      <c r="H38" s="227"/>
      <c r="I38" s="227"/>
      <c r="J38" s="227"/>
      <c r="K38" s="227"/>
      <c r="L38" s="227"/>
      <c r="M38" s="227"/>
      <c r="N38" s="227"/>
      <c r="O38" s="227"/>
      <c r="P38" s="227"/>
      <c r="Q38" s="227"/>
      <c r="R38" s="227"/>
      <c r="S38" s="227"/>
      <c r="T38" s="227"/>
      <c r="U38" s="227"/>
      <c r="V38" s="227"/>
      <c r="W38" s="227"/>
      <c r="X38" s="227"/>
      <c r="Y38" s="227"/>
      <c r="Z38" s="227"/>
      <c r="AA38" s="227"/>
    </row>
    <row r="39" spans="3:27" ht="90" customHeight="1" x14ac:dyDescent="0.25">
      <c r="C39" s="410" t="s">
        <v>583</v>
      </c>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62"/>
    </row>
    <row r="40" spans="3:27" ht="15" customHeight="1" x14ac:dyDescent="0.25">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row>
    <row r="41" spans="3:27" ht="15.75" customHeight="1" x14ac:dyDescent="0.25">
      <c r="C41" s="393" t="s">
        <v>139</v>
      </c>
      <c r="D41" s="389"/>
      <c r="E41" s="221"/>
      <c r="F41" s="371" t="s">
        <v>22</v>
      </c>
      <c r="G41" s="362"/>
      <c r="H41" s="221"/>
      <c r="I41" s="208"/>
      <c r="J41" s="228" t="s">
        <v>140</v>
      </c>
      <c r="K41" s="371">
        <v>5</v>
      </c>
      <c r="L41" s="372"/>
      <c r="M41" s="372"/>
      <c r="N41" s="362"/>
      <c r="O41" s="221"/>
      <c r="P41" s="221"/>
      <c r="Q41" s="212" t="s">
        <v>141</v>
      </c>
      <c r="R41" s="208"/>
      <c r="S41" s="221"/>
      <c r="T41" s="221"/>
      <c r="U41" s="221"/>
      <c r="V41" s="221"/>
      <c r="W41" s="371" t="s">
        <v>20</v>
      </c>
      <c r="X41" s="372"/>
      <c r="Y41" s="372"/>
      <c r="Z41" s="372"/>
      <c r="AA41" s="362"/>
    </row>
    <row r="42" spans="3:27" ht="15.75" customHeight="1" x14ac:dyDescent="0.25">
      <c r="C42" s="208"/>
      <c r="D42" s="208"/>
      <c r="E42" s="208"/>
      <c r="F42" s="223"/>
      <c r="G42" s="223"/>
      <c r="H42" s="223"/>
      <c r="I42" s="223"/>
      <c r="J42" s="223"/>
      <c r="K42" s="223"/>
      <c r="L42" s="223"/>
      <c r="M42" s="208"/>
      <c r="N42" s="208"/>
      <c r="O42" s="208"/>
      <c r="P42" s="208"/>
      <c r="Q42" s="208"/>
      <c r="R42" s="208"/>
      <c r="S42" s="208"/>
      <c r="T42" s="208"/>
      <c r="U42" s="208"/>
      <c r="V42" s="208"/>
      <c r="W42" s="208"/>
      <c r="X42" s="208"/>
      <c r="Y42" s="208"/>
      <c r="Z42" s="208"/>
      <c r="AA42" s="208"/>
    </row>
    <row r="43" spans="3:27" ht="32.25" customHeight="1" x14ac:dyDescent="0.25">
      <c r="C43" s="208"/>
      <c r="D43" s="228" t="s">
        <v>142</v>
      </c>
      <c r="E43" s="221"/>
      <c r="F43" s="410"/>
      <c r="G43" s="372"/>
      <c r="H43" s="372"/>
      <c r="I43" s="372"/>
      <c r="J43" s="372"/>
      <c r="K43" s="372"/>
      <c r="L43" s="372"/>
      <c r="M43" s="362"/>
      <c r="N43" s="208"/>
      <c r="O43" s="228" t="s">
        <v>144</v>
      </c>
      <c r="P43" s="409">
        <v>0</v>
      </c>
      <c r="Q43" s="372"/>
      <c r="R43" s="372"/>
      <c r="S43" s="372"/>
      <c r="T43" s="372"/>
      <c r="U43" s="372"/>
      <c r="V43" s="372"/>
      <c r="W43" s="372"/>
      <c r="X43" s="372"/>
      <c r="Y43" s="372"/>
      <c r="Z43" s="372"/>
      <c r="AA43" s="362"/>
    </row>
    <row r="44" spans="3:27" ht="15.75" customHeight="1" x14ac:dyDescent="0.25">
      <c r="C44" s="221"/>
      <c r="D44" s="221"/>
      <c r="E44" s="221"/>
      <c r="F44" s="223"/>
      <c r="G44" s="223"/>
      <c r="H44" s="223"/>
      <c r="I44" s="223"/>
      <c r="J44" s="223"/>
      <c r="K44" s="223"/>
      <c r="L44" s="223"/>
      <c r="M44" s="221"/>
      <c r="N44" s="221"/>
      <c r="O44" s="221"/>
      <c r="P44" s="221"/>
      <c r="Q44" s="221"/>
      <c r="R44" s="221"/>
      <c r="S44" s="221"/>
      <c r="T44" s="221"/>
      <c r="U44" s="221"/>
      <c r="V44" s="221"/>
      <c r="W44" s="221"/>
      <c r="X44" s="221"/>
      <c r="Y44" s="221"/>
      <c r="Z44" s="221"/>
      <c r="AA44" s="221"/>
    </row>
    <row r="45" spans="3:27" ht="15.75" customHeight="1" x14ac:dyDescent="0.25">
      <c r="C45" s="208"/>
      <c r="D45" s="228" t="s">
        <v>145</v>
      </c>
      <c r="E45" s="208"/>
      <c r="F45" s="392" t="s">
        <v>146</v>
      </c>
      <c r="G45" s="362"/>
      <c r="H45" s="208"/>
      <c r="I45" s="208"/>
      <c r="J45" s="221" t="s">
        <v>147</v>
      </c>
      <c r="K45" s="208"/>
      <c r="L45" s="392" t="s">
        <v>148</v>
      </c>
      <c r="M45" s="372"/>
      <c r="N45" s="362"/>
      <c r="O45" s="221"/>
      <c r="P45" s="221"/>
      <c r="Q45" s="208"/>
      <c r="R45" s="221" t="s">
        <v>149</v>
      </c>
      <c r="S45" s="221"/>
      <c r="T45" s="221"/>
      <c r="U45" s="221"/>
      <c r="V45" s="221"/>
      <c r="W45" s="411"/>
      <c r="X45" s="372"/>
      <c r="Y45" s="372"/>
      <c r="Z45" s="372"/>
      <c r="AA45" s="362"/>
    </row>
    <row r="46" spans="3:27" ht="15.75" customHeight="1" x14ac:dyDescent="0.25">
      <c r="C46" s="208"/>
      <c r="D46" s="208"/>
      <c r="E46" s="208"/>
      <c r="F46" s="28"/>
      <c r="G46" s="208"/>
      <c r="H46" s="208"/>
      <c r="I46" s="212"/>
      <c r="J46" s="212"/>
      <c r="K46" s="212"/>
      <c r="L46" s="212"/>
      <c r="M46" s="212"/>
      <c r="N46" s="212"/>
      <c r="O46" s="212"/>
      <c r="P46" s="212"/>
      <c r="Q46" s="212"/>
      <c r="R46" s="212"/>
      <c r="S46" s="212"/>
      <c r="T46" s="212"/>
      <c r="U46" s="212"/>
      <c r="V46" s="212"/>
      <c r="W46" s="212"/>
      <c r="X46" s="212"/>
      <c r="Y46" s="212"/>
      <c r="Z46" s="212"/>
      <c r="AA46" s="212"/>
    </row>
    <row r="47" spans="3:27" ht="15.75" customHeight="1" x14ac:dyDescent="0.25">
      <c r="C47" s="229" t="s">
        <v>150</v>
      </c>
      <c r="D47" s="412">
        <v>2024</v>
      </c>
      <c r="E47" s="413"/>
      <c r="F47" s="414"/>
      <c r="G47" s="34"/>
      <c r="H47" s="212"/>
      <c r="I47" s="212"/>
      <c r="J47" s="212"/>
      <c r="K47" s="212"/>
      <c r="L47" s="212"/>
      <c r="M47" s="212"/>
      <c r="N47" s="212"/>
      <c r="O47" s="212"/>
      <c r="P47" s="212"/>
      <c r="Q47" s="404"/>
      <c r="R47" s="389"/>
      <c r="S47" s="389"/>
      <c r="T47" s="389"/>
      <c r="U47" s="389"/>
      <c r="V47" s="212"/>
      <c r="W47" s="212"/>
      <c r="X47" s="403"/>
      <c r="Y47" s="389"/>
      <c r="Z47" s="389"/>
      <c r="AA47" s="389"/>
    </row>
    <row r="49" spans="3:27" ht="15.75" customHeight="1" x14ac:dyDescent="0.25">
      <c r="C49" s="221" t="s">
        <v>140</v>
      </c>
      <c r="D49" s="409">
        <v>1.2</v>
      </c>
      <c r="E49" s="372"/>
      <c r="F49" s="362"/>
      <c r="G49" s="208"/>
      <c r="H49" s="212"/>
      <c r="I49" s="212"/>
      <c r="J49" s="212"/>
      <c r="K49" s="212"/>
      <c r="L49" s="212"/>
      <c r="M49" s="212"/>
      <c r="N49" s="212"/>
      <c r="O49" s="212"/>
      <c r="P49" s="212"/>
      <c r="Q49" s="404"/>
      <c r="R49" s="389"/>
      <c r="S49" s="389"/>
      <c r="T49" s="389"/>
      <c r="U49" s="389"/>
      <c r="V49" s="212"/>
      <c r="W49" s="212"/>
      <c r="X49" s="403"/>
      <c r="Y49" s="389"/>
      <c r="Z49" s="389"/>
      <c r="AA49" s="389"/>
    </row>
    <row r="50" spans="3:27" ht="15.75" customHeight="1" x14ac:dyDescent="0.25">
      <c r="C50" s="208"/>
      <c r="D50" s="208"/>
      <c r="E50" s="208"/>
      <c r="F50" s="208"/>
      <c r="G50" s="208"/>
      <c r="H50" s="208"/>
      <c r="I50" s="212"/>
      <c r="J50" s="212"/>
      <c r="K50" s="221"/>
      <c r="L50" s="221"/>
      <c r="M50" s="221"/>
      <c r="N50" s="221"/>
      <c r="O50" s="221"/>
      <c r="P50" s="221"/>
      <c r="Q50" s="221"/>
      <c r="R50" s="221"/>
      <c r="S50" s="221"/>
      <c r="T50" s="221"/>
      <c r="U50" s="221"/>
      <c r="V50" s="221"/>
      <c r="W50" s="221"/>
      <c r="X50" s="221"/>
      <c r="Y50" s="221"/>
      <c r="Z50" s="221"/>
      <c r="AA50" s="221"/>
    </row>
    <row r="51" spans="3:27" ht="15.75" customHeight="1" x14ac:dyDescent="0.25">
      <c r="C51" s="221"/>
      <c r="D51" s="371" t="s">
        <v>151</v>
      </c>
      <c r="E51" s="372"/>
      <c r="F51" s="372"/>
      <c r="G51" s="372"/>
      <c r="H51" s="372"/>
      <c r="I51" s="372"/>
      <c r="J51" s="372"/>
      <c r="K51" s="372"/>
      <c r="L51" s="372"/>
      <c r="M51" s="372"/>
      <c r="N51" s="372"/>
      <c r="O51" s="372"/>
      <c r="P51" s="372"/>
      <c r="Q51" s="372"/>
      <c r="R51" s="372"/>
      <c r="S51" s="372"/>
      <c r="T51" s="372"/>
      <c r="U51" s="372"/>
      <c r="V51" s="372"/>
      <c r="W51" s="372"/>
      <c r="X51" s="372"/>
      <c r="Y51" s="362"/>
      <c r="Z51" s="222"/>
      <c r="AA51" s="222"/>
    </row>
    <row r="52" spans="3:27" ht="15.75" customHeight="1" x14ac:dyDescent="0.25">
      <c r="C52" s="208"/>
      <c r="D52" s="377" t="s">
        <v>152</v>
      </c>
      <c r="E52" s="372"/>
      <c r="F52" s="372"/>
      <c r="G52" s="372"/>
      <c r="H52" s="362"/>
      <c r="I52" s="373" t="s">
        <v>153</v>
      </c>
      <c r="J52" s="372"/>
      <c r="K52" s="372"/>
      <c r="L52" s="372"/>
      <c r="M52" s="372"/>
      <c r="N52" s="372"/>
      <c r="O52" s="372"/>
      <c r="P52" s="362"/>
      <c r="Q52" s="374" t="s">
        <v>154</v>
      </c>
      <c r="R52" s="372"/>
      <c r="S52" s="372"/>
      <c r="T52" s="372"/>
      <c r="U52" s="372"/>
      <c r="V52" s="372"/>
      <c r="W52" s="372"/>
      <c r="X52" s="372"/>
      <c r="Y52" s="362"/>
      <c r="Z52" s="222"/>
      <c r="AA52" s="222"/>
    </row>
    <row r="53" spans="3:27" ht="15.75" customHeight="1" x14ac:dyDescent="0.25">
      <c r="C53" s="38"/>
      <c r="D53" s="378" t="s">
        <v>155</v>
      </c>
      <c r="E53" s="372"/>
      <c r="F53" s="372"/>
      <c r="G53" s="372"/>
      <c r="H53" s="362"/>
      <c r="I53" s="375" t="s">
        <v>156</v>
      </c>
      <c r="J53" s="372"/>
      <c r="K53" s="372"/>
      <c r="L53" s="372"/>
      <c r="M53" s="372"/>
      <c r="N53" s="372"/>
      <c r="O53" s="372"/>
      <c r="P53" s="362"/>
      <c r="Q53" s="376" t="s">
        <v>157</v>
      </c>
      <c r="R53" s="372"/>
      <c r="S53" s="372"/>
      <c r="T53" s="372"/>
      <c r="U53" s="372"/>
      <c r="V53" s="372"/>
      <c r="W53" s="372"/>
      <c r="X53" s="372"/>
      <c r="Y53" s="362"/>
      <c r="Z53" s="231"/>
      <c r="AA53" s="231"/>
    </row>
    <row r="54" spans="3:27" ht="15.75" customHeight="1" x14ac:dyDescent="0.25">
      <c r="C54" s="232"/>
      <c r="D54" s="232"/>
      <c r="E54" s="232"/>
      <c r="F54" s="232"/>
      <c r="G54" s="233"/>
      <c r="H54" s="233"/>
      <c r="I54" s="233"/>
      <c r="J54" s="233"/>
      <c r="K54" s="233"/>
      <c r="L54" s="233"/>
      <c r="M54" s="233"/>
      <c r="N54" s="233"/>
      <c r="O54" s="233"/>
      <c r="P54" s="233"/>
      <c r="Q54" s="233"/>
      <c r="R54" s="233"/>
      <c r="S54" s="233"/>
      <c r="T54" s="233"/>
      <c r="U54" s="233"/>
      <c r="V54" s="233"/>
      <c r="W54" s="233"/>
      <c r="X54" s="233"/>
      <c r="Y54" s="233"/>
      <c r="Z54" s="232"/>
      <c r="AA54" s="232"/>
    </row>
    <row r="55" spans="3:27" ht="15.75" customHeight="1" x14ac:dyDescent="0.25">
      <c r="C55" s="379" t="s">
        <v>158</v>
      </c>
      <c r="D55" s="372"/>
      <c r="E55" s="372"/>
      <c r="F55" s="362"/>
      <c r="G55" s="380" t="s">
        <v>159</v>
      </c>
      <c r="H55" s="381" t="s">
        <v>160</v>
      </c>
      <c r="I55" s="382"/>
      <c r="J55" s="382"/>
      <c r="K55" s="382"/>
      <c r="L55" s="382"/>
      <c r="M55" s="382"/>
      <c r="N55" s="382"/>
      <c r="O55" s="382"/>
      <c r="P55" s="382"/>
      <c r="Q55" s="382"/>
      <c r="R55" s="382"/>
      <c r="S55" s="382"/>
      <c r="T55" s="382"/>
      <c r="U55" s="382"/>
      <c r="V55" s="382"/>
      <c r="W55" s="382"/>
      <c r="X55" s="382"/>
      <c r="Y55" s="382"/>
      <c r="Z55" s="382"/>
      <c r="AA55" s="383"/>
    </row>
    <row r="56" spans="3:27" ht="15.75" customHeight="1" x14ac:dyDescent="0.25">
      <c r="C56" s="40" t="s">
        <v>161</v>
      </c>
      <c r="D56" s="41" t="s">
        <v>616</v>
      </c>
      <c r="E56" s="379" t="s">
        <v>162</v>
      </c>
      <c r="F56" s="362"/>
      <c r="G56" s="349"/>
      <c r="H56" s="384"/>
      <c r="I56" s="385"/>
      <c r="J56" s="385"/>
      <c r="K56" s="385"/>
      <c r="L56" s="385"/>
      <c r="M56" s="385"/>
      <c r="N56" s="385"/>
      <c r="O56" s="385"/>
      <c r="P56" s="385"/>
      <c r="Q56" s="385"/>
      <c r="R56" s="385"/>
      <c r="S56" s="385"/>
      <c r="T56" s="385"/>
      <c r="U56" s="385"/>
      <c r="V56" s="385"/>
      <c r="W56" s="385"/>
      <c r="X56" s="385"/>
      <c r="Y56" s="385"/>
      <c r="Z56" s="385"/>
      <c r="AA56" s="386"/>
    </row>
    <row r="57" spans="3:27" ht="15.75" customHeight="1" x14ac:dyDescent="0.25">
      <c r="C57" s="42">
        <v>2024</v>
      </c>
      <c r="D57" s="43">
        <v>45474</v>
      </c>
      <c r="E57" s="387">
        <v>45656</v>
      </c>
      <c r="F57" s="362"/>
      <c r="G57" s="44">
        <v>1.2</v>
      </c>
      <c r="H57" s="391"/>
      <c r="I57" s="372"/>
      <c r="J57" s="372"/>
      <c r="K57" s="372"/>
      <c r="L57" s="372"/>
      <c r="M57" s="372"/>
      <c r="N57" s="372"/>
      <c r="O57" s="372"/>
      <c r="P57" s="372"/>
      <c r="Q57" s="372"/>
      <c r="R57" s="372"/>
      <c r="S57" s="372"/>
      <c r="T57" s="372"/>
      <c r="U57" s="372"/>
      <c r="V57" s="372"/>
      <c r="W57" s="372"/>
      <c r="X57" s="372"/>
      <c r="Y57" s="372"/>
      <c r="Z57" s="372"/>
      <c r="AA57" s="362"/>
    </row>
    <row r="58" spans="3:27" ht="15.75" customHeight="1" x14ac:dyDescent="0.25">
      <c r="C58" s="42">
        <v>2025</v>
      </c>
      <c r="D58" s="43">
        <v>45658</v>
      </c>
      <c r="E58" s="387">
        <v>46021</v>
      </c>
      <c r="F58" s="362"/>
      <c r="G58" s="44">
        <v>1.7</v>
      </c>
      <c r="H58" s="391"/>
      <c r="I58" s="372"/>
      <c r="J58" s="372"/>
      <c r="K58" s="372"/>
      <c r="L58" s="372"/>
      <c r="M58" s="372"/>
      <c r="N58" s="372"/>
      <c r="O58" s="372"/>
      <c r="P58" s="372"/>
      <c r="Q58" s="372"/>
      <c r="R58" s="372"/>
      <c r="S58" s="372"/>
      <c r="T58" s="372"/>
      <c r="U58" s="372"/>
      <c r="V58" s="372"/>
      <c r="W58" s="372"/>
      <c r="X58" s="372"/>
      <c r="Y58" s="372"/>
      <c r="Z58" s="372"/>
      <c r="AA58" s="362"/>
    </row>
    <row r="59" spans="3:27" ht="15.75" customHeight="1" x14ac:dyDescent="0.25">
      <c r="C59" s="42">
        <v>2026</v>
      </c>
      <c r="D59" s="43">
        <v>46023</v>
      </c>
      <c r="E59" s="387">
        <v>46386</v>
      </c>
      <c r="F59" s="362"/>
      <c r="G59" s="44">
        <v>1.1000000000000001</v>
      </c>
      <c r="H59" s="391"/>
      <c r="I59" s="372"/>
      <c r="J59" s="372"/>
      <c r="K59" s="372"/>
      <c r="L59" s="372"/>
      <c r="M59" s="372"/>
      <c r="N59" s="372"/>
      <c r="O59" s="372"/>
      <c r="P59" s="372"/>
      <c r="Q59" s="372"/>
      <c r="R59" s="372"/>
      <c r="S59" s="372"/>
      <c r="T59" s="372"/>
      <c r="U59" s="372"/>
      <c r="V59" s="372"/>
      <c r="W59" s="372"/>
      <c r="X59" s="372"/>
      <c r="Y59" s="372"/>
      <c r="Z59" s="372"/>
      <c r="AA59" s="362"/>
    </row>
    <row r="60" spans="3:27" ht="15.75" customHeight="1" x14ac:dyDescent="0.25">
      <c r="C60" s="42">
        <v>2027</v>
      </c>
      <c r="D60" s="43">
        <v>46388</v>
      </c>
      <c r="E60" s="387">
        <v>46751</v>
      </c>
      <c r="F60" s="362"/>
      <c r="G60" s="44">
        <v>1</v>
      </c>
      <c r="H60" s="391"/>
      <c r="I60" s="372"/>
      <c r="J60" s="372"/>
      <c r="K60" s="372"/>
      <c r="L60" s="372"/>
      <c r="M60" s="372"/>
      <c r="N60" s="372"/>
      <c r="O60" s="372"/>
      <c r="P60" s="372"/>
      <c r="Q60" s="372"/>
      <c r="R60" s="372"/>
      <c r="S60" s="372"/>
      <c r="T60" s="372"/>
      <c r="U60" s="372"/>
      <c r="V60" s="372"/>
      <c r="W60" s="372"/>
      <c r="X60" s="372"/>
      <c r="Y60" s="372"/>
      <c r="Z60" s="372"/>
      <c r="AA60" s="362"/>
    </row>
    <row r="61" spans="3:27" ht="15.75" customHeight="1" x14ac:dyDescent="0.25">
      <c r="C61" s="42"/>
      <c r="D61" s="42"/>
      <c r="E61" s="379"/>
      <c r="F61" s="362"/>
      <c r="G61" s="41"/>
      <c r="H61" s="379"/>
      <c r="I61" s="372"/>
      <c r="J61" s="372"/>
      <c r="K61" s="372"/>
      <c r="L61" s="372"/>
      <c r="M61" s="372"/>
      <c r="N61" s="372"/>
      <c r="O61" s="372"/>
      <c r="P61" s="372"/>
      <c r="Q61" s="372"/>
      <c r="R61" s="372"/>
      <c r="S61" s="372"/>
      <c r="T61" s="372"/>
      <c r="U61" s="372"/>
      <c r="V61" s="372"/>
      <c r="W61" s="372"/>
      <c r="X61" s="372"/>
      <c r="Y61" s="372"/>
      <c r="Z61" s="372"/>
      <c r="AA61" s="362"/>
    </row>
    <row r="62" spans="3:27" ht="15.75" customHeight="1" x14ac:dyDescent="0.25">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row>
    <row r="63" spans="3:27" ht="15.75" customHeight="1" x14ac:dyDescent="0.25">
      <c r="C63" s="393" t="s">
        <v>163</v>
      </c>
      <c r="D63" s="389"/>
      <c r="E63" s="221"/>
      <c r="F63" s="212" t="s">
        <v>164</v>
      </c>
      <c r="G63" s="45"/>
      <c r="H63" s="223"/>
      <c r="I63" s="212" t="s">
        <v>165</v>
      </c>
      <c r="J63" s="208"/>
      <c r="K63" s="392"/>
      <c r="L63" s="362"/>
      <c r="M63" s="221"/>
      <c r="N63" s="208"/>
      <c r="O63" s="208"/>
      <c r="P63" s="208"/>
      <c r="Q63" s="208"/>
      <c r="R63" s="208"/>
      <c r="S63" s="208"/>
      <c r="T63" s="208"/>
      <c r="U63" s="208"/>
      <c r="V63" s="208"/>
      <c r="W63" s="208"/>
      <c r="X63" s="208"/>
      <c r="Y63" s="208"/>
      <c r="Z63" s="208"/>
      <c r="AA63" s="208"/>
    </row>
    <row r="65" spans="2:28" ht="15.75" customHeight="1" x14ac:dyDescent="0.25">
      <c r="B65" s="390" t="s">
        <v>166</v>
      </c>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62"/>
    </row>
    <row r="66" spans="2:28" ht="15.75" customHeight="1" x14ac:dyDescent="0.25">
      <c r="B66" s="4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47"/>
    </row>
    <row r="67" spans="2:28" ht="29.25" customHeight="1" x14ac:dyDescent="0.25">
      <c r="B67" s="379" t="s">
        <v>161</v>
      </c>
      <c r="C67" s="362"/>
      <c r="D67" s="41"/>
      <c r="E67" s="379" t="s">
        <v>167</v>
      </c>
      <c r="F67" s="362"/>
      <c r="G67" s="41"/>
      <c r="H67" s="371" t="s">
        <v>168</v>
      </c>
      <c r="I67" s="362"/>
      <c r="J67" s="379"/>
      <c r="K67" s="362"/>
      <c r="L67" s="388"/>
      <c r="M67" s="389"/>
      <c r="N67" s="41" t="s">
        <v>169</v>
      </c>
      <c r="O67" s="379"/>
      <c r="P67" s="372"/>
      <c r="Q67" s="362"/>
      <c r="R67" s="379" t="s">
        <v>170</v>
      </c>
      <c r="S67" s="372"/>
      <c r="T67" s="362"/>
      <c r="U67" s="379"/>
      <c r="V67" s="372"/>
      <c r="W67" s="362"/>
      <c r="X67" s="379" t="s">
        <v>171</v>
      </c>
      <c r="Y67" s="362"/>
      <c r="Z67" s="379"/>
      <c r="AA67" s="372"/>
      <c r="AB67" s="362"/>
    </row>
    <row r="68" spans="2:28" ht="15.75" customHeight="1" x14ac:dyDescent="0.25">
      <c r="B68" s="46"/>
      <c r="C68" s="236"/>
      <c r="D68" s="236"/>
      <c r="E68" s="236"/>
      <c r="F68" s="231"/>
      <c r="G68" s="237"/>
      <c r="H68" s="238"/>
      <c r="I68" s="238"/>
      <c r="J68" s="231"/>
      <c r="K68" s="231"/>
      <c r="L68" s="231"/>
      <c r="M68" s="231"/>
      <c r="N68" s="238"/>
      <c r="O68" s="231"/>
      <c r="P68" s="231"/>
      <c r="Q68" s="231"/>
      <c r="R68" s="231"/>
      <c r="S68" s="238"/>
      <c r="T68" s="218"/>
      <c r="U68" s="218"/>
      <c r="V68" s="208"/>
      <c r="W68" s="238"/>
      <c r="X68" s="228"/>
      <c r="Y68" s="228"/>
      <c r="Z68" s="48"/>
      <c r="AA68" s="27"/>
      <c r="AB68" s="49"/>
    </row>
    <row r="69" spans="2:28" ht="15.75" customHeight="1" x14ac:dyDescent="0.25">
      <c r="B69" s="390" t="s">
        <v>172</v>
      </c>
      <c r="C69" s="362"/>
      <c r="D69" s="394"/>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6"/>
    </row>
    <row r="70" spans="2:28" ht="15.75" customHeight="1" x14ac:dyDescent="0.25">
      <c r="B70" s="46"/>
      <c r="C70" s="236"/>
      <c r="D70" s="236"/>
      <c r="E70" s="236"/>
      <c r="F70" s="231"/>
      <c r="G70" s="237"/>
      <c r="H70" s="238"/>
      <c r="I70" s="238"/>
      <c r="J70" s="231"/>
      <c r="K70" s="231"/>
      <c r="L70" s="231"/>
      <c r="M70" s="231"/>
      <c r="N70" s="238"/>
      <c r="O70" s="231"/>
      <c r="P70" s="231"/>
      <c r="Q70" s="231"/>
      <c r="R70" s="231"/>
      <c r="S70" s="238"/>
      <c r="T70" s="218"/>
      <c r="U70" s="218"/>
      <c r="V70" s="208"/>
      <c r="W70" s="238"/>
      <c r="X70" s="228"/>
      <c r="Y70" s="228"/>
      <c r="Z70" s="48"/>
      <c r="AA70" s="27"/>
      <c r="AB70" s="49"/>
    </row>
    <row r="71" spans="2:28" ht="15.75" customHeight="1" x14ac:dyDescent="0.25">
      <c r="B71" s="390" t="s">
        <v>173</v>
      </c>
      <c r="C71" s="362"/>
      <c r="D71" s="39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6"/>
    </row>
    <row r="72" spans="2:28" ht="15.75" customHeight="1" x14ac:dyDescent="0.25">
      <c r="B72" s="46"/>
      <c r="C72" s="236"/>
      <c r="D72" s="236"/>
      <c r="E72" s="236"/>
      <c r="F72" s="231"/>
      <c r="G72" s="237"/>
      <c r="H72" s="238"/>
      <c r="I72" s="238"/>
      <c r="J72" s="231"/>
      <c r="K72" s="231"/>
      <c r="L72" s="231"/>
      <c r="M72" s="231"/>
      <c r="N72" s="238"/>
      <c r="O72" s="231"/>
      <c r="P72" s="231"/>
      <c r="Q72" s="231"/>
      <c r="R72" s="231"/>
      <c r="S72" s="238"/>
      <c r="T72" s="218"/>
      <c r="U72" s="218"/>
      <c r="V72" s="208"/>
      <c r="W72" s="238"/>
      <c r="X72" s="228"/>
      <c r="Y72" s="228"/>
      <c r="Z72" s="228"/>
      <c r="AA72" s="218"/>
      <c r="AB72" s="224"/>
    </row>
    <row r="73" spans="2:28" ht="15.75" customHeight="1" x14ac:dyDescent="0.25">
      <c r="B73" s="390" t="s">
        <v>174</v>
      </c>
      <c r="C73" s="362"/>
      <c r="D73" s="39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6"/>
    </row>
    <row r="74" spans="2:28" ht="15.75" customHeight="1" x14ac:dyDescent="0.25">
      <c r="B74" s="46"/>
      <c r="C74" s="236"/>
      <c r="D74" s="236"/>
      <c r="E74" s="236"/>
      <c r="F74" s="231"/>
      <c r="G74" s="237"/>
      <c r="H74" s="238"/>
      <c r="I74" s="238"/>
      <c r="J74" s="231"/>
      <c r="K74" s="231"/>
      <c r="L74" s="231"/>
      <c r="M74" s="231"/>
      <c r="N74" s="238"/>
      <c r="O74" s="231"/>
      <c r="P74" s="231"/>
      <c r="Q74" s="231"/>
      <c r="R74" s="231"/>
      <c r="S74" s="238"/>
      <c r="T74" s="218"/>
      <c r="U74" s="218"/>
      <c r="V74" s="208"/>
      <c r="W74" s="238"/>
      <c r="X74" s="228"/>
      <c r="Y74" s="228"/>
      <c r="Z74" s="48"/>
      <c r="AA74" s="27"/>
      <c r="AB74" s="49"/>
    </row>
    <row r="75" spans="2:28" ht="15.75" customHeight="1" x14ac:dyDescent="0.25">
      <c r="B75" s="390" t="s">
        <v>175</v>
      </c>
      <c r="C75" s="362"/>
      <c r="D75" s="39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6"/>
    </row>
    <row r="76" spans="2:28" ht="15.75" customHeight="1" x14ac:dyDescent="0.25">
      <c r="B76" s="46"/>
      <c r="C76" s="236"/>
      <c r="D76" s="236"/>
      <c r="E76" s="236"/>
      <c r="F76" s="231"/>
      <c r="G76" s="237"/>
      <c r="H76" s="238"/>
      <c r="I76" s="238"/>
      <c r="J76" s="231"/>
      <c r="K76" s="231"/>
      <c r="L76" s="231"/>
      <c r="M76" s="231"/>
      <c r="N76" s="238"/>
      <c r="O76" s="231"/>
      <c r="P76" s="231"/>
      <c r="Q76" s="231"/>
      <c r="R76" s="231"/>
      <c r="S76" s="238"/>
      <c r="T76" s="218"/>
      <c r="U76" s="218"/>
      <c r="V76" s="208"/>
      <c r="W76" s="238"/>
      <c r="X76" s="228"/>
      <c r="Y76" s="228"/>
      <c r="Z76" s="48"/>
      <c r="AA76" s="27"/>
      <c r="AB76" s="49"/>
    </row>
    <row r="77" spans="2:28" ht="15.75" customHeight="1" x14ac:dyDescent="0.25">
      <c r="B77" s="390" t="s">
        <v>176</v>
      </c>
      <c r="C77" s="362"/>
      <c r="D77" s="39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6"/>
    </row>
    <row r="78" spans="2:28" ht="15.75" customHeight="1" x14ac:dyDescent="0.25">
      <c r="B78" s="46"/>
      <c r="C78" s="236"/>
      <c r="D78" s="236"/>
      <c r="E78" s="236"/>
      <c r="F78" s="231"/>
      <c r="G78" s="237"/>
      <c r="H78" s="238"/>
      <c r="I78" s="238"/>
      <c r="J78" s="231"/>
      <c r="K78" s="231"/>
      <c r="L78" s="231"/>
      <c r="M78" s="231"/>
      <c r="N78" s="238"/>
      <c r="O78" s="231"/>
      <c r="P78" s="231"/>
      <c r="Q78" s="231"/>
      <c r="R78" s="231"/>
      <c r="S78" s="238"/>
      <c r="T78" s="218"/>
      <c r="U78" s="218"/>
      <c r="V78" s="208"/>
      <c r="W78" s="238"/>
      <c r="X78" s="228"/>
      <c r="Y78" s="228"/>
      <c r="Z78" s="48"/>
      <c r="AA78" s="27"/>
      <c r="AB78" s="49"/>
    </row>
    <row r="79" spans="2:28" ht="15.75" customHeight="1" x14ac:dyDescent="0.25">
      <c r="B79" s="390" t="s">
        <v>177</v>
      </c>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62"/>
    </row>
    <row r="80" spans="2:28" ht="15.75" customHeight="1" x14ac:dyDescent="0.25">
      <c r="B80" s="371" t="s">
        <v>122</v>
      </c>
      <c r="C80" s="362"/>
      <c r="D80" s="50" t="s">
        <v>178</v>
      </c>
      <c r="E80" s="371" t="s">
        <v>179</v>
      </c>
      <c r="F80" s="362"/>
      <c r="G80" s="371" t="s">
        <v>177</v>
      </c>
      <c r="H80" s="372"/>
      <c r="I80" s="372"/>
      <c r="J80" s="372"/>
      <c r="K80" s="372"/>
      <c r="L80" s="372"/>
      <c r="M80" s="372"/>
      <c r="N80" s="372"/>
      <c r="O80" s="362"/>
      <c r="P80" s="371" t="s">
        <v>180</v>
      </c>
      <c r="Q80" s="372"/>
      <c r="R80" s="372"/>
      <c r="S80" s="372"/>
      <c r="T80" s="372"/>
      <c r="U80" s="372"/>
      <c r="V80" s="372"/>
      <c r="W80" s="372"/>
      <c r="X80" s="372"/>
      <c r="Y80" s="372"/>
      <c r="Z80" s="372"/>
      <c r="AA80" s="372"/>
      <c r="AB80" s="362"/>
    </row>
    <row r="81" spans="2:28" ht="15.75" customHeight="1" x14ac:dyDescent="0.25">
      <c r="B81" s="371"/>
      <c r="C81" s="362"/>
      <c r="D81" s="36"/>
      <c r="E81" s="371"/>
      <c r="F81" s="362"/>
      <c r="G81" s="396"/>
      <c r="H81" s="372"/>
      <c r="I81" s="372"/>
      <c r="J81" s="372"/>
      <c r="K81" s="372"/>
      <c r="L81" s="372"/>
      <c r="M81" s="372"/>
      <c r="N81" s="372"/>
      <c r="O81" s="362"/>
      <c r="P81" s="396"/>
      <c r="Q81" s="372"/>
      <c r="R81" s="372"/>
      <c r="S81" s="372"/>
      <c r="T81" s="372"/>
      <c r="U81" s="372"/>
      <c r="V81" s="372"/>
      <c r="W81" s="372"/>
      <c r="X81" s="372"/>
      <c r="Y81" s="372"/>
      <c r="Z81" s="372"/>
      <c r="AA81" s="372"/>
      <c r="AB81" s="362"/>
    </row>
    <row r="82" spans="2:28" ht="15.75" customHeight="1" x14ac:dyDescent="0.25">
      <c r="B82" s="371"/>
      <c r="C82" s="362"/>
      <c r="D82" s="36"/>
      <c r="E82" s="371"/>
      <c r="F82" s="362"/>
      <c r="G82" s="396"/>
      <c r="H82" s="372"/>
      <c r="I82" s="372"/>
      <c r="J82" s="372"/>
      <c r="K82" s="372"/>
      <c r="L82" s="372"/>
      <c r="M82" s="372"/>
      <c r="N82" s="372"/>
      <c r="O82" s="362"/>
      <c r="P82" s="396"/>
      <c r="Q82" s="372"/>
      <c r="R82" s="372"/>
      <c r="S82" s="372"/>
      <c r="T82" s="372"/>
      <c r="U82" s="372"/>
      <c r="V82" s="372"/>
      <c r="W82" s="372"/>
      <c r="X82" s="372"/>
      <c r="Y82" s="372"/>
      <c r="Z82" s="372"/>
      <c r="AA82" s="372"/>
      <c r="AB82" s="362"/>
    </row>
    <row r="83" spans="2:28" ht="26.25" customHeight="1" x14ac:dyDescent="0.25">
      <c r="B83" s="397" t="s">
        <v>181</v>
      </c>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6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row>
    <row r="3" spans="2:28"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row>
    <row r="4" spans="2:28"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row>
    <row r="5" spans="2:28"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row>
    <row r="6" spans="2:28"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row>
    <row r="7" spans="2:28"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row>
    <row r="9" spans="2:28"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row>
    <row r="10" spans="2:28" ht="30" customHeight="1" x14ac:dyDescent="0.25">
      <c r="B10" s="30"/>
      <c r="C10" s="403" t="s">
        <v>123</v>
      </c>
      <c r="D10" s="389"/>
      <c r="E10" s="371" t="s">
        <v>650</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row>
    <row r="11" spans="2:28"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row>
    <row r="12" spans="2:28" ht="29.25" customHeight="1" x14ac:dyDescent="0.25">
      <c r="B12" s="30"/>
      <c r="C12" s="403" t="s">
        <v>125</v>
      </c>
      <c r="D12" s="389"/>
      <c r="E12" s="405" t="s">
        <v>646</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row>
    <row r="13" spans="2:28"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row>
    <row r="14" spans="2:28" ht="15" customHeight="1" x14ac:dyDescent="0.25">
      <c r="B14" s="30"/>
      <c r="C14" s="403" t="s">
        <v>609</v>
      </c>
      <c r="D14" s="389"/>
      <c r="E14" s="398" t="s">
        <v>651</v>
      </c>
      <c r="F14" s="382"/>
      <c r="G14" s="382"/>
      <c r="H14" s="382"/>
      <c r="I14" s="382"/>
      <c r="J14" s="382"/>
      <c r="K14" s="382"/>
      <c r="L14" s="382"/>
      <c r="M14" s="382"/>
      <c r="N14" s="382"/>
      <c r="O14" s="382"/>
      <c r="P14" s="382"/>
      <c r="Q14" s="382"/>
      <c r="R14" s="382"/>
      <c r="S14" s="382"/>
      <c r="T14" s="382"/>
      <c r="U14" s="382"/>
      <c r="V14" s="382"/>
      <c r="W14" s="382"/>
      <c r="X14" s="382"/>
      <c r="Y14" s="382"/>
      <c r="Z14" s="382"/>
      <c r="AA14" s="383"/>
      <c r="AB14" s="216"/>
    </row>
    <row r="15" spans="2:28" ht="15.75" customHeight="1" x14ac:dyDescent="0.25">
      <c r="B15" s="30"/>
      <c r="C15" s="218"/>
      <c r="D15" s="218"/>
      <c r="E15" s="384"/>
      <c r="F15" s="385"/>
      <c r="G15" s="385"/>
      <c r="H15" s="385"/>
      <c r="I15" s="385"/>
      <c r="J15" s="385"/>
      <c r="K15" s="385"/>
      <c r="L15" s="385"/>
      <c r="M15" s="385"/>
      <c r="N15" s="385"/>
      <c r="O15" s="385"/>
      <c r="P15" s="385"/>
      <c r="Q15" s="385"/>
      <c r="R15" s="385"/>
      <c r="S15" s="385"/>
      <c r="T15" s="385"/>
      <c r="U15" s="385"/>
      <c r="V15" s="385"/>
      <c r="W15" s="385"/>
      <c r="X15" s="385"/>
      <c r="Y15" s="385"/>
      <c r="Z15" s="385"/>
      <c r="AA15" s="386"/>
      <c r="AB15" s="216"/>
    </row>
    <row r="17" spans="3:28" ht="15" customHeight="1" x14ac:dyDescent="0.25">
      <c r="C17" s="403" t="s">
        <v>611</v>
      </c>
      <c r="D17" s="389"/>
      <c r="E17" s="830" t="s">
        <v>652</v>
      </c>
      <c r="F17" s="382"/>
      <c r="G17" s="382"/>
      <c r="H17" s="382"/>
      <c r="I17" s="382"/>
      <c r="J17" s="382"/>
      <c r="K17" s="382"/>
      <c r="L17" s="382"/>
      <c r="M17" s="382"/>
      <c r="N17" s="382"/>
      <c r="O17" s="382"/>
      <c r="P17" s="382"/>
      <c r="Q17" s="382"/>
      <c r="R17" s="382"/>
      <c r="S17" s="382"/>
      <c r="T17" s="382"/>
      <c r="U17" s="382"/>
      <c r="V17" s="382"/>
      <c r="W17" s="382"/>
      <c r="X17" s="382"/>
      <c r="Y17" s="382"/>
      <c r="Z17" s="382"/>
      <c r="AA17" s="383"/>
      <c r="AB17" s="216"/>
    </row>
    <row r="18" spans="3:28" ht="15" customHeight="1" x14ac:dyDescent="0.25">
      <c r="C18" s="218"/>
      <c r="D18" s="218"/>
      <c r="E18" s="384"/>
      <c r="F18" s="385"/>
      <c r="G18" s="385"/>
      <c r="H18" s="385"/>
      <c r="I18" s="385"/>
      <c r="J18" s="385"/>
      <c r="K18" s="385"/>
      <c r="L18" s="385"/>
      <c r="M18" s="385"/>
      <c r="N18" s="385"/>
      <c r="O18" s="385"/>
      <c r="P18" s="385"/>
      <c r="Q18" s="385"/>
      <c r="R18" s="385"/>
      <c r="S18" s="385"/>
      <c r="T18" s="385"/>
      <c r="U18" s="385"/>
      <c r="V18" s="385"/>
      <c r="W18" s="385"/>
      <c r="X18" s="385"/>
      <c r="Y18" s="385"/>
      <c r="Z18" s="385"/>
      <c r="AA18" s="386"/>
      <c r="AB18" s="216"/>
    </row>
    <row r="19" spans="3:28" ht="15" customHeight="1" x14ac:dyDescent="0.25">
      <c r="C19" s="218"/>
      <c r="D19" s="218"/>
      <c r="E19" s="218"/>
      <c r="F19" s="208"/>
      <c r="G19" s="208"/>
      <c r="H19" s="208"/>
      <c r="I19" s="208"/>
      <c r="J19" s="208"/>
      <c r="K19" s="208"/>
      <c r="L19" s="208"/>
      <c r="M19" s="208"/>
      <c r="N19" s="208"/>
      <c r="O19" s="208"/>
      <c r="P19" s="208"/>
      <c r="Q19" s="208"/>
      <c r="R19" s="208"/>
      <c r="S19" s="208"/>
      <c r="T19" s="208"/>
      <c r="U19" s="208"/>
      <c r="V19" s="208"/>
      <c r="W19" s="208"/>
      <c r="X19" s="208"/>
      <c r="Y19" s="208"/>
      <c r="Z19" s="208"/>
      <c r="AA19" s="208"/>
      <c r="AB19" s="216"/>
    </row>
    <row r="20" spans="3:28" ht="15" customHeight="1" x14ac:dyDescent="0.25">
      <c r="C20" s="218"/>
      <c r="D20" s="218"/>
      <c r="E20" s="218"/>
      <c r="F20" s="208"/>
      <c r="G20" s="208"/>
      <c r="H20" s="208"/>
      <c r="I20" s="208"/>
      <c r="J20" s="208"/>
      <c r="K20" s="208"/>
      <c r="L20" s="208"/>
      <c r="M20" s="208"/>
      <c r="N20" s="208"/>
      <c r="O20" s="208"/>
      <c r="P20" s="208"/>
      <c r="Q20" s="208"/>
      <c r="R20" s="208"/>
      <c r="S20" s="208"/>
      <c r="T20" s="208"/>
      <c r="U20" s="208"/>
      <c r="V20" s="208"/>
      <c r="W20" s="208"/>
      <c r="X20" s="208"/>
      <c r="Y20" s="208"/>
      <c r="Z20" s="208"/>
      <c r="AA20" s="208"/>
      <c r="AB20" s="216"/>
    </row>
    <row r="21" spans="3:28" ht="15" customHeight="1" x14ac:dyDescent="0.25">
      <c r="C21" s="403" t="s">
        <v>127</v>
      </c>
      <c r="D21" s="389"/>
      <c r="E21" s="219"/>
      <c r="F21" s="404"/>
      <c r="G21" s="389"/>
      <c r="H21" s="389"/>
      <c r="I21" s="389"/>
      <c r="J21" s="389"/>
      <c r="K21" s="389"/>
      <c r="L21" s="389"/>
      <c r="M21" s="389"/>
      <c r="N21" s="389"/>
      <c r="O21" s="389"/>
      <c r="P21" s="389"/>
      <c r="Q21" s="389"/>
      <c r="R21" s="389"/>
      <c r="S21" s="389"/>
      <c r="T21" s="389"/>
      <c r="U21" s="389"/>
      <c r="V21" s="389"/>
      <c r="W21" s="389"/>
      <c r="X21" s="389"/>
      <c r="Y21" s="389"/>
      <c r="Z21" s="389"/>
      <c r="AA21" s="389"/>
      <c r="AB21" s="400"/>
    </row>
    <row r="22" spans="3:28" ht="29.25" customHeight="1" x14ac:dyDescent="0.25">
      <c r="C22" s="832" t="s">
        <v>653</v>
      </c>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62"/>
      <c r="AB22" s="220"/>
    </row>
    <row r="23" spans="3:28" ht="15" customHeight="1" x14ac:dyDescent="0.25">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0"/>
    </row>
    <row r="24" spans="3:28" ht="15" customHeight="1" x14ac:dyDescent="0.25">
      <c r="C24" s="222" t="s">
        <v>128</v>
      </c>
      <c r="D24" s="222"/>
      <c r="E24" s="208"/>
      <c r="F24" s="208"/>
      <c r="G24" s="208"/>
      <c r="H24" s="208"/>
      <c r="I24" s="208"/>
      <c r="J24" s="221"/>
      <c r="K24" s="221"/>
      <c r="L24" s="221"/>
      <c r="M24" s="221"/>
      <c r="N24" s="221"/>
      <c r="O24" s="221"/>
      <c r="P24" s="221"/>
      <c r="Q24" s="221"/>
      <c r="R24" s="221" t="s">
        <v>129</v>
      </c>
      <c r="S24" s="221"/>
      <c r="T24" s="221"/>
      <c r="U24" s="221"/>
      <c r="V24" s="221"/>
      <c r="W24" s="221"/>
      <c r="X24" s="221"/>
      <c r="Y24" s="221"/>
      <c r="Z24" s="221"/>
      <c r="AA24" s="221"/>
      <c r="AB24" s="220"/>
    </row>
    <row r="25" spans="3:28" ht="15" customHeight="1" x14ac:dyDescent="0.25">
      <c r="C25" s="831" t="s">
        <v>649</v>
      </c>
      <c r="D25" s="382"/>
      <c r="E25" s="382"/>
      <c r="F25" s="382"/>
      <c r="G25" s="382"/>
      <c r="H25" s="382"/>
      <c r="I25" s="382"/>
      <c r="J25" s="382"/>
      <c r="K25" s="382"/>
      <c r="L25" s="382"/>
      <c r="M25" s="382"/>
      <c r="N25" s="382"/>
      <c r="O25" s="382"/>
      <c r="P25" s="383"/>
      <c r="Q25" s="208"/>
      <c r="R25" s="392"/>
      <c r="S25" s="372"/>
      <c r="T25" s="372"/>
      <c r="U25" s="372"/>
      <c r="V25" s="372"/>
      <c r="W25" s="372"/>
      <c r="X25" s="372"/>
      <c r="Y25" s="372"/>
      <c r="Z25" s="372"/>
      <c r="AA25" s="362"/>
      <c r="AB25" s="216"/>
    </row>
    <row r="26" spans="3:28" ht="15" customHeight="1" x14ac:dyDescent="0.25">
      <c r="C26" s="399"/>
      <c r="D26" s="346"/>
      <c r="E26" s="346"/>
      <c r="F26" s="346"/>
      <c r="G26" s="346"/>
      <c r="H26" s="346"/>
      <c r="I26" s="346"/>
      <c r="J26" s="346"/>
      <c r="K26" s="346"/>
      <c r="L26" s="346"/>
      <c r="M26" s="346"/>
      <c r="N26" s="346"/>
      <c r="O26" s="346"/>
      <c r="P26" s="400"/>
      <c r="Q26" s="208"/>
      <c r="R26" s="208"/>
      <c r="S26" s="208"/>
      <c r="T26" s="208"/>
      <c r="U26" s="208"/>
      <c r="V26" s="208"/>
      <c r="W26" s="208"/>
      <c r="X26" s="208"/>
      <c r="Y26" s="208"/>
      <c r="Z26" s="208"/>
      <c r="AA26" s="208"/>
      <c r="AB26" s="216"/>
    </row>
    <row r="27" spans="3:28" ht="15" customHeight="1" x14ac:dyDescent="0.25">
      <c r="C27" s="399"/>
      <c r="D27" s="346"/>
      <c r="E27" s="346"/>
      <c r="F27" s="346"/>
      <c r="G27" s="346"/>
      <c r="H27" s="346"/>
      <c r="I27" s="346"/>
      <c r="J27" s="346"/>
      <c r="K27" s="346"/>
      <c r="L27" s="346"/>
      <c r="M27" s="346"/>
      <c r="N27" s="346"/>
      <c r="O27" s="346"/>
      <c r="P27" s="400"/>
      <c r="Q27" s="218"/>
      <c r="R27" s="221" t="s">
        <v>130</v>
      </c>
      <c r="S27" s="221"/>
      <c r="T27" s="221"/>
      <c r="U27" s="221"/>
      <c r="V27" s="221"/>
      <c r="W27" s="218"/>
      <c r="X27" s="218"/>
      <c r="Y27" s="218"/>
      <c r="Z27" s="208"/>
      <c r="AA27" s="218"/>
      <c r="AB27" s="216"/>
    </row>
    <row r="28" spans="3:28" ht="15" customHeight="1" x14ac:dyDescent="0.25">
      <c r="C28" s="399"/>
      <c r="D28" s="346"/>
      <c r="E28" s="346"/>
      <c r="F28" s="346"/>
      <c r="G28" s="346"/>
      <c r="H28" s="346"/>
      <c r="I28" s="346"/>
      <c r="J28" s="346"/>
      <c r="K28" s="346"/>
      <c r="L28" s="346"/>
      <c r="M28" s="346"/>
      <c r="N28" s="346"/>
      <c r="O28" s="346"/>
      <c r="P28" s="400"/>
      <c r="Q28" s="208"/>
      <c r="R28" s="36"/>
      <c r="S28" s="208" t="s">
        <v>15</v>
      </c>
      <c r="T28" s="208"/>
      <c r="U28" s="36"/>
      <c r="V28" s="208" t="s">
        <v>27</v>
      </c>
      <c r="W28" s="208"/>
      <c r="X28" s="36"/>
      <c r="Y28" s="223" t="s">
        <v>46</v>
      </c>
      <c r="Z28" s="208"/>
      <c r="AA28" s="208"/>
      <c r="AB28" s="216"/>
    </row>
    <row r="29" spans="3:28" ht="15" customHeight="1" x14ac:dyDescent="0.25">
      <c r="C29" s="399"/>
      <c r="D29" s="346"/>
      <c r="E29" s="346"/>
      <c r="F29" s="346"/>
      <c r="G29" s="346"/>
      <c r="H29" s="346"/>
      <c r="I29" s="346"/>
      <c r="J29" s="346"/>
      <c r="K29" s="346"/>
      <c r="L29" s="346"/>
      <c r="M29" s="346"/>
      <c r="N29" s="346"/>
      <c r="O29" s="346"/>
      <c r="P29" s="400"/>
      <c r="Q29" s="208"/>
      <c r="R29" s="208"/>
      <c r="S29" s="208"/>
      <c r="T29" s="208"/>
      <c r="U29" s="208"/>
      <c r="V29" s="208"/>
      <c r="W29" s="208"/>
      <c r="X29" s="208"/>
      <c r="Y29" s="208"/>
      <c r="Z29" s="208"/>
      <c r="AA29" s="208"/>
      <c r="AB29" s="216"/>
    </row>
    <row r="30" spans="3:28" ht="15" customHeight="1" x14ac:dyDescent="0.25">
      <c r="C30" s="384"/>
      <c r="D30" s="385"/>
      <c r="E30" s="385"/>
      <c r="F30" s="385"/>
      <c r="G30" s="385"/>
      <c r="H30" s="385"/>
      <c r="I30" s="385"/>
      <c r="J30" s="385"/>
      <c r="K30" s="385"/>
      <c r="L30" s="385"/>
      <c r="M30" s="385"/>
      <c r="N30" s="385"/>
      <c r="O30" s="385"/>
      <c r="P30" s="386"/>
      <c r="Q30" s="208"/>
      <c r="R30" s="221" t="s">
        <v>131</v>
      </c>
      <c r="S30" s="208"/>
      <c r="T30" s="208"/>
      <c r="U30" s="208"/>
      <c r="V30" s="208"/>
      <c r="W30" s="409" t="s">
        <v>23</v>
      </c>
      <c r="X30" s="372"/>
      <c r="Y30" s="372"/>
      <c r="Z30" s="372"/>
      <c r="AA30" s="362"/>
      <c r="AB30" s="216"/>
    </row>
    <row r="31" spans="3:28" ht="15" customHeight="1" x14ac:dyDescent="0.25">
      <c r="C31" s="218"/>
      <c r="D31" s="218"/>
      <c r="E31" s="218"/>
      <c r="F31" s="218"/>
      <c r="G31" s="218"/>
      <c r="H31" s="208"/>
      <c r="I31" s="208"/>
      <c r="J31" s="208"/>
      <c r="K31" s="208"/>
      <c r="L31" s="208"/>
      <c r="M31" s="208"/>
      <c r="N31" s="208"/>
      <c r="O31" s="208"/>
      <c r="P31" s="208"/>
      <c r="Q31" s="208"/>
      <c r="R31" s="221"/>
      <c r="S31" s="208"/>
      <c r="T31" s="208"/>
      <c r="U31" s="208"/>
      <c r="V31" s="208"/>
      <c r="W31" s="208"/>
      <c r="X31" s="208"/>
      <c r="Y31" s="208"/>
      <c r="Z31" s="208"/>
      <c r="AA31" s="208"/>
      <c r="AB31" s="216"/>
    </row>
    <row r="32" spans="3:28" ht="15" customHeight="1" x14ac:dyDescent="0.25">
      <c r="C32" s="221" t="s">
        <v>132</v>
      </c>
      <c r="D32" s="218"/>
      <c r="E32" s="218"/>
      <c r="F32" s="218"/>
      <c r="G32" s="218"/>
      <c r="H32" s="218"/>
      <c r="I32" s="208"/>
      <c r="J32" s="208"/>
      <c r="K32" s="208"/>
      <c r="L32" s="208"/>
      <c r="M32" s="208"/>
      <c r="N32" s="208"/>
      <c r="O32" s="208"/>
      <c r="P32" s="208"/>
      <c r="Q32" s="208"/>
      <c r="R32" s="208"/>
      <c r="S32" s="208"/>
      <c r="T32" s="208"/>
      <c r="U32" s="208"/>
      <c r="V32" s="208"/>
      <c r="W32" s="208"/>
      <c r="X32" s="208"/>
      <c r="Y32" s="208"/>
      <c r="Z32" s="208"/>
      <c r="AA32" s="208"/>
      <c r="AB32" s="216"/>
    </row>
    <row r="33" spans="3:27" ht="39.75" customHeight="1" x14ac:dyDescent="0.25">
      <c r="C33" s="833" t="s">
        <v>654</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62"/>
    </row>
    <row r="34" spans="3:27" ht="15" customHeight="1" x14ac:dyDescent="0.25">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row>
    <row r="35" spans="3:27" ht="15" customHeight="1" x14ac:dyDescent="0.25">
      <c r="C35" s="212" t="s">
        <v>134</v>
      </c>
      <c r="D35" s="218"/>
      <c r="E35" s="218"/>
      <c r="F35" s="218"/>
      <c r="G35" s="218"/>
      <c r="H35" s="218"/>
      <c r="I35" s="218"/>
      <c r="J35" s="218"/>
      <c r="K35" s="218"/>
      <c r="L35" s="218"/>
      <c r="M35" s="212" t="s">
        <v>134</v>
      </c>
      <c r="N35" s="218"/>
      <c r="O35" s="218"/>
      <c r="P35" s="218"/>
      <c r="Q35" s="218"/>
      <c r="R35" s="218"/>
      <c r="S35" s="218"/>
      <c r="T35" s="218"/>
      <c r="U35" s="218"/>
      <c r="V35" s="218"/>
      <c r="W35" s="218"/>
      <c r="X35" s="218"/>
      <c r="Y35" s="218"/>
      <c r="Z35" s="218"/>
      <c r="AA35" s="218"/>
    </row>
    <row r="36" spans="3:27" ht="29.25" customHeight="1" x14ac:dyDescent="0.25">
      <c r="C36" s="409" t="s">
        <v>655</v>
      </c>
      <c r="D36" s="372"/>
      <c r="E36" s="372"/>
      <c r="F36" s="372"/>
      <c r="G36" s="372"/>
      <c r="H36" s="372"/>
      <c r="I36" s="372"/>
      <c r="J36" s="372"/>
      <c r="K36" s="362"/>
      <c r="L36" s="218"/>
      <c r="M36" s="409"/>
      <c r="N36" s="372"/>
      <c r="O36" s="372"/>
      <c r="P36" s="372"/>
      <c r="Q36" s="372"/>
      <c r="R36" s="372"/>
      <c r="S36" s="372"/>
      <c r="T36" s="372"/>
      <c r="U36" s="372"/>
      <c r="V36" s="372"/>
      <c r="W36" s="372"/>
      <c r="X36" s="372"/>
      <c r="Y36" s="372"/>
      <c r="Z36" s="372"/>
      <c r="AA36" s="362"/>
    </row>
    <row r="37" spans="3:27" ht="15" customHeight="1" x14ac:dyDescent="0.25">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3:27" ht="15" customHeight="1" x14ac:dyDescent="0.25">
      <c r="C38" s="225" t="s">
        <v>137</v>
      </c>
      <c r="D38" s="225"/>
      <c r="E38" s="225"/>
      <c r="F38" s="225"/>
      <c r="G38" s="226"/>
      <c r="H38" s="227"/>
      <c r="I38" s="227"/>
      <c r="J38" s="227"/>
      <c r="K38" s="227"/>
      <c r="L38" s="227"/>
      <c r="M38" s="227"/>
      <c r="N38" s="227"/>
      <c r="O38" s="227"/>
      <c r="P38" s="227"/>
      <c r="Q38" s="227"/>
      <c r="R38" s="227"/>
      <c r="S38" s="227"/>
      <c r="T38" s="227"/>
      <c r="U38" s="227"/>
      <c r="V38" s="227"/>
      <c r="W38" s="227"/>
      <c r="X38" s="227"/>
      <c r="Y38" s="227"/>
      <c r="Z38" s="227"/>
      <c r="AA38" s="227"/>
    </row>
    <row r="39" spans="3:27" ht="90" customHeight="1" x14ac:dyDescent="0.25">
      <c r="C39" s="410" t="s">
        <v>656</v>
      </c>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62"/>
    </row>
    <row r="40" spans="3:27" ht="15" customHeight="1" x14ac:dyDescent="0.25">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row>
    <row r="41" spans="3:27" ht="15.75" customHeight="1" x14ac:dyDescent="0.25">
      <c r="C41" s="393" t="s">
        <v>139</v>
      </c>
      <c r="D41" s="389"/>
      <c r="E41" s="221"/>
      <c r="F41" s="371" t="s">
        <v>22</v>
      </c>
      <c r="G41" s="362"/>
      <c r="H41" s="221"/>
      <c r="I41" s="208"/>
      <c r="J41" s="228" t="s">
        <v>140</v>
      </c>
      <c r="K41" s="371">
        <v>40</v>
      </c>
      <c r="L41" s="372"/>
      <c r="M41" s="372"/>
      <c r="N41" s="362"/>
      <c r="O41" s="221"/>
      <c r="P41" s="221"/>
      <c r="Q41" s="212" t="s">
        <v>141</v>
      </c>
      <c r="R41" s="208"/>
      <c r="S41" s="221"/>
      <c r="T41" s="221"/>
      <c r="U41" s="221"/>
      <c r="V41" s="221"/>
      <c r="W41" s="371" t="s">
        <v>20</v>
      </c>
      <c r="X41" s="372"/>
      <c r="Y41" s="372"/>
      <c r="Z41" s="372"/>
      <c r="AA41" s="362"/>
    </row>
    <row r="42" spans="3:27" ht="15.75" customHeight="1" x14ac:dyDescent="0.25">
      <c r="C42" s="208"/>
      <c r="D42" s="208"/>
      <c r="E42" s="208"/>
      <c r="F42" s="223"/>
      <c r="G42" s="223"/>
      <c r="H42" s="223"/>
      <c r="I42" s="223"/>
      <c r="J42" s="223"/>
      <c r="K42" s="223"/>
      <c r="L42" s="223"/>
      <c r="M42" s="208"/>
      <c r="N42" s="208"/>
      <c r="O42" s="208"/>
      <c r="P42" s="208"/>
      <c r="Q42" s="208"/>
      <c r="R42" s="208"/>
      <c r="S42" s="208"/>
      <c r="T42" s="208"/>
      <c r="U42" s="208"/>
      <c r="V42" s="208"/>
      <c r="W42" s="208"/>
      <c r="X42" s="208"/>
      <c r="Y42" s="208"/>
      <c r="Z42" s="208"/>
      <c r="AA42" s="208"/>
    </row>
    <row r="43" spans="3:27" ht="32.25" customHeight="1" x14ac:dyDescent="0.25">
      <c r="C43" s="208"/>
      <c r="D43" s="228" t="s">
        <v>142</v>
      </c>
      <c r="E43" s="221"/>
      <c r="F43" s="410"/>
      <c r="G43" s="372"/>
      <c r="H43" s="372"/>
      <c r="I43" s="372"/>
      <c r="J43" s="372"/>
      <c r="K43" s="372"/>
      <c r="L43" s="372"/>
      <c r="M43" s="362"/>
      <c r="N43" s="208"/>
      <c r="O43" s="228" t="s">
        <v>144</v>
      </c>
      <c r="P43" s="409">
        <v>0</v>
      </c>
      <c r="Q43" s="372"/>
      <c r="R43" s="372"/>
      <c r="S43" s="372"/>
      <c r="T43" s="372"/>
      <c r="U43" s="372"/>
      <c r="V43" s="372"/>
      <c r="W43" s="372"/>
      <c r="X43" s="372"/>
      <c r="Y43" s="372"/>
      <c r="Z43" s="372"/>
      <c r="AA43" s="362"/>
    </row>
    <row r="44" spans="3:27" ht="15.75" customHeight="1" x14ac:dyDescent="0.25">
      <c r="C44" s="221"/>
      <c r="D44" s="221"/>
      <c r="E44" s="221"/>
      <c r="F44" s="223"/>
      <c r="G44" s="223"/>
      <c r="H44" s="223"/>
      <c r="I44" s="223"/>
      <c r="J44" s="223"/>
      <c r="K44" s="223"/>
      <c r="L44" s="223"/>
      <c r="M44" s="221"/>
      <c r="N44" s="221"/>
      <c r="O44" s="221"/>
      <c r="P44" s="221"/>
      <c r="Q44" s="221"/>
      <c r="R44" s="221"/>
      <c r="S44" s="221"/>
      <c r="T44" s="221"/>
      <c r="U44" s="221"/>
      <c r="V44" s="221"/>
      <c r="W44" s="221"/>
      <c r="X44" s="221"/>
      <c r="Y44" s="221"/>
      <c r="Z44" s="221"/>
      <c r="AA44" s="221"/>
    </row>
    <row r="45" spans="3:27" ht="15.75" customHeight="1" x14ac:dyDescent="0.25">
      <c r="C45" s="208"/>
      <c r="D45" s="228" t="s">
        <v>145</v>
      </c>
      <c r="E45" s="208"/>
      <c r="F45" s="392" t="s">
        <v>146</v>
      </c>
      <c r="G45" s="362"/>
      <c r="H45" s="208"/>
      <c r="I45" s="208"/>
      <c r="J45" s="221" t="s">
        <v>147</v>
      </c>
      <c r="K45" s="208"/>
      <c r="L45" s="392" t="s">
        <v>148</v>
      </c>
      <c r="M45" s="372"/>
      <c r="N45" s="362"/>
      <c r="O45" s="221"/>
      <c r="P45" s="221"/>
      <c r="Q45" s="208"/>
      <c r="R45" s="221" t="s">
        <v>149</v>
      </c>
      <c r="S45" s="221"/>
      <c r="T45" s="221"/>
      <c r="U45" s="221"/>
      <c r="V45" s="221"/>
      <c r="W45" s="411"/>
      <c r="X45" s="372"/>
      <c r="Y45" s="372"/>
      <c r="Z45" s="372"/>
      <c r="AA45" s="362"/>
    </row>
    <row r="46" spans="3:27" ht="15.75" customHeight="1" x14ac:dyDescent="0.25">
      <c r="C46" s="208"/>
      <c r="D46" s="208"/>
      <c r="E46" s="208"/>
      <c r="F46" s="28"/>
      <c r="G46" s="208"/>
      <c r="H46" s="208"/>
      <c r="I46" s="212"/>
      <c r="J46" s="212"/>
      <c r="K46" s="212"/>
      <c r="L46" s="212"/>
      <c r="M46" s="212"/>
      <c r="N46" s="212"/>
      <c r="O46" s="212"/>
      <c r="P46" s="212"/>
      <c r="Q46" s="212"/>
      <c r="R46" s="212"/>
      <c r="S46" s="212"/>
      <c r="T46" s="212"/>
      <c r="U46" s="212"/>
      <c r="V46" s="212"/>
      <c r="W46" s="212"/>
      <c r="X46" s="212"/>
      <c r="Y46" s="212"/>
      <c r="Z46" s="212"/>
      <c r="AA46" s="212"/>
    </row>
    <row r="47" spans="3:27" ht="15.75" customHeight="1" x14ac:dyDescent="0.25">
      <c r="C47" s="229" t="s">
        <v>150</v>
      </c>
      <c r="D47" s="412">
        <v>2024</v>
      </c>
      <c r="E47" s="413"/>
      <c r="F47" s="414"/>
      <c r="G47" s="34"/>
      <c r="H47" s="212"/>
      <c r="I47" s="212"/>
      <c r="J47" s="212"/>
      <c r="K47" s="212"/>
      <c r="L47" s="212"/>
      <c r="M47" s="212"/>
      <c r="N47" s="212"/>
      <c r="O47" s="212"/>
      <c r="P47" s="212"/>
      <c r="Q47" s="404"/>
      <c r="R47" s="389"/>
      <c r="S47" s="389"/>
      <c r="T47" s="389"/>
      <c r="U47" s="389"/>
      <c r="V47" s="212"/>
      <c r="W47" s="212"/>
      <c r="X47" s="403"/>
      <c r="Y47" s="389"/>
      <c r="Z47" s="389"/>
      <c r="AA47" s="389"/>
    </row>
    <row r="49" spans="3:27" ht="15.75" customHeight="1" x14ac:dyDescent="0.25">
      <c r="C49" s="221" t="s">
        <v>140</v>
      </c>
      <c r="D49" s="409">
        <v>40</v>
      </c>
      <c r="E49" s="372"/>
      <c r="F49" s="362"/>
      <c r="G49" s="208"/>
      <c r="H49" s="212"/>
      <c r="I49" s="212"/>
      <c r="J49" s="212"/>
      <c r="K49" s="212"/>
      <c r="L49" s="212"/>
      <c r="M49" s="212"/>
      <c r="N49" s="212"/>
      <c r="O49" s="212"/>
      <c r="P49" s="212"/>
      <c r="Q49" s="404"/>
      <c r="R49" s="389"/>
      <c r="S49" s="389"/>
      <c r="T49" s="389"/>
      <c r="U49" s="389"/>
      <c r="V49" s="212"/>
      <c r="W49" s="212"/>
      <c r="X49" s="403"/>
      <c r="Y49" s="389"/>
      <c r="Z49" s="389"/>
      <c r="AA49" s="389"/>
    </row>
    <row r="50" spans="3:27" ht="15.75" customHeight="1" x14ac:dyDescent="0.25">
      <c r="C50" s="208"/>
      <c r="D50" s="208"/>
      <c r="E50" s="208"/>
      <c r="F50" s="208"/>
      <c r="G50" s="208"/>
      <c r="H50" s="208"/>
      <c r="I50" s="212"/>
      <c r="J50" s="212"/>
      <c r="K50" s="221"/>
      <c r="L50" s="221"/>
      <c r="M50" s="221"/>
      <c r="N50" s="221"/>
      <c r="O50" s="221"/>
      <c r="P50" s="221"/>
      <c r="Q50" s="221"/>
      <c r="R50" s="221"/>
      <c r="S50" s="221"/>
      <c r="T50" s="221"/>
      <c r="U50" s="221"/>
      <c r="V50" s="221"/>
      <c r="W50" s="221"/>
      <c r="X50" s="221"/>
      <c r="Y50" s="221"/>
      <c r="Z50" s="221"/>
      <c r="AA50" s="221"/>
    </row>
    <row r="51" spans="3:27" ht="15.75" customHeight="1" x14ac:dyDescent="0.25">
      <c r="C51" s="221"/>
      <c r="D51" s="371" t="s">
        <v>151</v>
      </c>
      <c r="E51" s="372"/>
      <c r="F51" s="372"/>
      <c r="G51" s="372"/>
      <c r="H51" s="372"/>
      <c r="I51" s="372"/>
      <c r="J51" s="372"/>
      <c r="K51" s="372"/>
      <c r="L51" s="372"/>
      <c r="M51" s="372"/>
      <c r="N51" s="372"/>
      <c r="O51" s="372"/>
      <c r="P51" s="372"/>
      <c r="Q51" s="372"/>
      <c r="R51" s="372"/>
      <c r="S51" s="372"/>
      <c r="T51" s="372"/>
      <c r="U51" s="372"/>
      <c r="V51" s="372"/>
      <c r="W51" s="372"/>
      <c r="X51" s="372"/>
      <c r="Y51" s="362"/>
      <c r="Z51" s="222"/>
      <c r="AA51" s="222"/>
    </row>
    <row r="52" spans="3:27" ht="15.75" customHeight="1" x14ac:dyDescent="0.25">
      <c r="C52" s="208"/>
      <c r="D52" s="377" t="s">
        <v>152</v>
      </c>
      <c r="E52" s="372"/>
      <c r="F52" s="372"/>
      <c r="G52" s="372"/>
      <c r="H52" s="362"/>
      <c r="I52" s="373" t="s">
        <v>153</v>
      </c>
      <c r="J52" s="372"/>
      <c r="K52" s="372"/>
      <c r="L52" s="372"/>
      <c r="M52" s="372"/>
      <c r="N52" s="372"/>
      <c r="O52" s="372"/>
      <c r="P52" s="362"/>
      <c r="Q52" s="374" t="s">
        <v>154</v>
      </c>
      <c r="R52" s="372"/>
      <c r="S52" s="372"/>
      <c r="T52" s="372"/>
      <c r="U52" s="372"/>
      <c r="V52" s="372"/>
      <c r="W52" s="372"/>
      <c r="X52" s="372"/>
      <c r="Y52" s="362"/>
      <c r="Z52" s="222"/>
      <c r="AA52" s="222"/>
    </row>
    <row r="53" spans="3:27" ht="15.75" customHeight="1" x14ac:dyDescent="0.25">
      <c r="C53" s="38"/>
      <c r="D53" s="378" t="s">
        <v>155</v>
      </c>
      <c r="E53" s="372"/>
      <c r="F53" s="372"/>
      <c r="G53" s="372"/>
      <c r="H53" s="362"/>
      <c r="I53" s="375" t="s">
        <v>156</v>
      </c>
      <c r="J53" s="372"/>
      <c r="K53" s="372"/>
      <c r="L53" s="372"/>
      <c r="M53" s="372"/>
      <c r="N53" s="372"/>
      <c r="O53" s="372"/>
      <c r="P53" s="362"/>
      <c r="Q53" s="376" t="s">
        <v>157</v>
      </c>
      <c r="R53" s="372"/>
      <c r="S53" s="372"/>
      <c r="T53" s="372"/>
      <c r="U53" s="372"/>
      <c r="V53" s="372"/>
      <c r="W53" s="372"/>
      <c r="X53" s="372"/>
      <c r="Y53" s="362"/>
      <c r="Z53" s="231"/>
      <c r="AA53" s="231"/>
    </row>
    <row r="54" spans="3:27" ht="15.75" customHeight="1" x14ac:dyDescent="0.25">
      <c r="C54" s="232"/>
      <c r="D54" s="232"/>
      <c r="E54" s="232"/>
      <c r="F54" s="232"/>
      <c r="G54" s="233"/>
      <c r="H54" s="233"/>
      <c r="I54" s="233"/>
      <c r="J54" s="233"/>
      <c r="K54" s="233"/>
      <c r="L54" s="233"/>
      <c r="M54" s="233"/>
      <c r="N54" s="233"/>
      <c r="O54" s="233"/>
      <c r="P54" s="233"/>
      <c r="Q54" s="233"/>
      <c r="R54" s="233"/>
      <c r="S54" s="233"/>
      <c r="T54" s="233"/>
      <c r="U54" s="233"/>
      <c r="V54" s="233"/>
      <c r="W54" s="233"/>
      <c r="X54" s="233"/>
      <c r="Y54" s="233"/>
      <c r="Z54" s="232"/>
      <c r="AA54" s="232"/>
    </row>
    <row r="55" spans="3:27" ht="15.75" customHeight="1" x14ac:dyDescent="0.25">
      <c r="C55" s="379" t="s">
        <v>158</v>
      </c>
      <c r="D55" s="372"/>
      <c r="E55" s="372"/>
      <c r="F55" s="362"/>
      <c r="G55" s="380" t="s">
        <v>159</v>
      </c>
      <c r="H55" s="381" t="s">
        <v>160</v>
      </c>
      <c r="I55" s="382"/>
      <c r="J55" s="382"/>
      <c r="K55" s="382"/>
      <c r="L55" s="382"/>
      <c r="M55" s="382"/>
      <c r="N55" s="382"/>
      <c r="O55" s="382"/>
      <c r="P55" s="382"/>
      <c r="Q55" s="382"/>
      <c r="R55" s="382"/>
      <c r="S55" s="382"/>
      <c r="T55" s="382"/>
      <c r="U55" s="382"/>
      <c r="V55" s="382"/>
      <c r="W55" s="382"/>
      <c r="X55" s="382"/>
      <c r="Y55" s="382"/>
      <c r="Z55" s="382"/>
      <c r="AA55" s="383"/>
    </row>
    <row r="56" spans="3:27" ht="15.75" customHeight="1" x14ac:dyDescent="0.25">
      <c r="C56" s="40" t="s">
        <v>161</v>
      </c>
      <c r="D56" s="41" t="s">
        <v>616</v>
      </c>
      <c r="E56" s="379" t="s">
        <v>162</v>
      </c>
      <c r="F56" s="362"/>
      <c r="G56" s="349"/>
      <c r="H56" s="384"/>
      <c r="I56" s="385"/>
      <c r="J56" s="385"/>
      <c r="K56" s="385"/>
      <c r="L56" s="385"/>
      <c r="M56" s="385"/>
      <c r="N56" s="385"/>
      <c r="O56" s="385"/>
      <c r="P56" s="385"/>
      <c r="Q56" s="385"/>
      <c r="R56" s="385"/>
      <c r="S56" s="385"/>
      <c r="T56" s="385"/>
      <c r="U56" s="385"/>
      <c r="V56" s="385"/>
      <c r="W56" s="385"/>
      <c r="X56" s="385"/>
      <c r="Y56" s="385"/>
      <c r="Z56" s="385"/>
      <c r="AA56" s="386"/>
    </row>
    <row r="57" spans="3:27" ht="15.75" customHeight="1" x14ac:dyDescent="0.25">
      <c r="C57" s="42">
        <v>2024</v>
      </c>
      <c r="D57" s="43">
        <v>45474</v>
      </c>
      <c r="E57" s="387">
        <v>45656</v>
      </c>
      <c r="F57" s="362"/>
      <c r="G57" s="44">
        <v>40</v>
      </c>
      <c r="H57" s="391"/>
      <c r="I57" s="372"/>
      <c r="J57" s="372"/>
      <c r="K57" s="372"/>
      <c r="L57" s="372"/>
      <c r="M57" s="372"/>
      <c r="N57" s="372"/>
      <c r="O57" s="372"/>
      <c r="P57" s="372"/>
      <c r="Q57" s="372"/>
      <c r="R57" s="372"/>
      <c r="S57" s="372"/>
      <c r="T57" s="372"/>
      <c r="U57" s="372"/>
      <c r="V57" s="372"/>
      <c r="W57" s="372"/>
      <c r="X57" s="372"/>
      <c r="Y57" s="372"/>
      <c r="Z57" s="372"/>
      <c r="AA57" s="362"/>
    </row>
    <row r="58" spans="3:27" ht="15.75" customHeight="1" x14ac:dyDescent="0.25">
      <c r="C58" s="42">
        <v>2025</v>
      </c>
      <c r="D58" s="43">
        <v>45658</v>
      </c>
      <c r="E58" s="387">
        <v>46021</v>
      </c>
      <c r="F58" s="362"/>
      <c r="G58" s="44">
        <v>40</v>
      </c>
      <c r="H58" s="391"/>
      <c r="I58" s="372"/>
      <c r="J58" s="372"/>
      <c r="K58" s="372"/>
      <c r="L58" s="372"/>
      <c r="M58" s="372"/>
      <c r="N58" s="372"/>
      <c r="O58" s="372"/>
      <c r="P58" s="372"/>
      <c r="Q58" s="372"/>
      <c r="R58" s="372"/>
      <c r="S58" s="372"/>
      <c r="T58" s="372"/>
      <c r="U58" s="372"/>
      <c r="V58" s="372"/>
      <c r="W58" s="372"/>
      <c r="X58" s="372"/>
      <c r="Y58" s="372"/>
      <c r="Z58" s="372"/>
      <c r="AA58" s="362"/>
    </row>
    <row r="59" spans="3:27" ht="15.75" customHeight="1" x14ac:dyDescent="0.25">
      <c r="C59" s="42">
        <v>2026</v>
      </c>
      <c r="D59" s="43">
        <v>46023</v>
      </c>
      <c r="E59" s="387">
        <v>46386</v>
      </c>
      <c r="F59" s="362"/>
      <c r="G59" s="44">
        <v>40</v>
      </c>
      <c r="H59" s="391"/>
      <c r="I59" s="372"/>
      <c r="J59" s="372"/>
      <c r="K59" s="372"/>
      <c r="L59" s="372"/>
      <c r="M59" s="372"/>
      <c r="N59" s="372"/>
      <c r="O59" s="372"/>
      <c r="P59" s="372"/>
      <c r="Q59" s="372"/>
      <c r="R59" s="372"/>
      <c r="S59" s="372"/>
      <c r="T59" s="372"/>
      <c r="U59" s="372"/>
      <c r="V59" s="372"/>
      <c r="W59" s="372"/>
      <c r="X59" s="372"/>
      <c r="Y59" s="372"/>
      <c r="Z59" s="372"/>
      <c r="AA59" s="362"/>
    </row>
    <row r="60" spans="3:27" ht="15.75" customHeight="1" x14ac:dyDescent="0.25">
      <c r="C60" s="42">
        <v>2027</v>
      </c>
      <c r="D60" s="43">
        <v>46388</v>
      </c>
      <c r="E60" s="387">
        <v>46751</v>
      </c>
      <c r="F60" s="362"/>
      <c r="G60" s="44">
        <v>40</v>
      </c>
      <c r="H60" s="391"/>
      <c r="I60" s="372"/>
      <c r="J60" s="372"/>
      <c r="K60" s="372"/>
      <c r="L60" s="372"/>
      <c r="M60" s="372"/>
      <c r="N60" s="372"/>
      <c r="O60" s="372"/>
      <c r="P60" s="372"/>
      <c r="Q60" s="372"/>
      <c r="R60" s="372"/>
      <c r="S60" s="372"/>
      <c r="T60" s="372"/>
      <c r="U60" s="372"/>
      <c r="V60" s="372"/>
      <c r="W60" s="372"/>
      <c r="X60" s="372"/>
      <c r="Y60" s="372"/>
      <c r="Z60" s="372"/>
      <c r="AA60" s="362"/>
    </row>
    <row r="61" spans="3:27" ht="15.75" customHeight="1" x14ac:dyDescent="0.25">
      <c r="C61" s="42"/>
      <c r="D61" s="42"/>
      <c r="E61" s="379"/>
      <c r="F61" s="362"/>
      <c r="G61" s="41"/>
      <c r="H61" s="379"/>
      <c r="I61" s="372"/>
      <c r="J61" s="372"/>
      <c r="K61" s="372"/>
      <c r="L61" s="372"/>
      <c r="M61" s="372"/>
      <c r="N61" s="372"/>
      <c r="O61" s="372"/>
      <c r="P61" s="372"/>
      <c r="Q61" s="372"/>
      <c r="R61" s="372"/>
      <c r="S61" s="372"/>
      <c r="T61" s="372"/>
      <c r="U61" s="372"/>
      <c r="V61" s="372"/>
      <c r="W61" s="372"/>
      <c r="X61" s="372"/>
      <c r="Y61" s="372"/>
      <c r="Z61" s="372"/>
      <c r="AA61" s="362"/>
    </row>
    <row r="62" spans="3:27" ht="15.75" customHeight="1" x14ac:dyDescent="0.25">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row>
    <row r="63" spans="3:27" ht="15.75" customHeight="1" x14ac:dyDescent="0.25">
      <c r="C63" s="393" t="s">
        <v>163</v>
      </c>
      <c r="D63" s="389"/>
      <c r="E63" s="221"/>
      <c r="F63" s="212" t="s">
        <v>164</v>
      </c>
      <c r="G63" s="45"/>
      <c r="H63" s="223"/>
      <c r="I63" s="212" t="s">
        <v>165</v>
      </c>
      <c r="J63" s="208"/>
      <c r="K63" s="392"/>
      <c r="L63" s="362"/>
      <c r="M63" s="221"/>
      <c r="N63" s="208"/>
      <c r="O63" s="208"/>
      <c r="P63" s="208"/>
      <c r="Q63" s="208"/>
      <c r="R63" s="208"/>
      <c r="S63" s="208"/>
      <c r="T63" s="208"/>
      <c r="U63" s="208"/>
      <c r="V63" s="208"/>
      <c r="W63" s="208"/>
      <c r="X63" s="208"/>
      <c r="Y63" s="208"/>
      <c r="Z63" s="208"/>
      <c r="AA63" s="208"/>
    </row>
    <row r="65" spans="2:28" ht="15.75" customHeight="1" x14ac:dyDescent="0.25">
      <c r="B65" s="390" t="s">
        <v>166</v>
      </c>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62"/>
    </row>
    <row r="66" spans="2:28" ht="15.75" customHeight="1" x14ac:dyDescent="0.25">
      <c r="B66" s="4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47"/>
    </row>
    <row r="67" spans="2:28" ht="29.25" customHeight="1" x14ac:dyDescent="0.25">
      <c r="B67" s="379" t="s">
        <v>161</v>
      </c>
      <c r="C67" s="362"/>
      <c r="D67" s="41"/>
      <c r="E67" s="379" t="s">
        <v>167</v>
      </c>
      <c r="F67" s="362"/>
      <c r="G67" s="41"/>
      <c r="H67" s="371" t="s">
        <v>168</v>
      </c>
      <c r="I67" s="362"/>
      <c r="J67" s="379"/>
      <c r="K67" s="362"/>
      <c r="L67" s="388"/>
      <c r="M67" s="389"/>
      <c r="N67" s="41" t="s">
        <v>169</v>
      </c>
      <c r="O67" s="379"/>
      <c r="P67" s="372"/>
      <c r="Q67" s="362"/>
      <c r="R67" s="379" t="s">
        <v>170</v>
      </c>
      <c r="S67" s="372"/>
      <c r="T67" s="362"/>
      <c r="U67" s="379"/>
      <c r="V67" s="372"/>
      <c r="W67" s="362"/>
      <c r="X67" s="379" t="s">
        <v>171</v>
      </c>
      <c r="Y67" s="362"/>
      <c r="Z67" s="379"/>
      <c r="AA67" s="372"/>
      <c r="AB67" s="362"/>
    </row>
    <row r="68" spans="2:28" ht="15.75" customHeight="1" x14ac:dyDescent="0.25">
      <c r="B68" s="46"/>
      <c r="C68" s="236"/>
      <c r="D68" s="236"/>
      <c r="E68" s="236"/>
      <c r="F68" s="231"/>
      <c r="G68" s="237"/>
      <c r="H68" s="238"/>
      <c r="I68" s="238"/>
      <c r="J68" s="231"/>
      <c r="K68" s="231"/>
      <c r="L68" s="231"/>
      <c r="M68" s="231"/>
      <c r="N68" s="238"/>
      <c r="O68" s="231"/>
      <c r="P68" s="231"/>
      <c r="Q68" s="231"/>
      <c r="R68" s="231"/>
      <c r="S68" s="238"/>
      <c r="T68" s="218"/>
      <c r="U68" s="218"/>
      <c r="V68" s="208"/>
      <c r="W68" s="238"/>
      <c r="X68" s="228"/>
      <c r="Y68" s="228"/>
      <c r="Z68" s="48"/>
      <c r="AA68" s="27"/>
      <c r="AB68" s="49"/>
    </row>
    <row r="69" spans="2:28" ht="15.75" customHeight="1" x14ac:dyDescent="0.25">
      <c r="B69" s="390" t="s">
        <v>172</v>
      </c>
      <c r="C69" s="362"/>
      <c r="D69" s="394"/>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6"/>
    </row>
    <row r="70" spans="2:28" ht="15.75" customHeight="1" x14ac:dyDescent="0.25">
      <c r="B70" s="46"/>
      <c r="C70" s="236"/>
      <c r="D70" s="236"/>
      <c r="E70" s="236"/>
      <c r="F70" s="231"/>
      <c r="G70" s="237"/>
      <c r="H70" s="238"/>
      <c r="I70" s="238"/>
      <c r="J70" s="231"/>
      <c r="K70" s="231"/>
      <c r="L70" s="231"/>
      <c r="M70" s="231"/>
      <c r="N70" s="238"/>
      <c r="O70" s="231"/>
      <c r="P70" s="231"/>
      <c r="Q70" s="231"/>
      <c r="R70" s="231"/>
      <c r="S70" s="238"/>
      <c r="T70" s="218"/>
      <c r="U70" s="218"/>
      <c r="V70" s="208"/>
      <c r="W70" s="238"/>
      <c r="X70" s="228"/>
      <c r="Y70" s="228"/>
      <c r="Z70" s="48"/>
      <c r="AA70" s="27"/>
      <c r="AB70" s="49"/>
    </row>
    <row r="71" spans="2:28" ht="15.75" customHeight="1" x14ac:dyDescent="0.25">
      <c r="B71" s="390" t="s">
        <v>173</v>
      </c>
      <c r="C71" s="362"/>
      <c r="D71" s="39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6"/>
    </row>
    <row r="72" spans="2:28" ht="15.75" customHeight="1" x14ac:dyDescent="0.25">
      <c r="B72" s="46"/>
      <c r="C72" s="236"/>
      <c r="D72" s="236"/>
      <c r="E72" s="236"/>
      <c r="F72" s="231"/>
      <c r="G72" s="237"/>
      <c r="H72" s="238"/>
      <c r="I72" s="238"/>
      <c r="J72" s="231"/>
      <c r="K72" s="231"/>
      <c r="L72" s="231"/>
      <c r="M72" s="231"/>
      <c r="N72" s="238"/>
      <c r="O72" s="231"/>
      <c r="P72" s="231"/>
      <c r="Q72" s="231"/>
      <c r="R72" s="231"/>
      <c r="S72" s="238"/>
      <c r="T72" s="218"/>
      <c r="U72" s="218"/>
      <c r="V72" s="208"/>
      <c r="W72" s="238"/>
      <c r="X72" s="228"/>
      <c r="Y72" s="228"/>
      <c r="Z72" s="228"/>
      <c r="AA72" s="218"/>
      <c r="AB72" s="224"/>
    </row>
    <row r="73" spans="2:28" ht="15.75" customHeight="1" x14ac:dyDescent="0.25">
      <c r="B73" s="390" t="s">
        <v>174</v>
      </c>
      <c r="C73" s="362"/>
      <c r="D73" s="39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6"/>
    </row>
    <row r="74" spans="2:28" ht="15.75" customHeight="1" x14ac:dyDescent="0.25">
      <c r="B74" s="46"/>
      <c r="C74" s="236"/>
      <c r="D74" s="236"/>
      <c r="E74" s="236"/>
      <c r="F74" s="231"/>
      <c r="G74" s="237"/>
      <c r="H74" s="238"/>
      <c r="I74" s="238"/>
      <c r="J74" s="231"/>
      <c r="K74" s="231"/>
      <c r="L74" s="231"/>
      <c r="M74" s="231"/>
      <c r="N74" s="238"/>
      <c r="O74" s="231"/>
      <c r="P74" s="231"/>
      <c r="Q74" s="231"/>
      <c r="R74" s="231"/>
      <c r="S74" s="238"/>
      <c r="T74" s="218"/>
      <c r="U74" s="218"/>
      <c r="V74" s="208"/>
      <c r="W74" s="238"/>
      <c r="X74" s="228"/>
      <c r="Y74" s="228"/>
      <c r="Z74" s="48"/>
      <c r="AA74" s="27"/>
      <c r="AB74" s="49"/>
    </row>
    <row r="75" spans="2:28" ht="15.75" customHeight="1" x14ac:dyDescent="0.25">
      <c r="B75" s="390" t="s">
        <v>175</v>
      </c>
      <c r="C75" s="362"/>
      <c r="D75" s="39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6"/>
    </row>
    <row r="76" spans="2:28" ht="15.75" customHeight="1" x14ac:dyDescent="0.25">
      <c r="B76" s="46"/>
      <c r="C76" s="236"/>
      <c r="D76" s="236"/>
      <c r="E76" s="236"/>
      <c r="F76" s="231"/>
      <c r="G76" s="237"/>
      <c r="H76" s="238"/>
      <c r="I76" s="238"/>
      <c r="J76" s="231"/>
      <c r="K76" s="231"/>
      <c r="L76" s="231"/>
      <c r="M76" s="231"/>
      <c r="N76" s="238"/>
      <c r="O76" s="231"/>
      <c r="P76" s="231"/>
      <c r="Q76" s="231"/>
      <c r="R76" s="231"/>
      <c r="S76" s="238"/>
      <c r="T76" s="218"/>
      <c r="U76" s="218"/>
      <c r="V76" s="208"/>
      <c r="W76" s="238"/>
      <c r="X76" s="228"/>
      <c r="Y76" s="228"/>
      <c r="Z76" s="48"/>
      <c r="AA76" s="27"/>
      <c r="AB76" s="49"/>
    </row>
    <row r="77" spans="2:28" ht="15.75" customHeight="1" x14ac:dyDescent="0.25">
      <c r="B77" s="390" t="s">
        <v>176</v>
      </c>
      <c r="C77" s="362"/>
      <c r="D77" s="39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6"/>
    </row>
    <row r="78" spans="2:28" ht="15.75" customHeight="1" x14ac:dyDescent="0.25">
      <c r="B78" s="46"/>
      <c r="C78" s="236"/>
      <c r="D78" s="236"/>
      <c r="E78" s="236"/>
      <c r="F78" s="231"/>
      <c r="G78" s="237"/>
      <c r="H78" s="238"/>
      <c r="I78" s="238"/>
      <c r="J78" s="231"/>
      <c r="K78" s="231"/>
      <c r="L78" s="231"/>
      <c r="M78" s="231"/>
      <c r="N78" s="238"/>
      <c r="O78" s="231"/>
      <c r="P78" s="231"/>
      <c r="Q78" s="231"/>
      <c r="R78" s="231"/>
      <c r="S78" s="238"/>
      <c r="T78" s="218"/>
      <c r="U78" s="218"/>
      <c r="V78" s="208"/>
      <c r="W78" s="238"/>
      <c r="X78" s="228"/>
      <c r="Y78" s="228"/>
      <c r="Z78" s="48"/>
      <c r="AA78" s="27"/>
      <c r="AB78" s="49"/>
    </row>
    <row r="79" spans="2:28" ht="15.75" customHeight="1" x14ac:dyDescent="0.25">
      <c r="B79" s="390" t="s">
        <v>177</v>
      </c>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62"/>
    </row>
    <row r="80" spans="2:28" ht="15.75" customHeight="1" x14ac:dyDescent="0.25">
      <c r="B80" s="371" t="s">
        <v>122</v>
      </c>
      <c r="C80" s="362"/>
      <c r="D80" s="50" t="s">
        <v>178</v>
      </c>
      <c r="E80" s="371" t="s">
        <v>179</v>
      </c>
      <c r="F80" s="362"/>
      <c r="G80" s="371" t="s">
        <v>177</v>
      </c>
      <c r="H80" s="372"/>
      <c r="I80" s="372"/>
      <c r="J80" s="372"/>
      <c r="K80" s="372"/>
      <c r="L80" s="372"/>
      <c r="M80" s="372"/>
      <c r="N80" s="372"/>
      <c r="O80" s="362"/>
      <c r="P80" s="371" t="s">
        <v>180</v>
      </c>
      <c r="Q80" s="372"/>
      <c r="R80" s="372"/>
      <c r="S80" s="372"/>
      <c r="T80" s="372"/>
      <c r="U80" s="372"/>
      <c r="V80" s="372"/>
      <c r="W80" s="372"/>
      <c r="X80" s="372"/>
      <c r="Y80" s="372"/>
      <c r="Z80" s="372"/>
      <c r="AA80" s="372"/>
      <c r="AB80" s="362"/>
    </row>
    <row r="81" spans="2:28" ht="15.75" customHeight="1" x14ac:dyDescent="0.25">
      <c r="B81" s="371"/>
      <c r="C81" s="362"/>
      <c r="D81" s="36"/>
      <c r="E81" s="371"/>
      <c r="F81" s="362"/>
      <c r="G81" s="396"/>
      <c r="H81" s="372"/>
      <c r="I81" s="372"/>
      <c r="J81" s="372"/>
      <c r="K81" s="372"/>
      <c r="L81" s="372"/>
      <c r="M81" s="372"/>
      <c r="N81" s="372"/>
      <c r="O81" s="362"/>
      <c r="P81" s="396"/>
      <c r="Q81" s="372"/>
      <c r="R81" s="372"/>
      <c r="S81" s="372"/>
      <c r="T81" s="372"/>
      <c r="U81" s="372"/>
      <c r="V81" s="372"/>
      <c r="W81" s="372"/>
      <c r="X81" s="372"/>
      <c r="Y81" s="372"/>
      <c r="Z81" s="372"/>
      <c r="AA81" s="372"/>
      <c r="AB81" s="362"/>
    </row>
    <row r="82" spans="2:28" ht="15.75" customHeight="1" x14ac:dyDescent="0.25">
      <c r="B82" s="371"/>
      <c r="C82" s="362"/>
      <c r="D82" s="36"/>
      <c r="E82" s="371"/>
      <c r="F82" s="362"/>
      <c r="G82" s="396"/>
      <c r="H82" s="372"/>
      <c r="I82" s="372"/>
      <c r="J82" s="372"/>
      <c r="K82" s="372"/>
      <c r="L82" s="372"/>
      <c r="M82" s="372"/>
      <c r="N82" s="372"/>
      <c r="O82" s="362"/>
      <c r="P82" s="396"/>
      <c r="Q82" s="372"/>
      <c r="R82" s="372"/>
      <c r="S82" s="372"/>
      <c r="T82" s="372"/>
      <c r="U82" s="372"/>
      <c r="V82" s="372"/>
      <c r="W82" s="372"/>
      <c r="X82" s="372"/>
      <c r="Y82" s="372"/>
      <c r="Z82" s="372"/>
      <c r="AA82" s="372"/>
      <c r="AB82" s="362"/>
    </row>
    <row r="83" spans="2:28" ht="26.25" customHeight="1" x14ac:dyDescent="0.25">
      <c r="B83" s="397" t="s">
        <v>181</v>
      </c>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6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c r="AC2" s="208"/>
      <c r="AD2" s="208"/>
      <c r="AE2" s="208"/>
      <c r="AF2" s="208"/>
      <c r="AG2" s="208"/>
      <c r="AH2" s="208"/>
    </row>
    <row r="3" spans="2:34"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c r="AC3" s="208"/>
      <c r="AD3" s="208"/>
      <c r="AE3" s="208"/>
      <c r="AF3" s="208"/>
      <c r="AG3" s="208"/>
      <c r="AH3" s="208"/>
    </row>
    <row r="4" spans="2:34"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c r="AC4" s="208"/>
      <c r="AD4" s="208"/>
      <c r="AE4" s="208"/>
      <c r="AF4" s="208"/>
      <c r="AG4" s="208"/>
      <c r="AH4" s="208"/>
    </row>
    <row r="5" spans="2:34"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c r="AC5" s="208"/>
      <c r="AD5" s="208"/>
      <c r="AE5" s="208"/>
      <c r="AF5" s="208"/>
      <c r="AG5" s="208"/>
      <c r="AH5" s="208"/>
    </row>
    <row r="6" spans="2:34"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c r="AC6" s="208"/>
      <c r="AD6" s="208"/>
      <c r="AE6" s="208"/>
      <c r="AF6" s="208"/>
      <c r="AG6" s="208"/>
      <c r="AH6" s="208"/>
    </row>
    <row r="7" spans="2:34"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c r="AC7" s="208"/>
      <c r="AD7" s="208"/>
      <c r="AE7" s="208"/>
      <c r="AF7" s="208"/>
      <c r="AG7" s="208"/>
      <c r="AH7" s="208"/>
    </row>
    <row r="8" spans="2:34"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c r="AC8" s="208"/>
      <c r="AD8" s="208"/>
      <c r="AE8" s="208"/>
      <c r="AF8" s="208"/>
      <c r="AG8" s="208"/>
      <c r="AH8" s="208"/>
    </row>
    <row r="9" spans="2:34"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c r="AC9" s="208"/>
      <c r="AD9" s="208"/>
      <c r="AE9" s="208"/>
      <c r="AF9" s="208"/>
      <c r="AG9" s="208"/>
      <c r="AH9" s="208"/>
    </row>
    <row r="10" spans="2:34" ht="30" customHeight="1" x14ac:dyDescent="0.25">
      <c r="B10" s="30"/>
      <c r="C10" s="403" t="s">
        <v>123</v>
      </c>
      <c r="D10" s="389"/>
      <c r="E10" s="371" t="s">
        <v>657</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c r="AC10" s="208"/>
      <c r="AD10" s="208"/>
      <c r="AE10" s="208"/>
      <c r="AF10" s="208"/>
      <c r="AG10" s="828" t="s">
        <v>586</v>
      </c>
      <c r="AH10" s="389"/>
    </row>
    <row r="11" spans="2:34"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c r="AC11" s="208"/>
      <c r="AD11" s="208"/>
      <c r="AE11" s="208"/>
      <c r="AF11" s="208"/>
      <c r="AG11" s="208"/>
      <c r="AH11" s="208"/>
    </row>
    <row r="12" spans="2:34" ht="29.25" customHeight="1" x14ac:dyDescent="0.25">
      <c r="B12" s="30"/>
      <c r="C12" s="407" t="s">
        <v>125</v>
      </c>
      <c r="D12" s="408"/>
      <c r="E12" s="405" t="s">
        <v>658</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c r="AC12" s="208"/>
      <c r="AD12" s="208"/>
      <c r="AE12" s="208"/>
      <c r="AF12" s="208"/>
      <c r="AG12" s="208"/>
      <c r="AH12" s="208"/>
    </row>
    <row r="13" spans="2:34"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c r="AC13" s="208"/>
      <c r="AD13" s="208"/>
      <c r="AE13" s="208"/>
      <c r="AF13" s="208"/>
      <c r="AG13" s="50" t="s">
        <v>587</v>
      </c>
      <c r="AH13" s="50" t="s">
        <v>588</v>
      </c>
    </row>
    <row r="14" spans="2:34" ht="15" customHeight="1" x14ac:dyDescent="0.25">
      <c r="B14" s="30"/>
      <c r="C14" s="403" t="s">
        <v>609</v>
      </c>
      <c r="D14" s="389"/>
      <c r="E14" s="398"/>
      <c r="F14" s="382"/>
      <c r="G14" s="382"/>
      <c r="H14" s="382"/>
      <c r="I14" s="382"/>
      <c r="J14" s="382"/>
      <c r="K14" s="382"/>
      <c r="L14" s="382"/>
      <c r="M14" s="382"/>
      <c r="N14" s="382"/>
      <c r="O14" s="382"/>
      <c r="P14" s="382"/>
      <c r="Q14" s="382"/>
      <c r="R14" s="382"/>
      <c r="S14" s="382"/>
      <c r="T14" s="382"/>
      <c r="U14" s="382"/>
      <c r="V14" s="382"/>
      <c r="W14" s="382"/>
      <c r="X14" s="382"/>
      <c r="Y14" s="382"/>
      <c r="Z14" s="382"/>
      <c r="AA14" s="383"/>
      <c r="AB14" s="216"/>
      <c r="AC14" s="208"/>
      <c r="AD14" s="208"/>
      <c r="AE14" s="208"/>
      <c r="AF14" s="208"/>
      <c r="AG14" s="36" t="s">
        <v>618</v>
      </c>
      <c r="AH14" s="36">
        <v>25</v>
      </c>
    </row>
    <row r="15" spans="2:34" ht="15.75" customHeight="1" x14ac:dyDescent="0.25">
      <c r="B15" s="30"/>
      <c r="C15" s="218"/>
      <c r="D15" s="218"/>
      <c r="E15" s="384"/>
      <c r="F15" s="385"/>
      <c r="G15" s="385"/>
      <c r="H15" s="385"/>
      <c r="I15" s="385"/>
      <c r="J15" s="385"/>
      <c r="K15" s="385"/>
      <c r="L15" s="385"/>
      <c r="M15" s="385"/>
      <c r="N15" s="385"/>
      <c r="O15" s="385"/>
      <c r="P15" s="385"/>
      <c r="Q15" s="385"/>
      <c r="R15" s="385"/>
      <c r="S15" s="385"/>
      <c r="T15" s="385"/>
      <c r="U15" s="385"/>
      <c r="V15" s="385"/>
      <c r="W15" s="385"/>
      <c r="X15" s="385"/>
      <c r="Y15" s="385"/>
      <c r="Z15" s="385"/>
      <c r="AA15" s="386"/>
      <c r="AB15" s="216"/>
      <c r="AC15" s="208"/>
      <c r="AD15" s="208"/>
      <c r="AE15" s="208"/>
      <c r="AF15" s="208"/>
      <c r="AG15" s="36" t="s">
        <v>620</v>
      </c>
      <c r="AH15" s="36">
        <v>12</v>
      </c>
    </row>
    <row r="16" spans="2:34" ht="15" customHeight="1" x14ac:dyDescent="0.25">
      <c r="B16" s="30"/>
      <c r="C16" s="218"/>
      <c r="D16" s="218"/>
      <c r="E16" s="218"/>
      <c r="F16" s="208"/>
      <c r="G16" s="208"/>
      <c r="H16" s="208"/>
      <c r="I16" s="208"/>
      <c r="J16" s="208"/>
      <c r="K16" s="208"/>
      <c r="L16" s="208"/>
      <c r="M16" s="208"/>
      <c r="N16" s="208"/>
      <c r="O16" s="208"/>
      <c r="P16" s="208"/>
      <c r="Q16" s="208"/>
      <c r="R16" s="208"/>
      <c r="S16" s="208"/>
      <c r="T16" s="208"/>
      <c r="U16" s="208"/>
      <c r="V16" s="208"/>
      <c r="W16" s="208"/>
      <c r="X16" s="208"/>
      <c r="Y16" s="208"/>
      <c r="Z16" s="208"/>
      <c r="AA16" s="208"/>
      <c r="AB16" s="216"/>
      <c r="AC16" s="208"/>
      <c r="AD16" s="208"/>
      <c r="AE16" s="208"/>
      <c r="AF16" s="208"/>
      <c r="AG16" s="36" t="s">
        <v>621</v>
      </c>
      <c r="AH16" s="36">
        <v>12</v>
      </c>
    </row>
    <row r="17" spans="3:34" ht="15" customHeight="1" x14ac:dyDescent="0.25">
      <c r="C17" s="403" t="s">
        <v>611</v>
      </c>
      <c r="D17" s="389"/>
      <c r="E17" s="398"/>
      <c r="F17" s="382"/>
      <c r="G17" s="382"/>
      <c r="H17" s="382"/>
      <c r="I17" s="382"/>
      <c r="J17" s="382"/>
      <c r="K17" s="382"/>
      <c r="L17" s="382"/>
      <c r="M17" s="382"/>
      <c r="N17" s="382"/>
      <c r="O17" s="382"/>
      <c r="P17" s="382"/>
      <c r="Q17" s="382"/>
      <c r="R17" s="382"/>
      <c r="S17" s="382"/>
      <c r="T17" s="382"/>
      <c r="U17" s="382"/>
      <c r="V17" s="382"/>
      <c r="W17" s="382"/>
      <c r="X17" s="382"/>
      <c r="Y17" s="382"/>
      <c r="Z17" s="382"/>
      <c r="AA17" s="383"/>
      <c r="AB17" s="216"/>
      <c r="AC17" s="208"/>
      <c r="AD17" s="208"/>
      <c r="AE17" s="208"/>
      <c r="AF17" s="208"/>
      <c r="AG17" s="36" t="s">
        <v>623</v>
      </c>
      <c r="AH17" s="36">
        <v>25</v>
      </c>
    </row>
    <row r="18" spans="3:34" ht="15" customHeight="1" x14ac:dyDescent="0.25">
      <c r="C18" s="218"/>
      <c r="D18" s="218"/>
      <c r="E18" s="384"/>
      <c r="F18" s="385"/>
      <c r="G18" s="385"/>
      <c r="H18" s="385"/>
      <c r="I18" s="385"/>
      <c r="J18" s="385"/>
      <c r="K18" s="385"/>
      <c r="L18" s="385"/>
      <c r="M18" s="385"/>
      <c r="N18" s="385"/>
      <c r="O18" s="385"/>
      <c r="P18" s="385"/>
      <c r="Q18" s="385"/>
      <c r="R18" s="385"/>
      <c r="S18" s="385"/>
      <c r="T18" s="385"/>
      <c r="U18" s="385"/>
      <c r="V18" s="385"/>
      <c r="W18" s="385"/>
      <c r="X18" s="385"/>
      <c r="Y18" s="385"/>
      <c r="Z18" s="385"/>
      <c r="AA18" s="386"/>
      <c r="AB18" s="216"/>
      <c r="AC18" s="208"/>
      <c r="AD18" s="208"/>
      <c r="AE18" s="208"/>
      <c r="AF18" s="208"/>
      <c r="AG18" s="36" t="s">
        <v>624</v>
      </c>
      <c r="AH18" s="36">
        <v>12</v>
      </c>
    </row>
    <row r="19" spans="3:34" ht="15" customHeight="1" x14ac:dyDescent="0.25">
      <c r="C19" s="218"/>
      <c r="D19" s="218"/>
      <c r="E19" s="218"/>
      <c r="F19" s="208"/>
      <c r="G19" s="208"/>
      <c r="H19" s="208"/>
      <c r="I19" s="208"/>
      <c r="J19" s="208"/>
      <c r="K19" s="208"/>
      <c r="L19" s="208"/>
      <c r="M19" s="208"/>
      <c r="N19" s="208"/>
      <c r="O19" s="208"/>
      <c r="P19" s="208"/>
      <c r="Q19" s="208"/>
      <c r="R19" s="208"/>
      <c r="S19" s="208"/>
      <c r="T19" s="208"/>
      <c r="U19" s="208"/>
      <c r="V19" s="208"/>
      <c r="W19" s="208"/>
      <c r="X19" s="208"/>
      <c r="Y19" s="208"/>
      <c r="Z19" s="208"/>
      <c r="AA19" s="208"/>
      <c r="AB19" s="216"/>
      <c r="AC19" s="208"/>
      <c r="AD19" s="208"/>
      <c r="AE19" s="208"/>
      <c r="AF19" s="208"/>
      <c r="AG19" s="36" t="s">
        <v>621</v>
      </c>
      <c r="AH19" s="36">
        <v>12</v>
      </c>
    </row>
    <row r="20" spans="3:34" ht="15" customHeight="1" x14ac:dyDescent="0.25">
      <c r="C20" s="218"/>
      <c r="D20" s="218"/>
      <c r="E20" s="218"/>
      <c r="F20" s="208"/>
      <c r="G20" s="208"/>
      <c r="H20" s="208"/>
      <c r="I20" s="208"/>
      <c r="J20" s="208"/>
      <c r="K20" s="208"/>
      <c r="L20" s="208"/>
      <c r="M20" s="208"/>
      <c r="N20" s="208"/>
      <c r="O20" s="208"/>
      <c r="P20" s="208"/>
      <c r="Q20" s="208"/>
      <c r="R20" s="208"/>
      <c r="S20" s="208"/>
      <c r="T20" s="208"/>
      <c r="U20" s="208"/>
      <c r="V20" s="208"/>
      <c r="W20" s="208"/>
      <c r="X20" s="208"/>
      <c r="Y20" s="208"/>
      <c r="Z20" s="208"/>
      <c r="AA20" s="208"/>
      <c r="AB20" s="216"/>
      <c r="AC20" s="208"/>
      <c r="AD20" s="208"/>
      <c r="AE20" s="208"/>
      <c r="AF20" s="208"/>
      <c r="AG20" s="36" t="s">
        <v>659</v>
      </c>
      <c r="AH20" s="36">
        <v>25</v>
      </c>
    </row>
    <row r="21" spans="3:34" ht="15" customHeight="1" x14ac:dyDescent="0.25">
      <c r="C21" s="403" t="s">
        <v>127</v>
      </c>
      <c r="D21" s="389"/>
      <c r="E21" s="219"/>
      <c r="F21" s="404"/>
      <c r="G21" s="389"/>
      <c r="H21" s="389"/>
      <c r="I21" s="389"/>
      <c r="J21" s="389"/>
      <c r="K21" s="389"/>
      <c r="L21" s="389"/>
      <c r="M21" s="389"/>
      <c r="N21" s="389"/>
      <c r="O21" s="389"/>
      <c r="P21" s="389"/>
      <c r="Q21" s="389"/>
      <c r="R21" s="389"/>
      <c r="S21" s="389"/>
      <c r="T21" s="389"/>
      <c r="U21" s="389"/>
      <c r="V21" s="389"/>
      <c r="W21" s="389"/>
      <c r="X21" s="389"/>
      <c r="Y21" s="389"/>
      <c r="Z21" s="389"/>
      <c r="AA21" s="389"/>
      <c r="AB21" s="400"/>
      <c r="AC21" s="208"/>
      <c r="AD21" s="208"/>
      <c r="AE21" s="208"/>
      <c r="AF21" s="208"/>
      <c r="AG21" s="36" t="s">
        <v>660</v>
      </c>
      <c r="AH21" s="36">
        <v>12</v>
      </c>
    </row>
    <row r="22" spans="3:34" ht="29.25" customHeight="1" x14ac:dyDescent="0.25">
      <c r="C22" s="371" t="s">
        <v>661</v>
      </c>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62"/>
      <c r="AB22" s="220"/>
      <c r="AC22" s="208"/>
      <c r="AD22" s="208"/>
      <c r="AE22" s="208"/>
      <c r="AF22" s="208"/>
      <c r="AG22" s="36" t="s">
        <v>621</v>
      </c>
      <c r="AH22" s="36">
        <v>12</v>
      </c>
    </row>
    <row r="23" spans="3:34" ht="15" customHeight="1" x14ac:dyDescent="0.25">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0"/>
      <c r="AC23" s="208"/>
      <c r="AD23" s="208"/>
      <c r="AE23" s="208"/>
      <c r="AF23" s="208"/>
      <c r="AG23" s="36" t="s">
        <v>662</v>
      </c>
      <c r="AH23" s="36">
        <v>25</v>
      </c>
    </row>
    <row r="24" spans="3:34" ht="15" customHeight="1" x14ac:dyDescent="0.25">
      <c r="C24" s="222" t="s">
        <v>128</v>
      </c>
      <c r="D24" s="222"/>
      <c r="E24" s="208"/>
      <c r="F24" s="208"/>
      <c r="G24" s="208"/>
      <c r="H24" s="208"/>
      <c r="I24" s="208"/>
      <c r="J24" s="221"/>
      <c r="K24" s="221"/>
      <c r="L24" s="221"/>
      <c r="M24" s="221"/>
      <c r="N24" s="221"/>
      <c r="O24" s="221"/>
      <c r="P24" s="221"/>
      <c r="Q24" s="221"/>
      <c r="R24" s="221" t="s">
        <v>129</v>
      </c>
      <c r="S24" s="221"/>
      <c r="T24" s="221"/>
      <c r="U24" s="221"/>
      <c r="V24" s="221"/>
      <c r="W24" s="221"/>
      <c r="X24" s="221"/>
      <c r="Y24" s="221"/>
      <c r="Z24" s="221"/>
      <c r="AA24" s="221"/>
      <c r="AB24" s="220"/>
      <c r="AC24" s="208"/>
      <c r="AD24" s="208"/>
      <c r="AE24" s="208"/>
      <c r="AF24" s="208"/>
      <c r="AG24" s="36" t="s">
        <v>663</v>
      </c>
      <c r="AH24" s="36">
        <v>12</v>
      </c>
    </row>
    <row r="25" spans="3:34" ht="15" customHeight="1" x14ac:dyDescent="0.25">
      <c r="C25" s="830" t="s">
        <v>664</v>
      </c>
      <c r="D25" s="382"/>
      <c r="E25" s="382"/>
      <c r="F25" s="382"/>
      <c r="G25" s="382"/>
      <c r="H25" s="382"/>
      <c r="I25" s="382"/>
      <c r="J25" s="382"/>
      <c r="K25" s="382"/>
      <c r="L25" s="382"/>
      <c r="M25" s="382"/>
      <c r="N25" s="382"/>
      <c r="O25" s="382"/>
      <c r="P25" s="383"/>
      <c r="Q25" s="208"/>
      <c r="R25" s="392"/>
      <c r="S25" s="372"/>
      <c r="T25" s="372"/>
      <c r="U25" s="372"/>
      <c r="V25" s="372"/>
      <c r="W25" s="372"/>
      <c r="X25" s="372"/>
      <c r="Y25" s="372"/>
      <c r="Z25" s="372"/>
      <c r="AA25" s="362"/>
      <c r="AB25" s="216"/>
      <c r="AC25" s="208"/>
      <c r="AD25" s="208"/>
      <c r="AE25" s="208"/>
      <c r="AF25" s="208"/>
      <c r="AG25" s="36" t="s">
        <v>621</v>
      </c>
      <c r="AH25" s="36">
        <v>12</v>
      </c>
    </row>
    <row r="26" spans="3:34" ht="15" customHeight="1" x14ac:dyDescent="0.25">
      <c r="C26" s="399"/>
      <c r="D26" s="346"/>
      <c r="E26" s="346"/>
      <c r="F26" s="346"/>
      <c r="G26" s="346"/>
      <c r="H26" s="346"/>
      <c r="I26" s="346"/>
      <c r="J26" s="346"/>
      <c r="K26" s="346"/>
      <c r="L26" s="346"/>
      <c r="M26" s="346"/>
      <c r="N26" s="346"/>
      <c r="O26" s="346"/>
      <c r="P26" s="400"/>
      <c r="Q26" s="208"/>
      <c r="R26" s="208"/>
      <c r="S26" s="208"/>
      <c r="T26" s="208"/>
      <c r="U26" s="208"/>
      <c r="V26" s="208"/>
      <c r="W26" s="208"/>
      <c r="X26" s="208"/>
      <c r="Y26" s="208"/>
      <c r="Z26" s="208"/>
      <c r="AA26" s="208"/>
      <c r="AB26" s="216"/>
      <c r="AC26" s="208"/>
      <c r="AD26" s="208"/>
      <c r="AE26" s="208"/>
      <c r="AF26" s="208"/>
      <c r="AG26" s="208"/>
      <c r="AH26" s="208"/>
    </row>
    <row r="27" spans="3:34" ht="15" customHeight="1" x14ac:dyDescent="0.25">
      <c r="C27" s="399"/>
      <c r="D27" s="346"/>
      <c r="E27" s="346"/>
      <c r="F27" s="346"/>
      <c r="G27" s="346"/>
      <c r="H27" s="346"/>
      <c r="I27" s="346"/>
      <c r="J27" s="346"/>
      <c r="K27" s="346"/>
      <c r="L27" s="346"/>
      <c r="M27" s="346"/>
      <c r="N27" s="346"/>
      <c r="O27" s="346"/>
      <c r="P27" s="400"/>
      <c r="Q27" s="218"/>
      <c r="R27" s="221" t="s">
        <v>130</v>
      </c>
      <c r="S27" s="221"/>
      <c r="T27" s="221"/>
      <c r="U27" s="221"/>
      <c r="V27" s="221"/>
      <c r="W27" s="218"/>
      <c r="X27" s="218"/>
      <c r="Y27" s="218"/>
      <c r="Z27" s="208"/>
      <c r="AA27" s="218"/>
      <c r="AB27" s="216"/>
      <c r="AC27" s="208"/>
      <c r="AD27" s="208"/>
      <c r="AE27" s="208"/>
      <c r="AF27" s="208"/>
      <c r="AG27" s="208"/>
      <c r="AH27" s="208"/>
    </row>
    <row r="28" spans="3:34" ht="15" customHeight="1" x14ac:dyDescent="0.25">
      <c r="C28" s="399"/>
      <c r="D28" s="346"/>
      <c r="E28" s="346"/>
      <c r="F28" s="346"/>
      <c r="G28" s="346"/>
      <c r="H28" s="346"/>
      <c r="I28" s="346"/>
      <c r="J28" s="346"/>
      <c r="K28" s="346"/>
      <c r="L28" s="346"/>
      <c r="M28" s="346"/>
      <c r="N28" s="346"/>
      <c r="O28" s="346"/>
      <c r="P28" s="400"/>
      <c r="Q28" s="208"/>
      <c r="R28" s="36"/>
      <c r="S28" s="208" t="s">
        <v>15</v>
      </c>
      <c r="T28" s="208"/>
      <c r="U28" s="36"/>
      <c r="V28" s="208" t="s">
        <v>27</v>
      </c>
      <c r="W28" s="208"/>
      <c r="X28" s="36"/>
      <c r="Y28" s="223" t="s">
        <v>46</v>
      </c>
      <c r="Z28" s="208"/>
      <c r="AA28" s="208"/>
      <c r="AB28" s="216"/>
      <c r="AC28" s="208"/>
      <c r="AD28" s="208"/>
      <c r="AE28" s="208"/>
      <c r="AF28" s="208"/>
      <c r="AG28" s="240">
        <f>+(((AH14/AH15)*AH16)+((AH17/AH18)*AH19)+((AH20/AH21)*AH22)+((AH23/AH24)*AH25))*4/100</f>
        <v>4</v>
      </c>
      <c r="AH28" s="208"/>
    </row>
    <row r="29" spans="3:34" ht="15" customHeight="1" x14ac:dyDescent="0.25">
      <c r="C29" s="399"/>
      <c r="D29" s="346"/>
      <c r="E29" s="346"/>
      <c r="F29" s="346"/>
      <c r="G29" s="346"/>
      <c r="H29" s="346"/>
      <c r="I29" s="346"/>
      <c r="J29" s="346"/>
      <c r="K29" s="346"/>
      <c r="L29" s="346"/>
      <c r="M29" s="346"/>
      <c r="N29" s="346"/>
      <c r="O29" s="346"/>
      <c r="P29" s="400"/>
      <c r="Q29" s="208"/>
      <c r="R29" s="208"/>
      <c r="S29" s="208"/>
      <c r="T29" s="208"/>
      <c r="U29" s="208"/>
      <c r="V29" s="208"/>
      <c r="W29" s="208"/>
      <c r="X29" s="208"/>
      <c r="Y29" s="208"/>
      <c r="Z29" s="208"/>
      <c r="AA29" s="208"/>
      <c r="AB29" s="216"/>
      <c r="AC29" s="208"/>
      <c r="AD29" s="208"/>
      <c r="AE29" s="208"/>
      <c r="AF29" s="208"/>
      <c r="AG29" s="208"/>
      <c r="AH29" s="208"/>
    </row>
    <row r="30" spans="3:34" ht="15" customHeight="1" x14ac:dyDescent="0.25">
      <c r="C30" s="384"/>
      <c r="D30" s="385"/>
      <c r="E30" s="385"/>
      <c r="F30" s="385"/>
      <c r="G30" s="385"/>
      <c r="H30" s="385"/>
      <c r="I30" s="385"/>
      <c r="J30" s="385"/>
      <c r="K30" s="385"/>
      <c r="L30" s="385"/>
      <c r="M30" s="385"/>
      <c r="N30" s="385"/>
      <c r="O30" s="385"/>
      <c r="P30" s="386"/>
      <c r="Q30" s="208"/>
      <c r="R30" s="221" t="s">
        <v>131</v>
      </c>
      <c r="S30" s="208"/>
      <c r="T30" s="208"/>
      <c r="U30" s="208"/>
      <c r="V30" s="208"/>
      <c r="W30" s="409" t="s">
        <v>23</v>
      </c>
      <c r="X30" s="372"/>
      <c r="Y30" s="372"/>
      <c r="Z30" s="372"/>
      <c r="AA30" s="362"/>
      <c r="AB30" s="216"/>
      <c r="AC30" s="208"/>
      <c r="AD30" s="208"/>
      <c r="AE30" s="208"/>
      <c r="AF30" s="208"/>
      <c r="AG30" s="208"/>
      <c r="AH30" s="208"/>
    </row>
    <row r="31" spans="3:34" ht="15" customHeight="1" x14ac:dyDescent="0.25">
      <c r="C31" s="218"/>
      <c r="D31" s="218"/>
      <c r="E31" s="218"/>
      <c r="F31" s="218"/>
      <c r="G31" s="218"/>
      <c r="H31" s="208"/>
      <c r="I31" s="208"/>
      <c r="J31" s="208"/>
      <c r="K31" s="208"/>
      <c r="L31" s="208"/>
      <c r="M31" s="208"/>
      <c r="N31" s="208"/>
      <c r="O31" s="208"/>
      <c r="P31" s="208"/>
      <c r="Q31" s="208"/>
      <c r="R31" s="221"/>
      <c r="S31" s="208"/>
      <c r="T31" s="208"/>
      <c r="U31" s="208"/>
      <c r="V31" s="208"/>
      <c r="W31" s="208"/>
      <c r="X31" s="208"/>
      <c r="Y31" s="208"/>
      <c r="Z31" s="208"/>
      <c r="AA31" s="208"/>
      <c r="AB31" s="216"/>
      <c r="AC31" s="208"/>
      <c r="AD31" s="208"/>
      <c r="AE31" s="208"/>
      <c r="AF31" s="208"/>
      <c r="AG31" s="208"/>
      <c r="AH31" s="208"/>
    </row>
    <row r="32" spans="3:34" ht="15" customHeight="1" x14ac:dyDescent="0.25">
      <c r="C32" s="221" t="s">
        <v>132</v>
      </c>
      <c r="D32" s="218"/>
      <c r="E32" s="218"/>
      <c r="F32" s="218"/>
      <c r="G32" s="218"/>
      <c r="H32" s="218"/>
      <c r="I32" s="208"/>
      <c r="J32" s="208"/>
      <c r="K32" s="208"/>
      <c r="L32" s="208"/>
      <c r="M32" s="208"/>
      <c r="N32" s="208"/>
      <c r="O32" s="208"/>
      <c r="P32" s="208"/>
      <c r="Q32" s="208"/>
      <c r="R32" s="208"/>
      <c r="S32" s="208"/>
      <c r="T32" s="208"/>
      <c r="U32" s="208"/>
      <c r="V32" s="208"/>
      <c r="W32" s="208"/>
      <c r="X32" s="208"/>
      <c r="Y32" s="208"/>
      <c r="Z32" s="208"/>
      <c r="AA32" s="208"/>
      <c r="AB32" s="216"/>
      <c r="AC32" s="208"/>
      <c r="AD32" s="208"/>
      <c r="AE32" s="208"/>
      <c r="AF32" s="208"/>
      <c r="AG32" s="208"/>
      <c r="AH32" s="208"/>
    </row>
    <row r="33" spans="3:27" ht="39.75" customHeight="1" x14ac:dyDescent="0.25">
      <c r="C33" s="829" t="s">
        <v>665</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62"/>
    </row>
    <row r="34" spans="3:27" ht="15" customHeight="1" x14ac:dyDescent="0.25">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row>
    <row r="35" spans="3:27" ht="15" customHeight="1" x14ac:dyDescent="0.25">
      <c r="C35" s="212" t="s">
        <v>134</v>
      </c>
      <c r="D35" s="218"/>
      <c r="E35" s="218"/>
      <c r="F35" s="218"/>
      <c r="G35" s="218"/>
      <c r="H35" s="218"/>
      <c r="I35" s="218"/>
      <c r="J35" s="218"/>
      <c r="K35" s="218"/>
      <c r="L35" s="218"/>
      <c r="M35" s="212" t="s">
        <v>134</v>
      </c>
      <c r="N35" s="218"/>
      <c r="O35" s="218"/>
      <c r="P35" s="218"/>
      <c r="Q35" s="218"/>
      <c r="R35" s="218"/>
      <c r="S35" s="218"/>
      <c r="T35" s="218"/>
      <c r="U35" s="218"/>
      <c r="V35" s="218"/>
      <c r="W35" s="218"/>
      <c r="X35" s="218"/>
      <c r="Y35" s="218"/>
      <c r="Z35" s="218"/>
      <c r="AA35" s="218"/>
    </row>
    <row r="36" spans="3:27" ht="29.25" customHeight="1" x14ac:dyDescent="0.25">
      <c r="C36" s="409"/>
      <c r="D36" s="372"/>
      <c r="E36" s="372"/>
      <c r="F36" s="372"/>
      <c r="G36" s="372"/>
      <c r="H36" s="372"/>
      <c r="I36" s="372"/>
      <c r="J36" s="372"/>
      <c r="K36" s="362"/>
      <c r="L36" s="218"/>
      <c r="M36" s="409"/>
      <c r="N36" s="372"/>
      <c r="O36" s="372"/>
      <c r="P36" s="372"/>
      <c r="Q36" s="372"/>
      <c r="R36" s="372"/>
      <c r="S36" s="372"/>
      <c r="T36" s="372"/>
      <c r="U36" s="372"/>
      <c r="V36" s="372"/>
      <c r="W36" s="372"/>
      <c r="X36" s="372"/>
      <c r="Y36" s="372"/>
      <c r="Z36" s="372"/>
      <c r="AA36" s="362"/>
    </row>
    <row r="37" spans="3:27" ht="15" customHeight="1" x14ac:dyDescent="0.25">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3:27" ht="15" customHeight="1" x14ac:dyDescent="0.25">
      <c r="C38" s="225" t="s">
        <v>137</v>
      </c>
      <c r="D38" s="225"/>
      <c r="E38" s="225"/>
      <c r="F38" s="225"/>
      <c r="G38" s="226"/>
      <c r="H38" s="227"/>
      <c r="I38" s="227"/>
      <c r="J38" s="227"/>
      <c r="K38" s="227"/>
      <c r="L38" s="227"/>
      <c r="M38" s="227"/>
      <c r="N38" s="227"/>
      <c r="O38" s="227"/>
      <c r="P38" s="227"/>
      <c r="Q38" s="227"/>
      <c r="R38" s="227"/>
      <c r="S38" s="227"/>
      <c r="T38" s="227"/>
      <c r="U38" s="227"/>
      <c r="V38" s="227"/>
      <c r="W38" s="227"/>
      <c r="X38" s="227"/>
      <c r="Y38" s="227"/>
      <c r="Z38" s="227"/>
      <c r="AA38" s="227"/>
    </row>
    <row r="39" spans="3:27" ht="90" customHeight="1" x14ac:dyDescent="0.25">
      <c r="C39" s="410" t="s">
        <v>583</v>
      </c>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62"/>
    </row>
    <row r="40" spans="3:27" ht="15" customHeight="1" x14ac:dyDescent="0.25">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row>
    <row r="41" spans="3:27" ht="15.75" customHeight="1" x14ac:dyDescent="0.25">
      <c r="C41" s="393" t="s">
        <v>139</v>
      </c>
      <c r="D41" s="389"/>
      <c r="E41" s="221"/>
      <c r="F41" s="371" t="s">
        <v>34</v>
      </c>
      <c r="G41" s="362"/>
      <c r="H41" s="221"/>
      <c r="I41" s="208"/>
      <c r="J41" s="228" t="s">
        <v>140</v>
      </c>
      <c r="K41" s="371">
        <v>2</v>
      </c>
      <c r="L41" s="372"/>
      <c r="M41" s="372"/>
      <c r="N41" s="362"/>
      <c r="O41" s="221"/>
      <c r="P41" s="221"/>
      <c r="Q41" s="212" t="s">
        <v>141</v>
      </c>
      <c r="R41" s="208"/>
      <c r="S41" s="221"/>
      <c r="T41" s="221"/>
      <c r="U41" s="221"/>
      <c r="V41" s="221"/>
      <c r="W41" s="371" t="s">
        <v>20</v>
      </c>
      <c r="X41" s="372"/>
      <c r="Y41" s="372"/>
      <c r="Z41" s="372"/>
      <c r="AA41" s="362"/>
    </row>
    <row r="42" spans="3:27" ht="15.75" customHeight="1" x14ac:dyDescent="0.25">
      <c r="C42" s="208"/>
      <c r="D42" s="208"/>
      <c r="E42" s="208"/>
      <c r="F42" s="223"/>
      <c r="G42" s="223"/>
      <c r="H42" s="223"/>
      <c r="I42" s="223"/>
      <c r="J42" s="223"/>
      <c r="K42" s="223"/>
      <c r="L42" s="223"/>
      <c r="M42" s="208"/>
      <c r="N42" s="208"/>
      <c r="O42" s="208"/>
      <c r="P42" s="208"/>
      <c r="Q42" s="208"/>
      <c r="R42" s="208"/>
      <c r="S42" s="208"/>
      <c r="T42" s="208"/>
      <c r="U42" s="208"/>
      <c r="V42" s="208"/>
      <c r="W42" s="208"/>
      <c r="X42" s="208"/>
      <c r="Y42" s="208"/>
      <c r="Z42" s="208"/>
      <c r="AA42" s="208"/>
    </row>
    <row r="43" spans="3:27" ht="32.25" customHeight="1" x14ac:dyDescent="0.25">
      <c r="C43" s="208"/>
      <c r="D43" s="228" t="s">
        <v>142</v>
      </c>
      <c r="E43" s="221"/>
      <c r="F43" s="410" t="s">
        <v>615</v>
      </c>
      <c r="G43" s="372"/>
      <c r="H43" s="372"/>
      <c r="I43" s="372"/>
      <c r="J43" s="372"/>
      <c r="K43" s="372"/>
      <c r="L43" s="372"/>
      <c r="M43" s="362"/>
      <c r="N43" s="208"/>
      <c r="O43" s="228" t="s">
        <v>144</v>
      </c>
      <c r="P43" s="409">
        <v>0</v>
      </c>
      <c r="Q43" s="372"/>
      <c r="R43" s="372"/>
      <c r="S43" s="372"/>
      <c r="T43" s="372"/>
      <c r="U43" s="372"/>
      <c r="V43" s="372"/>
      <c r="W43" s="372"/>
      <c r="X43" s="372"/>
      <c r="Y43" s="372"/>
      <c r="Z43" s="372"/>
      <c r="AA43" s="362"/>
    </row>
    <row r="44" spans="3:27" ht="15.75" customHeight="1" x14ac:dyDescent="0.25">
      <c r="C44" s="221"/>
      <c r="D44" s="221"/>
      <c r="E44" s="221"/>
      <c r="F44" s="223"/>
      <c r="G44" s="223"/>
      <c r="H44" s="223"/>
      <c r="I44" s="223"/>
      <c r="J44" s="223"/>
      <c r="K44" s="223"/>
      <c r="L44" s="223"/>
      <c r="M44" s="221"/>
      <c r="N44" s="221"/>
      <c r="O44" s="221"/>
      <c r="P44" s="221"/>
      <c r="Q44" s="221"/>
      <c r="R44" s="221"/>
      <c r="S44" s="221"/>
      <c r="T44" s="221"/>
      <c r="U44" s="221"/>
      <c r="V44" s="221"/>
      <c r="W44" s="221"/>
      <c r="X44" s="221"/>
      <c r="Y44" s="221"/>
      <c r="Z44" s="221"/>
      <c r="AA44" s="221"/>
    </row>
    <row r="45" spans="3:27" ht="15.75" customHeight="1" x14ac:dyDescent="0.25">
      <c r="C45" s="208"/>
      <c r="D45" s="228" t="s">
        <v>145</v>
      </c>
      <c r="E45" s="208"/>
      <c r="F45" s="392" t="s">
        <v>146</v>
      </c>
      <c r="G45" s="362"/>
      <c r="H45" s="208"/>
      <c r="I45" s="208"/>
      <c r="J45" s="221" t="s">
        <v>147</v>
      </c>
      <c r="K45" s="208"/>
      <c r="L45" s="392" t="s">
        <v>148</v>
      </c>
      <c r="M45" s="372"/>
      <c r="N45" s="362"/>
      <c r="O45" s="221"/>
      <c r="P45" s="221"/>
      <c r="Q45" s="208"/>
      <c r="R45" s="221" t="s">
        <v>149</v>
      </c>
      <c r="S45" s="221"/>
      <c r="T45" s="221"/>
      <c r="U45" s="221"/>
      <c r="V45" s="221"/>
      <c r="W45" s="411"/>
      <c r="X45" s="372"/>
      <c r="Y45" s="372"/>
      <c r="Z45" s="372"/>
      <c r="AA45" s="362"/>
    </row>
    <row r="46" spans="3:27" ht="15.75" customHeight="1" x14ac:dyDescent="0.25">
      <c r="C46" s="208"/>
      <c r="D46" s="208"/>
      <c r="E46" s="208"/>
      <c r="F46" s="28"/>
      <c r="G46" s="208"/>
      <c r="H46" s="208"/>
      <c r="I46" s="212"/>
      <c r="J46" s="212"/>
      <c r="K46" s="212"/>
      <c r="L46" s="212"/>
      <c r="M46" s="212"/>
      <c r="N46" s="212"/>
      <c r="O46" s="212"/>
      <c r="P46" s="212"/>
      <c r="Q46" s="212"/>
      <c r="R46" s="212"/>
      <c r="S46" s="212"/>
      <c r="T46" s="212"/>
      <c r="U46" s="212"/>
      <c r="V46" s="212"/>
      <c r="W46" s="212"/>
      <c r="X46" s="212"/>
      <c r="Y46" s="212"/>
      <c r="Z46" s="212"/>
      <c r="AA46" s="212"/>
    </row>
    <row r="47" spans="3:27" ht="15.75" customHeight="1" x14ac:dyDescent="0.25">
      <c r="C47" s="229" t="s">
        <v>150</v>
      </c>
      <c r="D47" s="412">
        <v>2024</v>
      </c>
      <c r="E47" s="413"/>
      <c r="F47" s="414"/>
      <c r="G47" s="34"/>
      <c r="H47" s="212"/>
      <c r="I47" s="212"/>
      <c r="J47" s="212"/>
      <c r="K47" s="212"/>
      <c r="L47" s="212"/>
      <c r="M47" s="212"/>
      <c r="N47" s="212"/>
      <c r="O47" s="212"/>
      <c r="P47" s="212"/>
      <c r="Q47" s="404"/>
      <c r="R47" s="389"/>
      <c r="S47" s="389"/>
      <c r="T47" s="389"/>
      <c r="U47" s="389"/>
      <c r="V47" s="212"/>
      <c r="W47" s="212"/>
      <c r="X47" s="403"/>
      <c r="Y47" s="389"/>
      <c r="Z47" s="389"/>
      <c r="AA47" s="389"/>
    </row>
    <row r="49" spans="3:27" ht="15.75" customHeight="1" x14ac:dyDescent="0.25">
      <c r="C49" s="221" t="s">
        <v>140</v>
      </c>
      <c r="D49" s="409">
        <v>1.2</v>
      </c>
      <c r="E49" s="372"/>
      <c r="F49" s="362"/>
      <c r="G49" s="208"/>
      <c r="H49" s="212"/>
      <c r="I49" s="212"/>
      <c r="J49" s="212"/>
      <c r="K49" s="212"/>
      <c r="L49" s="212"/>
      <c r="M49" s="212"/>
      <c r="N49" s="212"/>
      <c r="O49" s="212"/>
      <c r="P49" s="212"/>
      <c r="Q49" s="404"/>
      <c r="R49" s="389"/>
      <c r="S49" s="389"/>
      <c r="T49" s="389"/>
      <c r="U49" s="389"/>
      <c r="V49" s="212"/>
      <c r="W49" s="212"/>
      <c r="X49" s="403"/>
      <c r="Y49" s="389"/>
      <c r="Z49" s="389"/>
      <c r="AA49" s="389"/>
    </row>
    <row r="50" spans="3:27" ht="15.75" customHeight="1" x14ac:dyDescent="0.25">
      <c r="C50" s="208"/>
      <c r="D50" s="208"/>
      <c r="E50" s="208"/>
      <c r="F50" s="208"/>
      <c r="G50" s="208"/>
      <c r="H50" s="208"/>
      <c r="I50" s="212"/>
      <c r="J50" s="212"/>
      <c r="K50" s="221"/>
      <c r="L50" s="221"/>
      <c r="M50" s="221"/>
      <c r="N50" s="221"/>
      <c r="O50" s="221"/>
      <c r="P50" s="221"/>
      <c r="Q50" s="221"/>
      <c r="R50" s="221"/>
      <c r="S50" s="221"/>
      <c r="T50" s="221"/>
      <c r="U50" s="221"/>
      <c r="V50" s="221"/>
      <c r="W50" s="221"/>
      <c r="X50" s="221"/>
      <c r="Y50" s="221"/>
      <c r="Z50" s="221"/>
      <c r="AA50" s="221"/>
    </row>
    <row r="51" spans="3:27" ht="15.75" customHeight="1" x14ac:dyDescent="0.25">
      <c r="C51" s="221"/>
      <c r="D51" s="371" t="s">
        <v>151</v>
      </c>
      <c r="E51" s="372"/>
      <c r="F51" s="372"/>
      <c r="G51" s="372"/>
      <c r="H51" s="372"/>
      <c r="I51" s="372"/>
      <c r="J51" s="372"/>
      <c r="K51" s="372"/>
      <c r="L51" s="372"/>
      <c r="M51" s="372"/>
      <c r="N51" s="372"/>
      <c r="O51" s="372"/>
      <c r="P51" s="372"/>
      <c r="Q51" s="372"/>
      <c r="R51" s="372"/>
      <c r="S51" s="372"/>
      <c r="T51" s="372"/>
      <c r="U51" s="372"/>
      <c r="V51" s="372"/>
      <c r="W51" s="372"/>
      <c r="X51" s="372"/>
      <c r="Y51" s="362"/>
      <c r="Z51" s="222"/>
      <c r="AA51" s="222"/>
    </row>
    <row r="52" spans="3:27" ht="15.75" customHeight="1" x14ac:dyDescent="0.25">
      <c r="C52" s="208"/>
      <c r="D52" s="377" t="s">
        <v>152</v>
      </c>
      <c r="E52" s="372"/>
      <c r="F52" s="372"/>
      <c r="G52" s="372"/>
      <c r="H52" s="362"/>
      <c r="I52" s="373" t="s">
        <v>153</v>
      </c>
      <c r="J52" s="372"/>
      <c r="K52" s="372"/>
      <c r="L52" s="372"/>
      <c r="M52" s="372"/>
      <c r="N52" s="372"/>
      <c r="O52" s="372"/>
      <c r="P52" s="362"/>
      <c r="Q52" s="374" t="s">
        <v>154</v>
      </c>
      <c r="R52" s="372"/>
      <c r="S52" s="372"/>
      <c r="T52" s="372"/>
      <c r="U52" s="372"/>
      <c r="V52" s="372"/>
      <c r="W52" s="372"/>
      <c r="X52" s="372"/>
      <c r="Y52" s="362"/>
      <c r="Z52" s="222"/>
      <c r="AA52" s="222"/>
    </row>
    <row r="53" spans="3:27" ht="15.75" customHeight="1" x14ac:dyDescent="0.25">
      <c r="C53" s="38"/>
      <c r="D53" s="378" t="s">
        <v>155</v>
      </c>
      <c r="E53" s="372"/>
      <c r="F53" s="372"/>
      <c r="G53" s="372"/>
      <c r="H53" s="362"/>
      <c r="I53" s="375" t="s">
        <v>156</v>
      </c>
      <c r="J53" s="372"/>
      <c r="K53" s="372"/>
      <c r="L53" s="372"/>
      <c r="M53" s="372"/>
      <c r="N53" s="372"/>
      <c r="O53" s="372"/>
      <c r="P53" s="362"/>
      <c r="Q53" s="376" t="s">
        <v>157</v>
      </c>
      <c r="R53" s="372"/>
      <c r="S53" s="372"/>
      <c r="T53" s="372"/>
      <c r="U53" s="372"/>
      <c r="V53" s="372"/>
      <c r="W53" s="372"/>
      <c r="X53" s="372"/>
      <c r="Y53" s="362"/>
      <c r="Z53" s="231"/>
      <c r="AA53" s="231"/>
    </row>
    <row r="54" spans="3:27" ht="15.75" customHeight="1" x14ac:dyDescent="0.25">
      <c r="C54" s="232"/>
      <c r="D54" s="232"/>
      <c r="E54" s="232"/>
      <c r="F54" s="232"/>
      <c r="G54" s="233"/>
      <c r="H54" s="233"/>
      <c r="I54" s="233"/>
      <c r="J54" s="233"/>
      <c r="K54" s="233"/>
      <c r="L54" s="233"/>
      <c r="M54" s="233"/>
      <c r="N54" s="233"/>
      <c r="O54" s="233"/>
      <c r="P54" s="233"/>
      <c r="Q54" s="233"/>
      <c r="R54" s="233"/>
      <c r="S54" s="233"/>
      <c r="T54" s="233"/>
      <c r="U54" s="233"/>
      <c r="V54" s="233"/>
      <c r="W54" s="233"/>
      <c r="X54" s="233"/>
      <c r="Y54" s="233"/>
      <c r="Z54" s="232"/>
      <c r="AA54" s="232"/>
    </row>
    <row r="55" spans="3:27" ht="15.75" customHeight="1" x14ac:dyDescent="0.25">
      <c r="C55" s="379" t="s">
        <v>158</v>
      </c>
      <c r="D55" s="372"/>
      <c r="E55" s="372"/>
      <c r="F55" s="362"/>
      <c r="G55" s="380" t="s">
        <v>159</v>
      </c>
      <c r="H55" s="381" t="s">
        <v>160</v>
      </c>
      <c r="I55" s="382"/>
      <c r="J55" s="382"/>
      <c r="K55" s="382"/>
      <c r="L55" s="382"/>
      <c r="M55" s="382"/>
      <c r="N55" s="382"/>
      <c r="O55" s="382"/>
      <c r="P55" s="382"/>
      <c r="Q55" s="382"/>
      <c r="R55" s="382"/>
      <c r="S55" s="382"/>
      <c r="T55" s="382"/>
      <c r="U55" s="382"/>
      <c r="V55" s="382"/>
      <c r="W55" s="382"/>
      <c r="X55" s="382"/>
      <c r="Y55" s="382"/>
      <c r="Z55" s="382"/>
      <c r="AA55" s="383"/>
    </row>
    <row r="56" spans="3:27" ht="15.75" customHeight="1" x14ac:dyDescent="0.25">
      <c r="C56" s="40" t="s">
        <v>161</v>
      </c>
      <c r="D56" s="41" t="s">
        <v>616</v>
      </c>
      <c r="E56" s="379" t="s">
        <v>162</v>
      </c>
      <c r="F56" s="362"/>
      <c r="G56" s="349"/>
      <c r="H56" s="384"/>
      <c r="I56" s="385"/>
      <c r="J56" s="385"/>
      <c r="K56" s="385"/>
      <c r="L56" s="385"/>
      <c r="M56" s="385"/>
      <c r="N56" s="385"/>
      <c r="O56" s="385"/>
      <c r="P56" s="385"/>
      <c r="Q56" s="385"/>
      <c r="R56" s="385"/>
      <c r="S56" s="385"/>
      <c r="T56" s="385"/>
      <c r="U56" s="385"/>
      <c r="V56" s="385"/>
      <c r="W56" s="385"/>
      <c r="X56" s="385"/>
      <c r="Y56" s="385"/>
      <c r="Z56" s="385"/>
      <c r="AA56" s="386"/>
    </row>
    <row r="57" spans="3:27" ht="15.75" customHeight="1" x14ac:dyDescent="0.25">
      <c r="C57" s="42">
        <v>2024</v>
      </c>
      <c r="D57" s="43">
        <v>45474</v>
      </c>
      <c r="E57" s="387">
        <v>45656</v>
      </c>
      <c r="F57" s="362"/>
      <c r="G57" s="44">
        <v>0.5</v>
      </c>
      <c r="H57" s="391"/>
      <c r="I57" s="372"/>
      <c r="J57" s="372"/>
      <c r="K57" s="372"/>
      <c r="L57" s="372"/>
      <c r="M57" s="372"/>
      <c r="N57" s="372"/>
      <c r="O57" s="372"/>
      <c r="P57" s="372"/>
      <c r="Q57" s="372"/>
      <c r="R57" s="372"/>
      <c r="S57" s="372"/>
      <c r="T57" s="372"/>
      <c r="U57" s="372"/>
      <c r="V57" s="372"/>
      <c r="W57" s="372"/>
      <c r="X57" s="372"/>
      <c r="Y57" s="372"/>
      <c r="Z57" s="372"/>
      <c r="AA57" s="362"/>
    </row>
    <row r="58" spans="3:27" ht="15.75" customHeight="1" x14ac:dyDescent="0.25">
      <c r="C58" s="42">
        <v>2025</v>
      </c>
      <c r="D58" s="43">
        <v>45658</v>
      </c>
      <c r="E58" s="387">
        <v>46021</v>
      </c>
      <c r="F58" s="362"/>
      <c r="G58" s="44">
        <v>0.8</v>
      </c>
      <c r="H58" s="391"/>
      <c r="I58" s="372"/>
      <c r="J58" s="372"/>
      <c r="K58" s="372"/>
      <c r="L58" s="372"/>
      <c r="M58" s="372"/>
      <c r="N58" s="372"/>
      <c r="O58" s="372"/>
      <c r="P58" s="372"/>
      <c r="Q58" s="372"/>
      <c r="R58" s="372"/>
      <c r="S58" s="372"/>
      <c r="T58" s="372"/>
      <c r="U58" s="372"/>
      <c r="V58" s="372"/>
      <c r="W58" s="372"/>
      <c r="X58" s="372"/>
      <c r="Y58" s="372"/>
      <c r="Z58" s="372"/>
      <c r="AA58" s="362"/>
    </row>
    <row r="59" spans="3:27" ht="15.75" customHeight="1" x14ac:dyDescent="0.25">
      <c r="C59" s="42">
        <v>2026</v>
      </c>
      <c r="D59" s="43">
        <v>46023</v>
      </c>
      <c r="E59" s="387">
        <v>46386</v>
      </c>
      <c r="F59" s="362"/>
      <c r="G59" s="44">
        <v>0.4</v>
      </c>
      <c r="H59" s="391"/>
      <c r="I59" s="372"/>
      <c r="J59" s="372"/>
      <c r="K59" s="372"/>
      <c r="L59" s="372"/>
      <c r="M59" s="372"/>
      <c r="N59" s="372"/>
      <c r="O59" s="372"/>
      <c r="P59" s="372"/>
      <c r="Q59" s="372"/>
      <c r="R59" s="372"/>
      <c r="S59" s="372"/>
      <c r="T59" s="372"/>
      <c r="U59" s="372"/>
      <c r="V59" s="372"/>
      <c r="W59" s="372"/>
      <c r="X59" s="372"/>
      <c r="Y59" s="372"/>
      <c r="Z59" s="372"/>
      <c r="AA59" s="362"/>
    </row>
    <row r="60" spans="3:27" ht="15.75" customHeight="1" x14ac:dyDescent="0.25">
      <c r="C60" s="42">
        <v>2027</v>
      </c>
      <c r="D60" s="43">
        <v>46388</v>
      </c>
      <c r="E60" s="387">
        <v>46751</v>
      </c>
      <c r="F60" s="362"/>
      <c r="G60" s="44">
        <v>0.3</v>
      </c>
      <c r="H60" s="391"/>
      <c r="I60" s="372"/>
      <c r="J60" s="372"/>
      <c r="K60" s="372"/>
      <c r="L60" s="372"/>
      <c r="M60" s="372"/>
      <c r="N60" s="372"/>
      <c r="O60" s="372"/>
      <c r="P60" s="372"/>
      <c r="Q60" s="372"/>
      <c r="R60" s="372"/>
      <c r="S60" s="372"/>
      <c r="T60" s="372"/>
      <c r="U60" s="372"/>
      <c r="V60" s="372"/>
      <c r="W60" s="372"/>
      <c r="X60" s="372"/>
      <c r="Y60" s="372"/>
      <c r="Z60" s="372"/>
      <c r="AA60" s="362"/>
    </row>
    <row r="61" spans="3:27" ht="15.75" customHeight="1" x14ac:dyDescent="0.25">
      <c r="C61" s="42"/>
      <c r="D61" s="42"/>
      <c r="E61" s="379"/>
      <c r="F61" s="362"/>
      <c r="G61" s="41"/>
      <c r="H61" s="379"/>
      <c r="I61" s="372"/>
      <c r="J61" s="372"/>
      <c r="K61" s="372"/>
      <c r="L61" s="372"/>
      <c r="M61" s="372"/>
      <c r="N61" s="372"/>
      <c r="O61" s="372"/>
      <c r="P61" s="372"/>
      <c r="Q61" s="372"/>
      <c r="R61" s="372"/>
      <c r="S61" s="372"/>
      <c r="T61" s="372"/>
      <c r="U61" s="372"/>
      <c r="V61" s="372"/>
      <c r="W61" s="372"/>
      <c r="X61" s="372"/>
      <c r="Y61" s="372"/>
      <c r="Z61" s="372"/>
      <c r="AA61" s="362"/>
    </row>
    <row r="62" spans="3:27" ht="15.75" customHeight="1" x14ac:dyDescent="0.25">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row>
    <row r="63" spans="3:27" ht="15.75" customHeight="1" x14ac:dyDescent="0.25">
      <c r="C63" s="393" t="s">
        <v>163</v>
      </c>
      <c r="D63" s="389"/>
      <c r="E63" s="221"/>
      <c r="F63" s="212" t="s">
        <v>164</v>
      </c>
      <c r="G63" s="45"/>
      <c r="H63" s="223"/>
      <c r="I63" s="212" t="s">
        <v>165</v>
      </c>
      <c r="J63" s="208"/>
      <c r="K63" s="392"/>
      <c r="L63" s="362"/>
      <c r="M63" s="221"/>
      <c r="N63" s="208"/>
      <c r="O63" s="208"/>
      <c r="P63" s="208"/>
      <c r="Q63" s="208"/>
      <c r="R63" s="208"/>
      <c r="S63" s="208"/>
      <c r="T63" s="208"/>
      <c r="U63" s="208"/>
      <c r="V63" s="208"/>
      <c r="W63" s="208"/>
      <c r="X63" s="208"/>
      <c r="Y63" s="208"/>
      <c r="Z63" s="208"/>
      <c r="AA63" s="208"/>
    </row>
    <row r="65" spans="2:28" ht="15.75" customHeight="1" x14ac:dyDescent="0.25">
      <c r="B65" s="390" t="s">
        <v>166</v>
      </c>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62"/>
    </row>
    <row r="66" spans="2:28" ht="15.75" customHeight="1" x14ac:dyDescent="0.25">
      <c r="B66" s="4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47"/>
    </row>
    <row r="67" spans="2:28" ht="29.25" customHeight="1" x14ac:dyDescent="0.25">
      <c r="B67" s="379" t="s">
        <v>161</v>
      </c>
      <c r="C67" s="362"/>
      <c r="D67" s="41"/>
      <c r="E67" s="379" t="s">
        <v>167</v>
      </c>
      <c r="F67" s="362"/>
      <c r="G67" s="41"/>
      <c r="H67" s="371" t="s">
        <v>168</v>
      </c>
      <c r="I67" s="362"/>
      <c r="J67" s="379"/>
      <c r="K67" s="362"/>
      <c r="L67" s="388"/>
      <c r="M67" s="389"/>
      <c r="N67" s="41" t="s">
        <v>169</v>
      </c>
      <c r="O67" s="379"/>
      <c r="P67" s="372"/>
      <c r="Q67" s="362"/>
      <c r="R67" s="379" t="s">
        <v>170</v>
      </c>
      <c r="S67" s="372"/>
      <c r="T67" s="362"/>
      <c r="U67" s="379"/>
      <c r="V67" s="372"/>
      <c r="W67" s="362"/>
      <c r="X67" s="379" t="s">
        <v>171</v>
      </c>
      <c r="Y67" s="362"/>
      <c r="Z67" s="379"/>
      <c r="AA67" s="372"/>
      <c r="AB67" s="362"/>
    </row>
    <row r="68" spans="2:28" ht="15.75" customHeight="1" x14ac:dyDescent="0.25">
      <c r="B68" s="46"/>
      <c r="C68" s="236"/>
      <c r="D68" s="236"/>
      <c r="E68" s="236"/>
      <c r="F68" s="231"/>
      <c r="G68" s="237"/>
      <c r="H68" s="238"/>
      <c r="I68" s="238"/>
      <c r="J68" s="231"/>
      <c r="K68" s="231"/>
      <c r="L68" s="231"/>
      <c r="M68" s="231"/>
      <c r="N68" s="238"/>
      <c r="O68" s="231"/>
      <c r="P68" s="231"/>
      <c r="Q68" s="231"/>
      <c r="R68" s="231"/>
      <c r="S68" s="238"/>
      <c r="T68" s="218"/>
      <c r="U68" s="218"/>
      <c r="V68" s="208"/>
      <c r="W68" s="238"/>
      <c r="X68" s="228"/>
      <c r="Y68" s="228"/>
      <c r="Z68" s="48"/>
      <c r="AA68" s="27"/>
      <c r="AB68" s="49"/>
    </row>
    <row r="69" spans="2:28" ht="15.75" customHeight="1" x14ac:dyDescent="0.25">
      <c r="B69" s="390" t="s">
        <v>172</v>
      </c>
      <c r="C69" s="362"/>
      <c r="D69" s="394"/>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6"/>
    </row>
    <row r="70" spans="2:28" ht="15.75" customHeight="1" x14ac:dyDescent="0.25">
      <c r="B70" s="46"/>
      <c r="C70" s="236"/>
      <c r="D70" s="236"/>
      <c r="E70" s="236"/>
      <c r="F70" s="231"/>
      <c r="G70" s="237"/>
      <c r="H70" s="238"/>
      <c r="I70" s="238"/>
      <c r="J70" s="231"/>
      <c r="K70" s="231"/>
      <c r="L70" s="231"/>
      <c r="M70" s="231"/>
      <c r="N70" s="238"/>
      <c r="O70" s="231"/>
      <c r="P70" s="231"/>
      <c r="Q70" s="231"/>
      <c r="R70" s="231"/>
      <c r="S70" s="238"/>
      <c r="T70" s="218"/>
      <c r="U70" s="218"/>
      <c r="V70" s="208"/>
      <c r="W70" s="238"/>
      <c r="X70" s="228"/>
      <c r="Y70" s="228"/>
      <c r="Z70" s="48"/>
      <c r="AA70" s="27"/>
      <c r="AB70" s="49"/>
    </row>
    <row r="71" spans="2:28" ht="15.75" customHeight="1" x14ac:dyDescent="0.25">
      <c r="B71" s="390" t="s">
        <v>173</v>
      </c>
      <c r="C71" s="362"/>
      <c r="D71" s="39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6"/>
    </row>
    <row r="72" spans="2:28" ht="15.75" customHeight="1" x14ac:dyDescent="0.25">
      <c r="B72" s="46"/>
      <c r="C72" s="236"/>
      <c r="D72" s="236"/>
      <c r="E72" s="236"/>
      <c r="F72" s="231"/>
      <c r="G72" s="237"/>
      <c r="H72" s="238"/>
      <c r="I72" s="238"/>
      <c r="J72" s="231"/>
      <c r="K72" s="231"/>
      <c r="L72" s="231"/>
      <c r="M72" s="231"/>
      <c r="N72" s="238"/>
      <c r="O72" s="231"/>
      <c r="P72" s="231"/>
      <c r="Q72" s="231"/>
      <c r="R72" s="231"/>
      <c r="S72" s="238"/>
      <c r="T72" s="218"/>
      <c r="U72" s="218"/>
      <c r="V72" s="208"/>
      <c r="W72" s="238"/>
      <c r="X72" s="228"/>
      <c r="Y72" s="228"/>
      <c r="Z72" s="228"/>
      <c r="AA72" s="218"/>
      <c r="AB72" s="224"/>
    </row>
    <row r="73" spans="2:28" ht="15.75" customHeight="1" x14ac:dyDescent="0.25">
      <c r="B73" s="390" t="s">
        <v>174</v>
      </c>
      <c r="C73" s="362"/>
      <c r="D73" s="39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6"/>
    </row>
    <row r="74" spans="2:28" ht="15.75" customHeight="1" x14ac:dyDescent="0.25">
      <c r="B74" s="46"/>
      <c r="C74" s="236"/>
      <c r="D74" s="236"/>
      <c r="E74" s="236"/>
      <c r="F74" s="231"/>
      <c r="G74" s="237"/>
      <c r="H74" s="238"/>
      <c r="I74" s="238"/>
      <c r="J74" s="231"/>
      <c r="K74" s="231"/>
      <c r="L74" s="231"/>
      <c r="M74" s="231"/>
      <c r="N74" s="238"/>
      <c r="O74" s="231"/>
      <c r="P74" s="231"/>
      <c r="Q74" s="231"/>
      <c r="R74" s="231"/>
      <c r="S74" s="238"/>
      <c r="T74" s="218"/>
      <c r="U74" s="218"/>
      <c r="V74" s="208"/>
      <c r="W74" s="238"/>
      <c r="X74" s="228"/>
      <c r="Y74" s="228"/>
      <c r="Z74" s="48"/>
      <c r="AA74" s="27"/>
      <c r="AB74" s="49"/>
    </row>
    <row r="75" spans="2:28" ht="15.75" customHeight="1" x14ac:dyDescent="0.25">
      <c r="B75" s="390" t="s">
        <v>175</v>
      </c>
      <c r="C75" s="362"/>
      <c r="D75" s="39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6"/>
    </row>
    <row r="76" spans="2:28" ht="15.75" customHeight="1" x14ac:dyDescent="0.25">
      <c r="B76" s="46"/>
      <c r="C76" s="236"/>
      <c r="D76" s="236"/>
      <c r="E76" s="236"/>
      <c r="F76" s="231"/>
      <c r="G76" s="237"/>
      <c r="H76" s="238"/>
      <c r="I76" s="238"/>
      <c r="J76" s="231"/>
      <c r="K76" s="231"/>
      <c r="L76" s="231"/>
      <c r="M76" s="231"/>
      <c r="N76" s="238"/>
      <c r="O76" s="231"/>
      <c r="P76" s="231"/>
      <c r="Q76" s="231"/>
      <c r="R76" s="231"/>
      <c r="S76" s="238"/>
      <c r="T76" s="218"/>
      <c r="U76" s="218"/>
      <c r="V76" s="208"/>
      <c r="W76" s="238"/>
      <c r="X76" s="228"/>
      <c r="Y76" s="228"/>
      <c r="Z76" s="48"/>
      <c r="AA76" s="27"/>
      <c r="AB76" s="49"/>
    </row>
    <row r="77" spans="2:28" ht="15.75" customHeight="1" x14ac:dyDescent="0.25">
      <c r="B77" s="390" t="s">
        <v>176</v>
      </c>
      <c r="C77" s="362"/>
      <c r="D77" s="39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6"/>
    </row>
    <row r="78" spans="2:28" ht="15.75" customHeight="1" x14ac:dyDescent="0.25">
      <c r="B78" s="46"/>
      <c r="C78" s="236"/>
      <c r="D78" s="236"/>
      <c r="E78" s="236"/>
      <c r="F78" s="231"/>
      <c r="G78" s="237"/>
      <c r="H78" s="238"/>
      <c r="I78" s="238"/>
      <c r="J78" s="231"/>
      <c r="K78" s="231"/>
      <c r="L78" s="231"/>
      <c r="M78" s="231"/>
      <c r="N78" s="238"/>
      <c r="O78" s="231"/>
      <c r="P78" s="231"/>
      <c r="Q78" s="231"/>
      <c r="R78" s="231"/>
      <c r="S78" s="238"/>
      <c r="T78" s="218"/>
      <c r="U78" s="218"/>
      <c r="V78" s="208"/>
      <c r="W78" s="238"/>
      <c r="X78" s="228"/>
      <c r="Y78" s="228"/>
      <c r="Z78" s="48"/>
      <c r="AA78" s="27"/>
      <c r="AB78" s="49"/>
    </row>
    <row r="79" spans="2:28" ht="15.75" customHeight="1" x14ac:dyDescent="0.25">
      <c r="B79" s="390" t="s">
        <v>177</v>
      </c>
      <c r="C79" s="372"/>
      <c r="D79" s="372"/>
      <c r="E79" s="372"/>
      <c r="F79" s="372"/>
      <c r="G79" s="372"/>
      <c r="H79" s="372"/>
      <c r="I79" s="372"/>
      <c r="J79" s="372"/>
      <c r="K79" s="372"/>
      <c r="L79" s="372"/>
      <c r="M79" s="372"/>
      <c r="N79" s="372"/>
      <c r="O79" s="372"/>
      <c r="P79" s="372"/>
      <c r="Q79" s="372"/>
      <c r="R79" s="372"/>
      <c r="S79" s="372"/>
      <c r="T79" s="372"/>
      <c r="U79" s="372"/>
      <c r="V79" s="372"/>
      <c r="W79" s="372"/>
      <c r="X79" s="372"/>
      <c r="Y79" s="372"/>
      <c r="Z79" s="372"/>
      <c r="AA79" s="372"/>
      <c r="AB79" s="362"/>
    </row>
    <row r="80" spans="2:28" ht="15.75" customHeight="1" x14ac:dyDescent="0.25">
      <c r="B80" s="371" t="s">
        <v>122</v>
      </c>
      <c r="C80" s="362"/>
      <c r="D80" s="50" t="s">
        <v>178</v>
      </c>
      <c r="E80" s="371" t="s">
        <v>179</v>
      </c>
      <c r="F80" s="362"/>
      <c r="G80" s="371" t="s">
        <v>177</v>
      </c>
      <c r="H80" s="372"/>
      <c r="I80" s="372"/>
      <c r="J80" s="372"/>
      <c r="K80" s="372"/>
      <c r="L80" s="372"/>
      <c r="M80" s="372"/>
      <c r="N80" s="372"/>
      <c r="O80" s="362"/>
      <c r="P80" s="371" t="s">
        <v>180</v>
      </c>
      <c r="Q80" s="372"/>
      <c r="R80" s="372"/>
      <c r="S80" s="372"/>
      <c r="T80" s="372"/>
      <c r="U80" s="372"/>
      <c r="V80" s="372"/>
      <c r="W80" s="372"/>
      <c r="X80" s="372"/>
      <c r="Y80" s="372"/>
      <c r="Z80" s="372"/>
      <c r="AA80" s="372"/>
      <c r="AB80" s="362"/>
    </row>
    <row r="81" spans="2:28" ht="15.75" customHeight="1" x14ac:dyDescent="0.25">
      <c r="B81" s="371"/>
      <c r="C81" s="362"/>
      <c r="D81" s="36"/>
      <c r="E81" s="371"/>
      <c r="F81" s="362"/>
      <c r="G81" s="396"/>
      <c r="H81" s="372"/>
      <c r="I81" s="372"/>
      <c r="J81" s="372"/>
      <c r="K81" s="372"/>
      <c r="L81" s="372"/>
      <c r="M81" s="372"/>
      <c r="N81" s="372"/>
      <c r="O81" s="362"/>
      <c r="P81" s="396"/>
      <c r="Q81" s="372"/>
      <c r="R81" s="372"/>
      <c r="S81" s="372"/>
      <c r="T81" s="372"/>
      <c r="U81" s="372"/>
      <c r="V81" s="372"/>
      <c r="W81" s="372"/>
      <c r="X81" s="372"/>
      <c r="Y81" s="372"/>
      <c r="Z81" s="372"/>
      <c r="AA81" s="372"/>
      <c r="AB81" s="362"/>
    </row>
    <row r="82" spans="2:28" ht="15.75" customHeight="1" x14ac:dyDescent="0.25">
      <c r="B82" s="371"/>
      <c r="C82" s="362"/>
      <c r="D82" s="36"/>
      <c r="E82" s="371"/>
      <c r="F82" s="362"/>
      <c r="G82" s="396"/>
      <c r="H82" s="372"/>
      <c r="I82" s="372"/>
      <c r="J82" s="372"/>
      <c r="K82" s="372"/>
      <c r="L82" s="372"/>
      <c r="M82" s="372"/>
      <c r="N82" s="372"/>
      <c r="O82" s="362"/>
      <c r="P82" s="396"/>
      <c r="Q82" s="372"/>
      <c r="R82" s="372"/>
      <c r="S82" s="372"/>
      <c r="T82" s="372"/>
      <c r="U82" s="372"/>
      <c r="V82" s="372"/>
      <c r="W82" s="372"/>
      <c r="X82" s="372"/>
      <c r="Y82" s="372"/>
      <c r="Z82" s="372"/>
      <c r="AA82" s="372"/>
      <c r="AB82" s="362"/>
    </row>
    <row r="83" spans="2:28" ht="26.25" customHeight="1" x14ac:dyDescent="0.25">
      <c r="B83" s="397" t="s">
        <v>181</v>
      </c>
      <c r="C83" s="372"/>
      <c r="D83" s="372"/>
      <c r="E83" s="372"/>
      <c r="F83" s="372"/>
      <c r="G83" s="372"/>
      <c r="H83" s="372"/>
      <c r="I83" s="372"/>
      <c r="J83" s="372"/>
      <c r="K83" s="372"/>
      <c r="L83" s="372"/>
      <c r="M83" s="372"/>
      <c r="N83" s="372"/>
      <c r="O83" s="372"/>
      <c r="P83" s="372"/>
      <c r="Q83" s="372"/>
      <c r="R83" s="372"/>
      <c r="S83" s="372"/>
      <c r="T83" s="372"/>
      <c r="U83" s="372"/>
      <c r="V83" s="372"/>
      <c r="W83" s="372"/>
      <c r="X83" s="372"/>
      <c r="Y83" s="372"/>
      <c r="Z83" s="372"/>
      <c r="AA83" s="372"/>
      <c r="AB83" s="362"/>
    </row>
  </sheetData>
  <mergeCells count="99">
    <mergeCell ref="C39:AA39"/>
    <mergeCell ref="C41:D41"/>
    <mergeCell ref="F41:G41"/>
    <mergeCell ref="K41:N41"/>
    <mergeCell ref="W41:AA41"/>
    <mergeCell ref="C25:P30"/>
    <mergeCell ref="R25:AA25"/>
    <mergeCell ref="W30:AA30"/>
    <mergeCell ref="C33:AA33"/>
    <mergeCell ref="C36:K36"/>
    <mergeCell ref="M36:AA36"/>
    <mergeCell ref="C17:D17"/>
    <mergeCell ref="E17:AA18"/>
    <mergeCell ref="C21:D21"/>
    <mergeCell ref="F21:AB21"/>
    <mergeCell ref="C22:AA22"/>
    <mergeCell ref="C12:D12"/>
    <mergeCell ref="E12:AA12"/>
    <mergeCell ref="C13:D13"/>
    <mergeCell ref="C14:D14"/>
    <mergeCell ref="E14:AA15"/>
    <mergeCell ref="AG10:AH10"/>
    <mergeCell ref="AA11:AB11"/>
    <mergeCell ref="B2:D6"/>
    <mergeCell ref="F2:AB6"/>
    <mergeCell ref="C7:D7"/>
    <mergeCell ref="C9:F9"/>
    <mergeCell ref="C10:D10"/>
    <mergeCell ref="E10:AA10"/>
    <mergeCell ref="C11:F11"/>
    <mergeCell ref="G82:O82"/>
    <mergeCell ref="P82:AB82"/>
    <mergeCell ref="B83:AB83"/>
    <mergeCell ref="E80:F80"/>
    <mergeCell ref="G80:O80"/>
    <mergeCell ref="P80:AB80"/>
    <mergeCell ref="E81:F81"/>
    <mergeCell ref="G81:O81"/>
    <mergeCell ref="P81:AB81"/>
    <mergeCell ref="E82:F82"/>
    <mergeCell ref="B80:C80"/>
    <mergeCell ref="B81:C81"/>
    <mergeCell ref="B82:C82"/>
    <mergeCell ref="E57:F57"/>
    <mergeCell ref="E58:F58"/>
    <mergeCell ref="E59:F59"/>
    <mergeCell ref="E60:F60"/>
    <mergeCell ref="E61:F61"/>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D75:AB75"/>
    <mergeCell ref="D77:AB77"/>
    <mergeCell ref="B79:AB79"/>
    <mergeCell ref="B69:C69"/>
    <mergeCell ref="B71:C71"/>
    <mergeCell ref="B73:C73"/>
    <mergeCell ref="B75:C75"/>
    <mergeCell ref="B77:C77"/>
    <mergeCell ref="H57:AA57"/>
    <mergeCell ref="H58:AA58"/>
    <mergeCell ref="H59:AA59"/>
    <mergeCell ref="H60:AA60"/>
    <mergeCell ref="H61:AA61"/>
    <mergeCell ref="I52:P52"/>
    <mergeCell ref="Q52:Y52"/>
    <mergeCell ref="I53:P53"/>
    <mergeCell ref="Q53:Y53"/>
    <mergeCell ref="H55:AA56"/>
    <mergeCell ref="D52:H52"/>
    <mergeCell ref="D53:H53"/>
    <mergeCell ref="C55:F55"/>
    <mergeCell ref="G55:G56"/>
    <mergeCell ref="E56:F56"/>
    <mergeCell ref="Q47:U47"/>
    <mergeCell ref="X47:AA47"/>
    <mergeCell ref="Q49:U49"/>
    <mergeCell ref="X49:AA49"/>
    <mergeCell ref="D51:Y51"/>
    <mergeCell ref="D47:F47"/>
    <mergeCell ref="D49:F49"/>
    <mergeCell ref="F43:M43"/>
    <mergeCell ref="P43:AA43"/>
    <mergeCell ref="F45:G45"/>
    <mergeCell ref="L45:N45"/>
    <mergeCell ref="W45:AA45"/>
  </mergeCells>
  <pageMargins left="0.7" right="0.7" top="0.75" bottom="0.75" header="0" footer="0"/>
  <pageSetup orientation="landscape"/>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150" t="s">
        <v>666</v>
      </c>
    </row>
    <row r="3" spans="1:15" x14ac:dyDescent="0.25">
      <c r="A3" s="150" t="s">
        <v>667</v>
      </c>
      <c r="C3" s="150" t="s">
        <v>668</v>
      </c>
      <c r="E3" s="150" t="s">
        <v>669</v>
      </c>
      <c r="G3" s="150" t="s">
        <v>670</v>
      </c>
      <c r="I3" s="150" t="s">
        <v>671</v>
      </c>
      <c r="K3" s="150" t="s">
        <v>672</v>
      </c>
      <c r="M3" s="150" t="s">
        <v>673</v>
      </c>
      <c r="O3" s="150" t="s">
        <v>674</v>
      </c>
    </row>
    <row r="5" spans="1:15" x14ac:dyDescent="0.25">
      <c r="A5" s="150" t="s">
        <v>21</v>
      </c>
      <c r="C5" s="150" t="s">
        <v>675</v>
      </c>
      <c r="D5" s="150">
        <v>1</v>
      </c>
      <c r="E5" s="150" t="s">
        <v>676</v>
      </c>
      <c r="G5" s="150" t="s">
        <v>15</v>
      </c>
      <c r="I5" s="150" t="s">
        <v>677</v>
      </c>
      <c r="K5" s="150" t="s">
        <v>678</v>
      </c>
      <c r="M5" s="150" t="s">
        <v>126</v>
      </c>
      <c r="O5" s="150" t="s">
        <v>679</v>
      </c>
    </row>
    <row r="6" spans="1:15" x14ac:dyDescent="0.25">
      <c r="A6" s="150" t="s">
        <v>33</v>
      </c>
      <c r="C6" s="150" t="s">
        <v>680</v>
      </c>
      <c r="D6" s="150">
        <v>2</v>
      </c>
      <c r="E6" s="150" t="s">
        <v>681</v>
      </c>
      <c r="G6" s="150" t="s">
        <v>27</v>
      </c>
      <c r="I6" s="150" t="s">
        <v>682</v>
      </c>
      <c r="M6" s="150" t="s">
        <v>589</v>
      </c>
      <c r="O6" s="150" t="s">
        <v>683</v>
      </c>
    </row>
    <row r="7" spans="1:15" x14ac:dyDescent="0.25">
      <c r="A7" s="150" t="s">
        <v>23</v>
      </c>
      <c r="D7" s="150">
        <v>3</v>
      </c>
      <c r="E7" s="150" t="s">
        <v>684</v>
      </c>
      <c r="G7" s="150" t="s">
        <v>46</v>
      </c>
      <c r="I7" s="150" t="s">
        <v>20</v>
      </c>
      <c r="M7" s="150" t="s">
        <v>619</v>
      </c>
      <c r="O7" s="150" t="s">
        <v>685</v>
      </c>
    </row>
    <row r="8" spans="1:15" x14ac:dyDescent="0.25">
      <c r="D8" s="150">
        <v>4</v>
      </c>
      <c r="E8" s="150" t="s">
        <v>686</v>
      </c>
      <c r="G8" s="150" t="s">
        <v>26</v>
      </c>
      <c r="I8" s="150" t="s">
        <v>42</v>
      </c>
      <c r="M8" s="150" t="s">
        <v>646</v>
      </c>
      <c r="O8" s="150" t="s">
        <v>687</v>
      </c>
    </row>
    <row r="9" spans="1:15" x14ac:dyDescent="0.25">
      <c r="D9" s="150">
        <v>5</v>
      </c>
      <c r="E9" s="150" t="s">
        <v>688</v>
      </c>
      <c r="G9" s="150" t="s">
        <v>689</v>
      </c>
      <c r="I9" s="150" t="s">
        <v>57</v>
      </c>
      <c r="O9" s="150" t="s">
        <v>690</v>
      </c>
    </row>
    <row r="10" spans="1:15" x14ac:dyDescent="0.25">
      <c r="D10" s="150">
        <v>6</v>
      </c>
      <c r="E10" s="150" t="s">
        <v>691</v>
      </c>
      <c r="G10" s="150" t="s">
        <v>692</v>
      </c>
      <c r="I10" s="150" t="s">
        <v>62</v>
      </c>
      <c r="O10" s="150" t="s">
        <v>693</v>
      </c>
    </row>
    <row r="11" spans="1:15" x14ac:dyDescent="0.25">
      <c r="D11" s="150">
        <v>7</v>
      </c>
      <c r="E11" s="150" t="s">
        <v>694</v>
      </c>
      <c r="I11" s="150" t="s">
        <v>692</v>
      </c>
    </row>
    <row r="12" spans="1:15" x14ac:dyDescent="0.25">
      <c r="D12" s="150">
        <v>8</v>
      </c>
      <c r="E12" s="150" t="s">
        <v>695</v>
      </c>
    </row>
    <row r="13" spans="1:15" x14ac:dyDescent="0.25">
      <c r="D13" s="150">
        <v>9</v>
      </c>
      <c r="E13" s="150" t="s">
        <v>696</v>
      </c>
    </row>
    <row r="14" spans="1:15" x14ac:dyDescent="0.25">
      <c r="D14" s="150">
        <v>10</v>
      </c>
      <c r="E14" s="150" t="s">
        <v>697</v>
      </c>
    </row>
    <row r="15" spans="1:15" x14ac:dyDescent="0.25">
      <c r="D15" s="150">
        <v>11</v>
      </c>
      <c r="E15" s="150" t="s">
        <v>698</v>
      </c>
    </row>
    <row r="16" spans="1:15" x14ac:dyDescent="0.25">
      <c r="D16" s="150">
        <v>12</v>
      </c>
      <c r="E16" s="150" t="s">
        <v>699</v>
      </c>
    </row>
    <row r="17" spans="4:14" x14ac:dyDescent="0.25">
      <c r="D17" s="150">
        <v>13</v>
      </c>
      <c r="E17" s="150" t="s">
        <v>700</v>
      </c>
    </row>
    <row r="18" spans="4:14" x14ac:dyDescent="0.25">
      <c r="D18" s="150">
        <v>14</v>
      </c>
      <c r="E18" s="150" t="s">
        <v>701</v>
      </c>
    </row>
    <row r="19" spans="4:14" x14ac:dyDescent="0.25">
      <c r="D19" s="150">
        <v>15</v>
      </c>
      <c r="E19" s="150" t="s">
        <v>702</v>
      </c>
    </row>
    <row r="20" spans="4:14" x14ac:dyDescent="0.25">
      <c r="D20" s="150">
        <v>16</v>
      </c>
      <c r="E20" s="150" t="s">
        <v>703</v>
      </c>
    </row>
    <row r="21" spans="4:14" ht="15.75" customHeight="1" x14ac:dyDescent="0.25">
      <c r="D21" s="150">
        <v>17</v>
      </c>
      <c r="E21" s="150" t="s">
        <v>704</v>
      </c>
      <c r="I21" s="150" t="s">
        <v>705</v>
      </c>
      <c r="N21" s="150" t="s">
        <v>706</v>
      </c>
    </row>
    <row r="22" spans="4:14" ht="15.75" customHeight="1" x14ac:dyDescent="0.25">
      <c r="D22" s="150">
        <v>18</v>
      </c>
      <c r="E22" s="150" t="s">
        <v>707</v>
      </c>
    </row>
    <row r="23" spans="4:14" ht="15.75" customHeight="1" x14ac:dyDescent="0.25">
      <c r="D23" s="150">
        <v>19</v>
      </c>
      <c r="E23" s="150" t="s">
        <v>708</v>
      </c>
      <c r="I23" s="150" t="s">
        <v>709</v>
      </c>
      <c r="N23" s="150" t="s">
        <v>710</v>
      </c>
    </row>
    <row r="24" spans="4:14" ht="15.75" customHeight="1" x14ac:dyDescent="0.25">
      <c r="D24" s="150">
        <v>20</v>
      </c>
      <c r="E24" s="150" t="s">
        <v>711</v>
      </c>
      <c r="I24" s="150" t="s">
        <v>712</v>
      </c>
      <c r="N24" s="150" t="s">
        <v>713</v>
      </c>
    </row>
    <row r="25" spans="4:14" ht="15.75" customHeight="1" x14ac:dyDescent="0.25">
      <c r="I25" s="150" t="s">
        <v>714</v>
      </c>
      <c r="N25" s="150" t="s">
        <v>715</v>
      </c>
    </row>
    <row r="26" spans="4:14" ht="15.75" customHeight="1" x14ac:dyDescent="0.25">
      <c r="I26" s="150" t="s">
        <v>716</v>
      </c>
      <c r="N26" s="150" t="s">
        <v>717</v>
      </c>
    </row>
    <row r="27" spans="4:14" ht="15.75" customHeight="1" x14ac:dyDescent="0.25">
      <c r="I27" s="150" t="s">
        <v>718</v>
      </c>
      <c r="N27" s="150" t="s">
        <v>719</v>
      </c>
    </row>
    <row r="28" spans="4:14" ht="15.75" customHeight="1" x14ac:dyDescent="0.25">
      <c r="N28" s="150" t="s">
        <v>720</v>
      </c>
    </row>
    <row r="29" spans="4:14" ht="15.75" customHeight="1" x14ac:dyDescent="0.25">
      <c r="N29" s="150" t="s">
        <v>721</v>
      </c>
    </row>
    <row r="30" spans="4:14" ht="15.75" customHeight="1" x14ac:dyDescent="0.25">
      <c r="I30" s="150" t="s">
        <v>722</v>
      </c>
      <c r="N30" s="150" t="s">
        <v>723</v>
      </c>
    </row>
    <row r="31" spans="4:14" ht="15.75" customHeight="1" x14ac:dyDescent="0.25">
      <c r="N31" s="150" t="s">
        <v>724</v>
      </c>
    </row>
    <row r="32" spans="4:14" ht="15.75" customHeight="1" x14ac:dyDescent="0.25">
      <c r="I32" s="150" t="s">
        <v>725</v>
      </c>
      <c r="N32" s="150" t="s">
        <v>726</v>
      </c>
    </row>
    <row r="33" spans="8:14" ht="15.75" customHeight="1" x14ac:dyDescent="0.25">
      <c r="I33" s="150" t="s">
        <v>727</v>
      </c>
      <c r="N33" s="150" t="s">
        <v>728</v>
      </c>
    </row>
    <row r="34" spans="8:14" ht="15.75" customHeight="1" x14ac:dyDescent="0.25">
      <c r="I34" s="150" t="s">
        <v>729</v>
      </c>
    </row>
    <row r="35" spans="8:14" ht="15.75" customHeight="1" x14ac:dyDescent="0.25">
      <c r="I35" s="150" t="s">
        <v>730</v>
      </c>
    </row>
    <row r="36" spans="8:14" ht="15.75" customHeight="1" x14ac:dyDescent="0.25"/>
    <row r="37" spans="8:14" ht="15.75" customHeight="1" x14ac:dyDescent="0.25"/>
    <row r="38" spans="8:14" ht="15.75" customHeight="1" x14ac:dyDescent="0.25">
      <c r="I38" s="150" t="s">
        <v>731</v>
      </c>
      <c r="L38" s="150" t="s">
        <v>732</v>
      </c>
      <c r="M38" s="150" t="s">
        <v>733</v>
      </c>
      <c r="N38" s="150" t="s">
        <v>734</v>
      </c>
    </row>
    <row r="39" spans="8:14" ht="15.75" customHeight="1" x14ac:dyDescent="0.25"/>
    <row r="40" spans="8:14" ht="15.75" customHeight="1" x14ac:dyDescent="0.25">
      <c r="H40" s="150" t="s">
        <v>735</v>
      </c>
      <c r="I40" s="150" t="s">
        <v>736</v>
      </c>
      <c r="L40" s="51" t="s">
        <v>737</v>
      </c>
      <c r="M40" s="150" t="s">
        <v>738</v>
      </c>
      <c r="N40" s="150" t="s">
        <v>739</v>
      </c>
    </row>
    <row r="41" spans="8:14" ht="15.75" customHeight="1" x14ac:dyDescent="0.25">
      <c r="I41" s="150" t="s">
        <v>740</v>
      </c>
      <c r="L41" s="51" t="s">
        <v>741</v>
      </c>
      <c r="M41" s="150" t="s">
        <v>742</v>
      </c>
      <c r="N41" s="150" t="s">
        <v>743</v>
      </c>
    </row>
    <row r="42" spans="8:14" ht="15.75" customHeight="1" x14ac:dyDescent="0.25">
      <c r="I42" s="150" t="s">
        <v>744</v>
      </c>
      <c r="L42" s="51" t="s">
        <v>745</v>
      </c>
      <c r="N42" s="150" t="s">
        <v>746</v>
      </c>
    </row>
    <row r="43" spans="8:14" ht="15.75" customHeight="1" x14ac:dyDescent="0.25">
      <c r="I43" s="150" t="s">
        <v>747</v>
      </c>
      <c r="L43" s="51" t="s">
        <v>748</v>
      </c>
      <c r="N43" s="150" t="s">
        <v>749</v>
      </c>
    </row>
    <row r="44" spans="8:14" ht="15.75" customHeight="1" x14ac:dyDescent="0.25">
      <c r="I44" s="150" t="s">
        <v>750</v>
      </c>
      <c r="N44" s="150" t="s">
        <v>751</v>
      </c>
    </row>
    <row r="45" spans="8:14" ht="15.75" customHeight="1" x14ac:dyDescent="0.25">
      <c r="I45" s="150" t="s">
        <v>752</v>
      </c>
      <c r="N45" s="150" t="s">
        <v>753</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398"/>
      <c r="C2" s="382"/>
      <c r="D2" s="383"/>
      <c r="E2" s="24"/>
      <c r="F2" s="401" t="s">
        <v>120</v>
      </c>
      <c r="G2" s="382"/>
      <c r="H2" s="382"/>
      <c r="I2" s="382"/>
      <c r="J2" s="382"/>
      <c r="K2" s="382"/>
      <c r="L2" s="382"/>
      <c r="M2" s="382"/>
      <c r="N2" s="382"/>
      <c r="O2" s="382"/>
      <c r="P2" s="382"/>
      <c r="Q2" s="382"/>
      <c r="R2" s="382"/>
      <c r="S2" s="382"/>
      <c r="T2" s="382"/>
      <c r="U2" s="382"/>
      <c r="V2" s="382"/>
      <c r="W2" s="382"/>
      <c r="X2" s="382"/>
      <c r="Y2" s="382"/>
      <c r="Z2" s="382"/>
      <c r="AA2" s="382"/>
      <c r="AB2" s="383"/>
    </row>
    <row r="3" spans="2:28" ht="12.75" customHeight="1" x14ac:dyDescent="0.25">
      <c r="B3" s="399"/>
      <c r="C3" s="346"/>
      <c r="D3" s="400"/>
      <c r="E3" s="25"/>
      <c r="F3" s="389"/>
      <c r="G3" s="346"/>
      <c r="H3" s="346"/>
      <c r="I3" s="346"/>
      <c r="J3" s="346"/>
      <c r="K3" s="346"/>
      <c r="L3" s="346"/>
      <c r="M3" s="346"/>
      <c r="N3" s="346"/>
      <c r="O3" s="346"/>
      <c r="P3" s="346"/>
      <c r="Q3" s="346"/>
      <c r="R3" s="346"/>
      <c r="S3" s="346"/>
      <c r="T3" s="346"/>
      <c r="U3" s="346"/>
      <c r="V3" s="346"/>
      <c r="W3" s="346"/>
      <c r="X3" s="346"/>
      <c r="Y3" s="346"/>
      <c r="Z3" s="346"/>
      <c r="AA3" s="346"/>
      <c r="AB3" s="400"/>
    </row>
    <row r="4" spans="2:28" ht="12.75" customHeight="1" x14ac:dyDescent="0.25">
      <c r="B4" s="399"/>
      <c r="C4" s="346"/>
      <c r="D4" s="400"/>
      <c r="E4" s="25"/>
      <c r="F4" s="389"/>
      <c r="G4" s="346"/>
      <c r="H4" s="346"/>
      <c r="I4" s="346"/>
      <c r="J4" s="346"/>
      <c r="K4" s="346"/>
      <c r="L4" s="346"/>
      <c r="M4" s="346"/>
      <c r="N4" s="346"/>
      <c r="O4" s="346"/>
      <c r="P4" s="346"/>
      <c r="Q4" s="346"/>
      <c r="R4" s="346"/>
      <c r="S4" s="346"/>
      <c r="T4" s="346"/>
      <c r="U4" s="346"/>
      <c r="V4" s="346"/>
      <c r="W4" s="346"/>
      <c r="X4" s="346"/>
      <c r="Y4" s="346"/>
      <c r="Z4" s="346"/>
      <c r="AA4" s="346"/>
      <c r="AB4" s="400"/>
    </row>
    <row r="5" spans="2:28" ht="12.75" customHeight="1" x14ac:dyDescent="0.25">
      <c r="B5" s="399"/>
      <c r="C5" s="346"/>
      <c r="D5" s="400"/>
      <c r="E5" s="25"/>
      <c r="F5" s="389"/>
      <c r="G5" s="346"/>
      <c r="H5" s="346"/>
      <c r="I5" s="346"/>
      <c r="J5" s="346"/>
      <c r="K5" s="346"/>
      <c r="L5" s="346"/>
      <c r="M5" s="346"/>
      <c r="N5" s="346"/>
      <c r="O5" s="346"/>
      <c r="P5" s="346"/>
      <c r="Q5" s="346"/>
      <c r="R5" s="346"/>
      <c r="S5" s="346"/>
      <c r="T5" s="346"/>
      <c r="U5" s="346"/>
      <c r="V5" s="346"/>
      <c r="W5" s="346"/>
      <c r="X5" s="346"/>
      <c r="Y5" s="346"/>
      <c r="Z5" s="346"/>
      <c r="AA5" s="346"/>
      <c r="AB5" s="400"/>
    </row>
    <row r="6" spans="2:28" ht="37.5" customHeight="1" x14ac:dyDescent="0.25">
      <c r="B6" s="384"/>
      <c r="C6" s="385"/>
      <c r="D6" s="386"/>
      <c r="E6" s="209"/>
      <c r="F6" s="385"/>
      <c r="G6" s="385"/>
      <c r="H6" s="385"/>
      <c r="I6" s="385"/>
      <c r="J6" s="385"/>
      <c r="K6" s="385"/>
      <c r="L6" s="385"/>
      <c r="M6" s="385"/>
      <c r="N6" s="385"/>
      <c r="O6" s="385"/>
      <c r="P6" s="385"/>
      <c r="Q6" s="385"/>
      <c r="R6" s="385"/>
      <c r="S6" s="385"/>
      <c r="T6" s="385"/>
      <c r="U6" s="385"/>
      <c r="V6" s="385"/>
      <c r="W6" s="385"/>
      <c r="X6" s="385"/>
      <c r="Y6" s="385"/>
      <c r="Z6" s="385"/>
      <c r="AA6" s="385"/>
      <c r="AB6" s="386"/>
    </row>
    <row r="7" spans="2:28" ht="15" customHeight="1" x14ac:dyDescent="0.25">
      <c r="B7" s="26"/>
      <c r="C7" s="402"/>
      <c r="D7" s="3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10" t="s">
        <v>121</v>
      </c>
      <c r="D8" s="31"/>
      <c r="E8" s="32"/>
      <c r="F8" s="211" t="s">
        <v>122</v>
      </c>
      <c r="G8" s="33"/>
      <c r="H8" s="34"/>
      <c r="I8" s="208"/>
      <c r="J8" s="208"/>
      <c r="K8" s="212"/>
      <c r="L8" s="212"/>
      <c r="M8" s="212"/>
      <c r="N8" s="212"/>
      <c r="O8" s="212"/>
      <c r="P8" s="212"/>
      <c r="Q8" s="212"/>
      <c r="R8" s="212"/>
      <c r="S8" s="212"/>
      <c r="T8" s="212"/>
      <c r="U8" s="212"/>
      <c r="V8" s="212"/>
      <c r="W8" s="212"/>
      <c r="X8" s="212"/>
      <c r="Y8" s="212"/>
      <c r="Z8" s="212"/>
      <c r="AA8" s="212"/>
      <c r="AB8" s="213"/>
    </row>
    <row r="9" spans="2:28" ht="15" customHeight="1" x14ac:dyDescent="0.25">
      <c r="B9" s="30"/>
      <c r="C9" s="403"/>
      <c r="D9" s="389"/>
      <c r="E9" s="389"/>
      <c r="F9" s="389"/>
      <c r="G9" s="215"/>
      <c r="H9" s="208"/>
      <c r="I9" s="208"/>
      <c r="J9" s="208"/>
      <c r="K9" s="208"/>
      <c r="L9" s="208"/>
      <c r="M9" s="208"/>
      <c r="N9" s="208"/>
      <c r="O9" s="208"/>
      <c r="P9" s="208"/>
      <c r="Q9" s="208"/>
      <c r="R9" s="208"/>
      <c r="S9" s="208"/>
      <c r="T9" s="208"/>
      <c r="U9" s="208"/>
      <c r="V9" s="208"/>
      <c r="W9" s="208"/>
      <c r="X9" s="208"/>
      <c r="Y9" s="208"/>
      <c r="Z9" s="208"/>
      <c r="AA9" s="208"/>
      <c r="AB9" s="216"/>
    </row>
    <row r="10" spans="2:28" ht="30" customHeight="1" x14ac:dyDescent="0.25">
      <c r="B10" s="30"/>
      <c r="C10" s="403" t="s">
        <v>123</v>
      </c>
      <c r="D10" s="389"/>
      <c r="E10" s="371" t="s">
        <v>124</v>
      </c>
      <c r="F10" s="372"/>
      <c r="G10" s="372"/>
      <c r="H10" s="372"/>
      <c r="I10" s="372"/>
      <c r="J10" s="372"/>
      <c r="K10" s="372"/>
      <c r="L10" s="372"/>
      <c r="M10" s="372"/>
      <c r="N10" s="372"/>
      <c r="O10" s="372"/>
      <c r="P10" s="372"/>
      <c r="Q10" s="372"/>
      <c r="R10" s="372"/>
      <c r="S10" s="372"/>
      <c r="T10" s="372"/>
      <c r="U10" s="372"/>
      <c r="V10" s="372"/>
      <c r="W10" s="372"/>
      <c r="X10" s="372"/>
      <c r="Y10" s="372"/>
      <c r="Z10" s="372"/>
      <c r="AA10" s="362"/>
      <c r="AB10" s="217"/>
    </row>
    <row r="11" spans="2:28" ht="15" customHeight="1" x14ac:dyDescent="0.25">
      <c r="B11" s="30"/>
      <c r="C11" s="403"/>
      <c r="D11" s="389"/>
      <c r="E11" s="389"/>
      <c r="F11" s="389"/>
      <c r="G11" s="208"/>
      <c r="H11" s="208"/>
      <c r="I11" s="208"/>
      <c r="J11" s="208"/>
      <c r="K11" s="208"/>
      <c r="L11" s="208"/>
      <c r="M11" s="208"/>
      <c r="N11" s="208"/>
      <c r="O11" s="208"/>
      <c r="P11" s="208"/>
      <c r="Q11" s="208"/>
      <c r="R11" s="208"/>
      <c r="S11" s="208"/>
      <c r="T11" s="208"/>
      <c r="U11" s="208"/>
      <c r="V11" s="208"/>
      <c r="W11" s="208"/>
      <c r="X11" s="208"/>
      <c r="Y11" s="208"/>
      <c r="Z11" s="208"/>
      <c r="AA11" s="404"/>
      <c r="AB11" s="400"/>
    </row>
    <row r="12" spans="2:28" ht="29.25" customHeight="1" x14ac:dyDescent="0.25">
      <c r="B12" s="30"/>
      <c r="C12" s="407" t="s">
        <v>125</v>
      </c>
      <c r="D12" s="408"/>
      <c r="E12" s="405" t="s">
        <v>126</v>
      </c>
      <c r="F12" s="406"/>
      <c r="G12" s="406"/>
      <c r="H12" s="406"/>
      <c r="I12" s="406"/>
      <c r="J12" s="406"/>
      <c r="K12" s="406"/>
      <c r="L12" s="406"/>
      <c r="M12" s="406"/>
      <c r="N12" s="406"/>
      <c r="O12" s="406"/>
      <c r="P12" s="406"/>
      <c r="Q12" s="406"/>
      <c r="R12" s="406"/>
      <c r="S12" s="406"/>
      <c r="T12" s="406"/>
      <c r="U12" s="406"/>
      <c r="V12" s="406"/>
      <c r="W12" s="406"/>
      <c r="X12" s="406"/>
      <c r="Y12" s="406"/>
      <c r="Z12" s="406"/>
      <c r="AA12" s="406"/>
      <c r="AB12" s="35"/>
    </row>
    <row r="13" spans="2:28" ht="15" customHeight="1" x14ac:dyDescent="0.25">
      <c r="B13" s="30"/>
      <c r="C13" s="404"/>
      <c r="D13" s="389"/>
      <c r="E13" s="218"/>
      <c r="F13" s="208"/>
      <c r="G13" s="208"/>
      <c r="H13" s="208"/>
      <c r="I13" s="208"/>
      <c r="J13" s="208"/>
      <c r="K13" s="208"/>
      <c r="L13" s="208"/>
      <c r="M13" s="208"/>
      <c r="N13" s="208"/>
      <c r="O13" s="208"/>
      <c r="P13" s="208"/>
      <c r="Q13" s="208"/>
      <c r="R13" s="208"/>
      <c r="S13" s="208"/>
      <c r="T13" s="208"/>
      <c r="U13" s="208"/>
      <c r="V13" s="208"/>
      <c r="W13" s="208"/>
      <c r="X13" s="208"/>
      <c r="Y13" s="208"/>
      <c r="Z13" s="208"/>
      <c r="AA13" s="208"/>
      <c r="AB13" s="216"/>
    </row>
    <row r="14" spans="2:28" ht="15" customHeight="1" x14ac:dyDescent="0.25">
      <c r="B14" s="30"/>
      <c r="C14" s="403" t="s">
        <v>127</v>
      </c>
      <c r="D14" s="389"/>
      <c r="E14" s="219"/>
      <c r="F14" s="404"/>
      <c r="G14" s="389"/>
      <c r="H14" s="389"/>
      <c r="I14" s="389"/>
      <c r="J14" s="389"/>
      <c r="K14" s="389"/>
      <c r="L14" s="389"/>
      <c r="M14" s="389"/>
      <c r="N14" s="389"/>
      <c r="O14" s="389"/>
      <c r="P14" s="389"/>
      <c r="Q14" s="389"/>
      <c r="R14" s="389"/>
      <c r="S14" s="389"/>
      <c r="T14" s="389"/>
      <c r="U14" s="389"/>
      <c r="V14" s="389"/>
      <c r="W14" s="389"/>
      <c r="X14" s="389"/>
      <c r="Y14" s="389"/>
      <c r="Z14" s="389"/>
      <c r="AA14" s="389"/>
      <c r="AB14" s="400"/>
    </row>
    <row r="15" spans="2:28" ht="29.25" customHeight="1" x14ac:dyDescent="0.25">
      <c r="B15" s="30"/>
      <c r="C15" s="371"/>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62"/>
      <c r="AB15" s="220"/>
    </row>
    <row r="17" spans="3:27" ht="15" customHeight="1" x14ac:dyDescent="0.25">
      <c r="C17" s="222" t="s">
        <v>128</v>
      </c>
      <c r="D17" s="222"/>
      <c r="E17" s="208"/>
      <c r="F17" s="208"/>
      <c r="G17" s="208"/>
      <c r="H17" s="208"/>
      <c r="I17" s="208"/>
      <c r="J17" s="221"/>
      <c r="K17" s="221"/>
      <c r="L17" s="221"/>
      <c r="M17" s="221"/>
      <c r="N17" s="221"/>
      <c r="O17" s="221"/>
      <c r="P17" s="221"/>
      <c r="Q17" s="221"/>
      <c r="R17" s="221" t="s">
        <v>129</v>
      </c>
      <c r="S17" s="221"/>
      <c r="T17" s="221"/>
      <c r="U17" s="221"/>
      <c r="V17" s="221"/>
      <c r="W17" s="221"/>
      <c r="X17" s="221"/>
      <c r="Y17" s="221"/>
      <c r="Z17" s="221"/>
      <c r="AA17" s="221"/>
    </row>
    <row r="18" spans="3:27" ht="15" customHeight="1" x14ac:dyDescent="0.25">
      <c r="C18" s="398"/>
      <c r="D18" s="382"/>
      <c r="E18" s="382"/>
      <c r="F18" s="382"/>
      <c r="G18" s="382"/>
      <c r="H18" s="382"/>
      <c r="I18" s="382"/>
      <c r="J18" s="382"/>
      <c r="K18" s="382"/>
      <c r="L18" s="382"/>
      <c r="M18" s="382"/>
      <c r="N18" s="382"/>
      <c r="O18" s="382"/>
      <c r="P18" s="383"/>
      <c r="Q18" s="208"/>
      <c r="R18" s="392"/>
      <c r="S18" s="372"/>
      <c r="T18" s="372"/>
      <c r="U18" s="372"/>
      <c r="V18" s="372"/>
      <c r="W18" s="372"/>
      <c r="X18" s="372"/>
      <c r="Y18" s="372"/>
      <c r="Z18" s="372"/>
      <c r="AA18" s="362"/>
    </row>
    <row r="19" spans="3:27" ht="15" customHeight="1" x14ac:dyDescent="0.25">
      <c r="C19" s="399"/>
      <c r="D19" s="346"/>
      <c r="E19" s="346"/>
      <c r="F19" s="346"/>
      <c r="G19" s="346"/>
      <c r="H19" s="346"/>
      <c r="I19" s="346"/>
      <c r="J19" s="346"/>
      <c r="K19" s="346"/>
      <c r="L19" s="346"/>
      <c r="M19" s="346"/>
      <c r="N19" s="346"/>
      <c r="O19" s="346"/>
      <c r="P19" s="400"/>
      <c r="Q19" s="208"/>
      <c r="R19" s="208"/>
      <c r="S19" s="208"/>
      <c r="T19" s="208"/>
      <c r="U19" s="208"/>
      <c r="V19" s="208"/>
      <c r="W19" s="208"/>
      <c r="X19" s="208"/>
      <c r="Y19" s="208"/>
      <c r="Z19" s="208"/>
      <c r="AA19" s="208"/>
    </row>
    <row r="20" spans="3:27" ht="15" customHeight="1" x14ac:dyDescent="0.25">
      <c r="C20" s="399"/>
      <c r="D20" s="346"/>
      <c r="E20" s="346"/>
      <c r="F20" s="346"/>
      <c r="G20" s="346"/>
      <c r="H20" s="346"/>
      <c r="I20" s="346"/>
      <c r="J20" s="346"/>
      <c r="K20" s="346"/>
      <c r="L20" s="346"/>
      <c r="M20" s="346"/>
      <c r="N20" s="346"/>
      <c r="O20" s="346"/>
      <c r="P20" s="400"/>
      <c r="Q20" s="218"/>
      <c r="R20" s="221" t="s">
        <v>130</v>
      </c>
      <c r="S20" s="221"/>
      <c r="T20" s="221"/>
      <c r="U20" s="221"/>
      <c r="V20" s="221"/>
      <c r="W20" s="218"/>
      <c r="X20" s="218"/>
      <c r="Y20" s="218"/>
      <c r="Z20" s="208"/>
      <c r="AA20" s="218"/>
    </row>
    <row r="21" spans="3:27" ht="15" customHeight="1" x14ac:dyDescent="0.25">
      <c r="C21" s="399"/>
      <c r="D21" s="346"/>
      <c r="E21" s="346"/>
      <c r="F21" s="346"/>
      <c r="G21" s="346"/>
      <c r="H21" s="346"/>
      <c r="I21" s="346"/>
      <c r="J21" s="346"/>
      <c r="K21" s="346"/>
      <c r="L21" s="346"/>
      <c r="M21" s="346"/>
      <c r="N21" s="346"/>
      <c r="O21" s="346"/>
      <c r="P21" s="400"/>
      <c r="Q21" s="208"/>
      <c r="R21" s="36"/>
      <c r="S21" s="208" t="s">
        <v>15</v>
      </c>
      <c r="T21" s="208"/>
      <c r="U21" s="36"/>
      <c r="V21" s="208" t="s">
        <v>27</v>
      </c>
      <c r="W21" s="208"/>
      <c r="X21" s="36"/>
      <c r="Y21" s="223" t="s">
        <v>46</v>
      </c>
      <c r="Z21" s="208"/>
      <c r="AA21" s="208"/>
    </row>
    <row r="22" spans="3:27" ht="15" customHeight="1" x14ac:dyDescent="0.25">
      <c r="C22" s="399"/>
      <c r="D22" s="346"/>
      <c r="E22" s="346"/>
      <c r="F22" s="346"/>
      <c r="G22" s="346"/>
      <c r="H22" s="346"/>
      <c r="I22" s="346"/>
      <c r="J22" s="346"/>
      <c r="K22" s="346"/>
      <c r="L22" s="346"/>
      <c r="M22" s="346"/>
      <c r="N22" s="346"/>
      <c r="O22" s="346"/>
      <c r="P22" s="400"/>
      <c r="Q22" s="208"/>
      <c r="R22" s="208"/>
      <c r="S22" s="208"/>
      <c r="T22" s="208"/>
      <c r="U22" s="208"/>
      <c r="V22" s="208"/>
      <c r="W22" s="208"/>
      <c r="X22" s="208"/>
      <c r="Y22" s="208"/>
      <c r="Z22" s="208"/>
      <c r="AA22" s="208"/>
    </row>
    <row r="23" spans="3:27" ht="15" customHeight="1" x14ac:dyDescent="0.25">
      <c r="C23" s="384"/>
      <c r="D23" s="385"/>
      <c r="E23" s="385"/>
      <c r="F23" s="385"/>
      <c r="G23" s="385"/>
      <c r="H23" s="385"/>
      <c r="I23" s="385"/>
      <c r="J23" s="385"/>
      <c r="K23" s="385"/>
      <c r="L23" s="385"/>
      <c r="M23" s="385"/>
      <c r="N23" s="385"/>
      <c r="O23" s="385"/>
      <c r="P23" s="386"/>
      <c r="Q23" s="208"/>
      <c r="R23" s="221" t="s">
        <v>131</v>
      </c>
      <c r="S23" s="208"/>
      <c r="T23" s="208"/>
      <c r="U23" s="208"/>
      <c r="V23" s="208"/>
      <c r="W23" s="409" t="s">
        <v>23</v>
      </c>
      <c r="X23" s="372"/>
      <c r="Y23" s="372"/>
      <c r="Z23" s="372"/>
      <c r="AA23" s="362"/>
    </row>
    <row r="24" spans="3:27" ht="15" customHeight="1" x14ac:dyDescent="0.25">
      <c r="C24" s="218"/>
      <c r="D24" s="218"/>
      <c r="E24" s="218"/>
      <c r="F24" s="218"/>
      <c r="G24" s="218"/>
      <c r="H24" s="208"/>
      <c r="I24" s="208"/>
      <c r="J24" s="208"/>
      <c r="K24" s="208"/>
      <c r="L24" s="208"/>
      <c r="M24" s="208"/>
      <c r="N24" s="208"/>
      <c r="O24" s="208"/>
      <c r="P24" s="208"/>
      <c r="Q24" s="208"/>
      <c r="R24" s="221"/>
      <c r="S24" s="208"/>
      <c r="T24" s="208"/>
      <c r="U24" s="208"/>
      <c r="V24" s="208"/>
      <c r="W24" s="208"/>
      <c r="X24" s="208"/>
      <c r="Y24" s="208"/>
      <c r="Z24" s="208"/>
      <c r="AA24" s="208"/>
    </row>
    <row r="25" spans="3:27" ht="15" customHeight="1" x14ac:dyDescent="0.25">
      <c r="C25" s="221" t="s">
        <v>132</v>
      </c>
      <c r="D25" s="218"/>
      <c r="E25" s="218"/>
      <c r="F25" s="218"/>
      <c r="G25" s="218"/>
      <c r="H25" s="218"/>
      <c r="I25" s="208"/>
      <c r="J25" s="208"/>
      <c r="K25" s="208"/>
      <c r="L25" s="208"/>
      <c r="M25" s="208"/>
      <c r="N25" s="208"/>
      <c r="O25" s="208"/>
      <c r="P25" s="208"/>
      <c r="Q25" s="208"/>
      <c r="R25" s="208"/>
      <c r="S25" s="208"/>
      <c r="T25" s="208"/>
      <c r="U25" s="208"/>
      <c r="V25" s="208"/>
      <c r="W25" s="208"/>
      <c r="X25" s="208"/>
      <c r="Y25" s="208"/>
      <c r="Z25" s="208"/>
      <c r="AA25" s="208"/>
    </row>
    <row r="26" spans="3:27" ht="29.25" customHeight="1" x14ac:dyDescent="0.25">
      <c r="C26" s="409" t="s">
        <v>133</v>
      </c>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62"/>
    </row>
    <row r="27" spans="3:27" ht="15" customHeight="1" x14ac:dyDescent="0.25">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row>
    <row r="28" spans="3:27" ht="15" customHeight="1" x14ac:dyDescent="0.25">
      <c r="C28" s="212" t="s">
        <v>134</v>
      </c>
      <c r="D28" s="218"/>
      <c r="E28" s="218"/>
      <c r="F28" s="218"/>
      <c r="G28" s="218"/>
      <c r="H28" s="218"/>
      <c r="I28" s="218"/>
      <c r="J28" s="218"/>
      <c r="K28" s="218"/>
      <c r="L28" s="218"/>
      <c r="M28" s="212" t="s">
        <v>134</v>
      </c>
      <c r="N28" s="218"/>
      <c r="O28" s="218"/>
      <c r="P28" s="218"/>
      <c r="Q28" s="218"/>
      <c r="R28" s="218"/>
      <c r="S28" s="218"/>
      <c r="T28" s="218"/>
      <c r="U28" s="218"/>
      <c r="V28" s="218"/>
      <c r="W28" s="218"/>
      <c r="X28" s="218"/>
      <c r="Y28" s="218"/>
      <c r="Z28" s="218"/>
      <c r="AA28" s="218"/>
    </row>
    <row r="29" spans="3:27" ht="29.25" customHeight="1" x14ac:dyDescent="0.25">
      <c r="C29" s="409" t="s">
        <v>135</v>
      </c>
      <c r="D29" s="372"/>
      <c r="E29" s="372"/>
      <c r="F29" s="372"/>
      <c r="G29" s="372"/>
      <c r="H29" s="372"/>
      <c r="I29" s="372"/>
      <c r="J29" s="372"/>
      <c r="K29" s="362"/>
      <c r="L29" s="218"/>
      <c r="M29" s="409" t="s">
        <v>136</v>
      </c>
      <c r="N29" s="372"/>
      <c r="O29" s="372"/>
      <c r="P29" s="372"/>
      <c r="Q29" s="372"/>
      <c r="R29" s="372"/>
      <c r="S29" s="372"/>
      <c r="T29" s="372"/>
      <c r="U29" s="372"/>
      <c r="V29" s="372"/>
      <c r="W29" s="372"/>
      <c r="X29" s="372"/>
      <c r="Y29" s="372"/>
      <c r="Z29" s="372"/>
      <c r="AA29" s="362"/>
    </row>
    <row r="30" spans="3:27" ht="15" customHeight="1" x14ac:dyDescent="0.25">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row>
    <row r="31" spans="3:27" ht="15" customHeight="1" x14ac:dyDescent="0.25">
      <c r="C31" s="225" t="s">
        <v>137</v>
      </c>
      <c r="D31" s="225"/>
      <c r="E31" s="225"/>
      <c r="F31" s="225"/>
      <c r="G31" s="226"/>
      <c r="H31" s="227"/>
      <c r="I31" s="227"/>
      <c r="J31" s="227"/>
      <c r="K31" s="227"/>
      <c r="L31" s="227"/>
      <c r="M31" s="227"/>
      <c r="N31" s="227"/>
      <c r="O31" s="227"/>
      <c r="P31" s="227"/>
      <c r="Q31" s="227"/>
      <c r="R31" s="227"/>
      <c r="S31" s="227"/>
      <c r="T31" s="227"/>
      <c r="U31" s="227"/>
      <c r="V31" s="227"/>
      <c r="W31" s="227"/>
      <c r="X31" s="227"/>
      <c r="Y31" s="227"/>
      <c r="Z31" s="227"/>
      <c r="AA31" s="227"/>
    </row>
    <row r="32" spans="3:27" ht="90" customHeight="1" x14ac:dyDescent="0.25">
      <c r="C32" s="410" t="s">
        <v>138</v>
      </c>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62"/>
    </row>
    <row r="34" spans="3:27" ht="15.75" customHeight="1" x14ac:dyDescent="0.25">
      <c r="C34" s="393" t="s">
        <v>139</v>
      </c>
      <c r="D34" s="389"/>
      <c r="E34" s="221"/>
      <c r="F34" s="371" t="s">
        <v>22</v>
      </c>
      <c r="G34" s="362"/>
      <c r="H34" s="221"/>
      <c r="I34" s="208"/>
      <c r="J34" s="228" t="s">
        <v>140</v>
      </c>
      <c r="K34" s="371">
        <v>1</v>
      </c>
      <c r="L34" s="372"/>
      <c r="M34" s="372"/>
      <c r="N34" s="362"/>
      <c r="O34" s="221"/>
      <c r="P34" s="221"/>
      <c r="Q34" s="212" t="s">
        <v>141</v>
      </c>
      <c r="R34" s="208"/>
      <c r="S34" s="221"/>
      <c r="T34" s="221"/>
      <c r="U34" s="221"/>
      <c r="V34" s="221"/>
      <c r="W34" s="371" t="s">
        <v>20</v>
      </c>
      <c r="X34" s="372"/>
      <c r="Y34" s="372"/>
      <c r="Z34" s="372"/>
      <c r="AA34" s="362"/>
    </row>
    <row r="35" spans="3:27" ht="15.75" customHeight="1" x14ac:dyDescent="0.25">
      <c r="C35" s="208"/>
      <c r="D35" s="208"/>
      <c r="E35" s="208"/>
      <c r="F35" s="223"/>
      <c r="G35" s="223"/>
      <c r="H35" s="223"/>
      <c r="I35" s="223"/>
      <c r="J35" s="223"/>
      <c r="K35" s="223"/>
      <c r="L35" s="223"/>
      <c r="M35" s="208"/>
      <c r="N35" s="208"/>
      <c r="O35" s="208"/>
      <c r="P35" s="208"/>
      <c r="Q35" s="208"/>
      <c r="R35" s="208"/>
      <c r="S35" s="208"/>
      <c r="T35" s="208"/>
      <c r="U35" s="208"/>
      <c r="V35" s="208"/>
      <c r="W35" s="208"/>
      <c r="X35" s="208"/>
      <c r="Y35" s="208"/>
      <c r="Z35" s="208"/>
      <c r="AA35" s="208"/>
    </row>
    <row r="36" spans="3:27" ht="32.25" customHeight="1" x14ac:dyDescent="0.25">
      <c r="C36" s="208"/>
      <c r="D36" s="228" t="s">
        <v>142</v>
      </c>
      <c r="E36" s="221"/>
      <c r="F36" s="410" t="s">
        <v>143</v>
      </c>
      <c r="G36" s="372"/>
      <c r="H36" s="372"/>
      <c r="I36" s="372"/>
      <c r="J36" s="372"/>
      <c r="K36" s="372"/>
      <c r="L36" s="372"/>
      <c r="M36" s="362"/>
      <c r="N36" s="208"/>
      <c r="O36" s="228" t="s">
        <v>144</v>
      </c>
      <c r="P36" s="409">
        <v>1</v>
      </c>
      <c r="Q36" s="372"/>
      <c r="R36" s="372"/>
      <c r="S36" s="372"/>
      <c r="T36" s="372"/>
      <c r="U36" s="372"/>
      <c r="V36" s="372"/>
      <c r="W36" s="372"/>
      <c r="X36" s="372"/>
      <c r="Y36" s="372"/>
      <c r="Z36" s="372"/>
      <c r="AA36" s="362"/>
    </row>
    <row r="37" spans="3:27" ht="15.75" customHeight="1" x14ac:dyDescent="0.25">
      <c r="C37" s="221"/>
      <c r="D37" s="221"/>
      <c r="E37" s="221"/>
      <c r="F37" s="223"/>
      <c r="G37" s="223"/>
      <c r="H37" s="223"/>
      <c r="I37" s="223"/>
      <c r="J37" s="223"/>
      <c r="K37" s="223"/>
      <c r="L37" s="223"/>
      <c r="M37" s="221"/>
      <c r="N37" s="221"/>
      <c r="O37" s="221"/>
      <c r="P37" s="221"/>
      <c r="Q37" s="221"/>
      <c r="R37" s="221"/>
      <c r="S37" s="221"/>
      <c r="T37" s="221"/>
      <c r="U37" s="221"/>
      <c r="V37" s="221"/>
      <c r="W37" s="221"/>
      <c r="X37" s="221"/>
      <c r="Y37" s="221"/>
      <c r="Z37" s="221"/>
      <c r="AA37" s="221"/>
    </row>
    <row r="38" spans="3:27" ht="15.75" customHeight="1" x14ac:dyDescent="0.25">
      <c r="C38" s="208"/>
      <c r="D38" s="228" t="s">
        <v>145</v>
      </c>
      <c r="E38" s="208"/>
      <c r="F38" s="392" t="s">
        <v>146</v>
      </c>
      <c r="G38" s="362"/>
      <c r="H38" s="208"/>
      <c r="I38" s="208"/>
      <c r="J38" s="221" t="s">
        <v>147</v>
      </c>
      <c r="K38" s="208"/>
      <c r="L38" s="392" t="s">
        <v>148</v>
      </c>
      <c r="M38" s="372"/>
      <c r="N38" s="362"/>
      <c r="O38" s="221"/>
      <c r="P38" s="221"/>
      <c r="Q38" s="208"/>
      <c r="R38" s="221" t="s">
        <v>149</v>
      </c>
      <c r="S38" s="221"/>
      <c r="T38" s="221"/>
      <c r="U38" s="221"/>
      <c r="V38" s="221"/>
      <c r="W38" s="411"/>
      <c r="X38" s="372"/>
      <c r="Y38" s="372"/>
      <c r="Z38" s="372"/>
      <c r="AA38" s="362"/>
    </row>
    <row r="39" spans="3:27" ht="15.75" customHeight="1" x14ac:dyDescent="0.25">
      <c r="C39" s="208"/>
      <c r="D39" s="208"/>
      <c r="E39" s="208"/>
      <c r="F39" s="28"/>
      <c r="G39" s="208"/>
      <c r="H39" s="208"/>
      <c r="I39" s="212"/>
      <c r="J39" s="212"/>
      <c r="K39" s="212"/>
      <c r="L39" s="212"/>
      <c r="M39" s="212"/>
      <c r="N39" s="212"/>
      <c r="O39" s="212"/>
      <c r="P39" s="212"/>
      <c r="Q39" s="212"/>
      <c r="R39" s="212"/>
      <c r="S39" s="212"/>
      <c r="T39" s="212"/>
      <c r="U39" s="212"/>
      <c r="V39" s="212"/>
      <c r="W39" s="212"/>
      <c r="X39" s="212"/>
      <c r="Y39" s="212"/>
      <c r="Z39" s="212"/>
      <c r="AA39" s="212"/>
    </row>
    <row r="40" spans="3:27" ht="15.75" customHeight="1" x14ac:dyDescent="0.25">
      <c r="C40" s="229" t="s">
        <v>150</v>
      </c>
      <c r="D40" s="412">
        <v>2024</v>
      </c>
      <c r="E40" s="413"/>
      <c r="F40" s="414"/>
      <c r="G40" s="34"/>
      <c r="H40" s="212"/>
      <c r="I40" s="212"/>
      <c r="J40" s="212"/>
      <c r="K40" s="212"/>
      <c r="L40" s="212"/>
      <c r="M40" s="212"/>
      <c r="N40" s="212"/>
      <c r="O40" s="212"/>
      <c r="P40" s="212"/>
      <c r="Q40" s="404"/>
      <c r="R40" s="389"/>
      <c r="S40" s="389"/>
      <c r="T40" s="389"/>
      <c r="U40" s="389"/>
      <c r="V40" s="212"/>
      <c r="W40" s="212"/>
      <c r="X40" s="403"/>
      <c r="Y40" s="389"/>
      <c r="Z40" s="389"/>
      <c r="AA40" s="389"/>
    </row>
    <row r="41" spans="3:27" ht="5.25" customHeight="1" x14ac:dyDescent="0.25">
      <c r="C41" s="221"/>
      <c r="D41" s="37"/>
      <c r="E41" s="37"/>
      <c r="F41" s="37"/>
      <c r="G41" s="208"/>
      <c r="H41" s="212"/>
      <c r="I41" s="212"/>
      <c r="J41" s="212"/>
      <c r="K41" s="212"/>
      <c r="L41" s="212"/>
      <c r="M41" s="212"/>
      <c r="N41" s="212"/>
      <c r="O41" s="212"/>
      <c r="P41" s="212"/>
      <c r="Q41" s="218"/>
      <c r="R41" s="218"/>
      <c r="S41" s="218"/>
      <c r="T41" s="218"/>
      <c r="U41" s="218"/>
      <c r="V41" s="212"/>
      <c r="W41" s="212"/>
      <c r="X41" s="214"/>
      <c r="Y41" s="214"/>
      <c r="Z41" s="214"/>
      <c r="AA41" s="214"/>
    </row>
    <row r="42" spans="3:27" ht="15.75" customHeight="1" x14ac:dyDescent="0.25">
      <c r="C42" s="221" t="s">
        <v>140</v>
      </c>
      <c r="D42" s="409">
        <v>1</v>
      </c>
      <c r="E42" s="372"/>
      <c r="F42" s="362"/>
      <c r="G42" s="208"/>
      <c r="H42" s="212"/>
      <c r="I42" s="212"/>
      <c r="J42" s="212"/>
      <c r="K42" s="212"/>
      <c r="L42" s="212"/>
      <c r="M42" s="212"/>
      <c r="N42" s="212"/>
      <c r="O42" s="212"/>
      <c r="P42" s="212"/>
      <c r="Q42" s="404"/>
      <c r="R42" s="389"/>
      <c r="S42" s="389"/>
      <c r="T42" s="389"/>
      <c r="U42" s="389"/>
      <c r="V42" s="212"/>
      <c r="W42" s="212"/>
      <c r="X42" s="403"/>
      <c r="Y42" s="389"/>
      <c r="Z42" s="389"/>
      <c r="AA42" s="389"/>
    </row>
    <row r="43" spans="3:27" ht="15.75" customHeight="1" x14ac:dyDescent="0.25">
      <c r="C43" s="208"/>
      <c r="D43" s="208"/>
      <c r="E43" s="208"/>
      <c r="F43" s="208"/>
      <c r="G43" s="208"/>
      <c r="H43" s="208"/>
      <c r="I43" s="212"/>
      <c r="J43" s="212"/>
      <c r="K43" s="221"/>
      <c r="L43" s="221"/>
      <c r="M43" s="221"/>
      <c r="N43" s="221"/>
      <c r="O43" s="221"/>
      <c r="P43" s="221"/>
      <c r="Q43" s="221"/>
      <c r="R43" s="221"/>
      <c r="S43" s="221"/>
      <c r="T43" s="221"/>
      <c r="U43" s="221"/>
      <c r="V43" s="221"/>
      <c r="W43" s="221"/>
      <c r="X43" s="221"/>
      <c r="Y43" s="221"/>
      <c r="Z43" s="221"/>
      <c r="AA43" s="221"/>
    </row>
    <row r="44" spans="3:27" ht="15.75" customHeight="1" x14ac:dyDescent="0.25">
      <c r="C44" s="221"/>
      <c r="D44" s="371" t="s">
        <v>151</v>
      </c>
      <c r="E44" s="372"/>
      <c r="F44" s="372"/>
      <c r="G44" s="372"/>
      <c r="H44" s="372"/>
      <c r="I44" s="372"/>
      <c r="J44" s="372"/>
      <c r="K44" s="372"/>
      <c r="L44" s="372"/>
      <c r="M44" s="372"/>
      <c r="N44" s="372"/>
      <c r="O44" s="372"/>
      <c r="P44" s="372"/>
      <c r="Q44" s="372"/>
      <c r="R44" s="372"/>
      <c r="S44" s="372"/>
      <c r="T44" s="372"/>
      <c r="U44" s="372"/>
      <c r="V44" s="372"/>
      <c r="W44" s="372"/>
      <c r="X44" s="372"/>
      <c r="Y44" s="362"/>
      <c r="Z44" s="222"/>
      <c r="AA44" s="222"/>
    </row>
    <row r="45" spans="3:27" ht="15.75" customHeight="1" x14ac:dyDescent="0.25">
      <c r="C45" s="208"/>
      <c r="D45" s="377" t="s">
        <v>152</v>
      </c>
      <c r="E45" s="372"/>
      <c r="F45" s="372"/>
      <c r="G45" s="372"/>
      <c r="H45" s="362"/>
      <c r="I45" s="373" t="s">
        <v>153</v>
      </c>
      <c r="J45" s="372"/>
      <c r="K45" s="372"/>
      <c r="L45" s="372"/>
      <c r="M45" s="372"/>
      <c r="N45" s="372"/>
      <c r="O45" s="372"/>
      <c r="P45" s="362"/>
      <c r="Q45" s="374" t="s">
        <v>154</v>
      </c>
      <c r="R45" s="372"/>
      <c r="S45" s="372"/>
      <c r="T45" s="372"/>
      <c r="U45" s="372"/>
      <c r="V45" s="372"/>
      <c r="W45" s="372"/>
      <c r="X45" s="372"/>
      <c r="Y45" s="362"/>
      <c r="Z45" s="222"/>
      <c r="AA45" s="222"/>
    </row>
    <row r="46" spans="3:27" ht="15.75" customHeight="1" x14ac:dyDescent="0.25">
      <c r="C46" s="38"/>
      <c r="D46" s="378" t="s">
        <v>155</v>
      </c>
      <c r="E46" s="372"/>
      <c r="F46" s="372"/>
      <c r="G46" s="372"/>
      <c r="H46" s="362"/>
      <c r="I46" s="375" t="s">
        <v>156</v>
      </c>
      <c r="J46" s="372"/>
      <c r="K46" s="372"/>
      <c r="L46" s="372"/>
      <c r="M46" s="372"/>
      <c r="N46" s="372"/>
      <c r="O46" s="372"/>
      <c r="P46" s="362"/>
      <c r="Q46" s="376" t="s">
        <v>157</v>
      </c>
      <c r="R46" s="372"/>
      <c r="S46" s="372"/>
      <c r="T46" s="372"/>
      <c r="U46" s="372"/>
      <c r="V46" s="372"/>
      <c r="W46" s="372"/>
      <c r="X46" s="372"/>
      <c r="Y46" s="362"/>
      <c r="Z46" s="231"/>
      <c r="AA46" s="231"/>
    </row>
    <row r="47" spans="3:27" ht="15.75" customHeight="1" x14ac:dyDescent="0.25">
      <c r="C47" s="232"/>
      <c r="D47" s="232"/>
      <c r="E47" s="232"/>
      <c r="F47" s="232"/>
      <c r="G47" s="233"/>
      <c r="H47" s="233"/>
      <c r="I47" s="233"/>
      <c r="J47" s="233"/>
      <c r="K47" s="233"/>
      <c r="L47" s="233"/>
      <c r="M47" s="233"/>
      <c r="N47" s="233"/>
      <c r="O47" s="233"/>
      <c r="P47" s="233"/>
      <c r="Q47" s="233"/>
      <c r="R47" s="233"/>
      <c r="S47" s="233"/>
      <c r="T47" s="233"/>
      <c r="U47" s="233"/>
      <c r="V47" s="233"/>
      <c r="W47" s="233"/>
      <c r="X47" s="233"/>
      <c r="Y47" s="233"/>
      <c r="Z47" s="232"/>
      <c r="AA47" s="232"/>
    </row>
    <row r="48" spans="3:27" ht="15.75" customHeight="1" x14ac:dyDescent="0.25">
      <c r="C48" s="379" t="s">
        <v>158</v>
      </c>
      <c r="D48" s="372"/>
      <c r="E48" s="372"/>
      <c r="F48" s="362"/>
      <c r="G48" s="380" t="s">
        <v>159</v>
      </c>
      <c r="H48" s="381" t="s">
        <v>160</v>
      </c>
      <c r="I48" s="382"/>
      <c r="J48" s="382"/>
      <c r="K48" s="382"/>
      <c r="L48" s="382"/>
      <c r="M48" s="382"/>
      <c r="N48" s="382"/>
      <c r="O48" s="382"/>
      <c r="P48" s="382"/>
      <c r="Q48" s="382"/>
      <c r="R48" s="382"/>
      <c r="S48" s="382"/>
      <c r="T48" s="382"/>
      <c r="U48" s="382"/>
      <c r="V48" s="382"/>
      <c r="W48" s="382"/>
      <c r="X48" s="382"/>
      <c r="Y48" s="382"/>
      <c r="Z48" s="382"/>
      <c r="AA48" s="383"/>
    </row>
    <row r="49" spans="2:28" ht="15.75" customHeight="1" x14ac:dyDescent="0.25">
      <c r="B49" s="39"/>
      <c r="C49" s="40" t="s">
        <v>161</v>
      </c>
      <c r="D49" s="41">
        <v>1.2</v>
      </c>
      <c r="E49" s="379" t="s">
        <v>162</v>
      </c>
      <c r="F49" s="362"/>
      <c r="G49" s="349"/>
      <c r="H49" s="384"/>
      <c r="I49" s="385"/>
      <c r="J49" s="385"/>
      <c r="K49" s="385"/>
      <c r="L49" s="385"/>
      <c r="M49" s="385"/>
      <c r="N49" s="385"/>
      <c r="O49" s="385"/>
      <c r="P49" s="385"/>
      <c r="Q49" s="385"/>
      <c r="R49" s="385"/>
      <c r="S49" s="385"/>
      <c r="T49" s="385"/>
      <c r="U49" s="385"/>
      <c r="V49" s="385"/>
      <c r="W49" s="385"/>
      <c r="X49" s="385"/>
      <c r="Y49" s="385"/>
      <c r="Z49" s="385"/>
      <c r="AA49" s="386"/>
      <c r="AB49" s="230"/>
    </row>
    <row r="50" spans="2:28" ht="15.75" customHeight="1" x14ac:dyDescent="0.25">
      <c r="B50" s="39"/>
      <c r="C50" s="42">
        <v>2024</v>
      </c>
      <c r="D50" s="43">
        <v>45474</v>
      </c>
      <c r="E50" s="387">
        <v>45656</v>
      </c>
      <c r="F50" s="362"/>
      <c r="G50" s="44">
        <v>1</v>
      </c>
      <c r="H50" s="391" t="s">
        <v>124</v>
      </c>
      <c r="I50" s="372"/>
      <c r="J50" s="372"/>
      <c r="K50" s="372"/>
      <c r="L50" s="372"/>
      <c r="M50" s="372"/>
      <c r="N50" s="372"/>
      <c r="O50" s="372"/>
      <c r="P50" s="372"/>
      <c r="Q50" s="372"/>
      <c r="R50" s="372"/>
      <c r="S50" s="372"/>
      <c r="T50" s="372"/>
      <c r="U50" s="372"/>
      <c r="V50" s="372"/>
      <c r="W50" s="372"/>
      <c r="X50" s="372"/>
      <c r="Y50" s="372"/>
      <c r="Z50" s="372"/>
      <c r="AA50" s="362"/>
      <c r="AB50" s="230"/>
    </row>
    <row r="51" spans="2:28" ht="15.75" customHeight="1" x14ac:dyDescent="0.25">
      <c r="B51" s="39"/>
      <c r="C51" s="42">
        <v>2025</v>
      </c>
      <c r="D51" s="43">
        <v>45658</v>
      </c>
      <c r="E51" s="387">
        <v>46021</v>
      </c>
      <c r="F51" s="362"/>
      <c r="G51" s="44">
        <v>1</v>
      </c>
      <c r="H51" s="391" t="s">
        <v>124</v>
      </c>
      <c r="I51" s="372"/>
      <c r="J51" s="372"/>
      <c r="K51" s="372"/>
      <c r="L51" s="372"/>
      <c r="M51" s="372"/>
      <c r="N51" s="372"/>
      <c r="O51" s="372"/>
      <c r="P51" s="372"/>
      <c r="Q51" s="372"/>
      <c r="R51" s="372"/>
      <c r="S51" s="372"/>
      <c r="T51" s="372"/>
      <c r="U51" s="372"/>
      <c r="V51" s="372"/>
      <c r="W51" s="372"/>
      <c r="X51" s="372"/>
      <c r="Y51" s="372"/>
      <c r="Z51" s="372"/>
      <c r="AA51" s="362"/>
      <c r="AB51" s="230"/>
    </row>
    <row r="52" spans="2:28" ht="15.75" customHeight="1" x14ac:dyDescent="0.25">
      <c r="B52" s="39"/>
      <c r="C52" s="42">
        <v>2026</v>
      </c>
      <c r="D52" s="43">
        <v>46023</v>
      </c>
      <c r="E52" s="387">
        <v>46386</v>
      </c>
      <c r="F52" s="362"/>
      <c r="G52" s="44">
        <v>1</v>
      </c>
      <c r="H52" s="391" t="s">
        <v>124</v>
      </c>
      <c r="I52" s="372"/>
      <c r="J52" s="372"/>
      <c r="K52" s="372"/>
      <c r="L52" s="372"/>
      <c r="M52" s="372"/>
      <c r="N52" s="372"/>
      <c r="O52" s="372"/>
      <c r="P52" s="372"/>
      <c r="Q52" s="372"/>
      <c r="R52" s="372"/>
      <c r="S52" s="372"/>
      <c r="T52" s="372"/>
      <c r="U52" s="372"/>
      <c r="V52" s="372"/>
      <c r="W52" s="372"/>
      <c r="X52" s="372"/>
      <c r="Y52" s="372"/>
      <c r="Z52" s="372"/>
      <c r="AA52" s="362"/>
      <c r="AB52" s="230"/>
    </row>
    <row r="53" spans="2:28" ht="15.75" customHeight="1" x14ac:dyDescent="0.25">
      <c r="B53" s="39"/>
      <c r="C53" s="42">
        <v>2027</v>
      </c>
      <c r="D53" s="43">
        <v>46388</v>
      </c>
      <c r="E53" s="387">
        <v>46751</v>
      </c>
      <c r="F53" s="362"/>
      <c r="G53" s="44">
        <v>1</v>
      </c>
      <c r="H53" s="391" t="s">
        <v>124</v>
      </c>
      <c r="I53" s="372"/>
      <c r="J53" s="372"/>
      <c r="K53" s="372"/>
      <c r="L53" s="372"/>
      <c r="M53" s="372"/>
      <c r="N53" s="372"/>
      <c r="O53" s="372"/>
      <c r="P53" s="372"/>
      <c r="Q53" s="372"/>
      <c r="R53" s="372"/>
      <c r="S53" s="372"/>
      <c r="T53" s="372"/>
      <c r="U53" s="372"/>
      <c r="V53" s="372"/>
      <c r="W53" s="372"/>
      <c r="X53" s="372"/>
      <c r="Y53" s="372"/>
      <c r="Z53" s="372"/>
      <c r="AA53" s="362"/>
      <c r="AB53" s="230"/>
    </row>
    <row r="54" spans="2:28" ht="15.75" customHeight="1" x14ac:dyDescent="0.25">
      <c r="B54" s="39"/>
      <c r="C54" s="42"/>
      <c r="D54" s="42"/>
      <c r="E54" s="379"/>
      <c r="F54" s="362"/>
      <c r="G54" s="41"/>
      <c r="H54" s="379"/>
      <c r="I54" s="372"/>
      <c r="J54" s="372"/>
      <c r="K54" s="372"/>
      <c r="L54" s="372"/>
      <c r="M54" s="372"/>
      <c r="N54" s="372"/>
      <c r="O54" s="372"/>
      <c r="P54" s="372"/>
      <c r="Q54" s="372"/>
      <c r="R54" s="372"/>
      <c r="S54" s="372"/>
      <c r="T54" s="372"/>
      <c r="U54" s="372"/>
      <c r="V54" s="372"/>
      <c r="W54" s="372"/>
      <c r="X54" s="372"/>
      <c r="Y54" s="372"/>
      <c r="Z54" s="372"/>
      <c r="AA54" s="362"/>
      <c r="AB54" s="230"/>
    </row>
    <row r="55" spans="2:28" ht="15.75" customHeight="1" x14ac:dyDescent="0.25">
      <c r="B55" s="30"/>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16"/>
    </row>
    <row r="56" spans="2:28" ht="15.75" customHeight="1" x14ac:dyDescent="0.25">
      <c r="B56" s="30"/>
      <c r="C56" s="393" t="s">
        <v>163</v>
      </c>
      <c r="D56" s="389"/>
      <c r="E56" s="221"/>
      <c r="F56" s="212" t="s">
        <v>164</v>
      </c>
      <c r="G56" s="45"/>
      <c r="H56" s="223"/>
      <c r="I56" s="212" t="s">
        <v>165</v>
      </c>
      <c r="J56" s="208"/>
      <c r="K56" s="392"/>
      <c r="L56" s="362"/>
      <c r="M56" s="221"/>
      <c r="N56" s="208"/>
      <c r="O56" s="208"/>
      <c r="P56" s="208"/>
      <c r="Q56" s="208"/>
      <c r="R56" s="208"/>
      <c r="S56" s="208"/>
      <c r="T56" s="208"/>
      <c r="U56" s="208"/>
      <c r="V56" s="208"/>
      <c r="W56" s="208"/>
      <c r="X56" s="208"/>
      <c r="Y56" s="208"/>
      <c r="Z56" s="208"/>
      <c r="AA56" s="208"/>
      <c r="AB56" s="216"/>
    </row>
    <row r="57" spans="2:28" ht="15.75" customHeight="1" x14ac:dyDescent="0.25">
      <c r="B57" s="234"/>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35"/>
    </row>
    <row r="58" spans="2:28" ht="15.75" customHeight="1" x14ac:dyDescent="0.25">
      <c r="B58" s="390" t="s">
        <v>166</v>
      </c>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62"/>
    </row>
    <row r="59" spans="2:28" ht="15.75" customHeight="1" x14ac:dyDescent="0.25">
      <c r="B59" s="4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47"/>
    </row>
    <row r="60" spans="2:28" ht="29.25" customHeight="1" x14ac:dyDescent="0.25">
      <c r="B60" s="379" t="s">
        <v>161</v>
      </c>
      <c r="C60" s="362"/>
      <c r="D60" s="41"/>
      <c r="E60" s="379" t="s">
        <v>167</v>
      </c>
      <c r="F60" s="362"/>
      <c r="G60" s="41"/>
      <c r="H60" s="371" t="s">
        <v>168</v>
      </c>
      <c r="I60" s="362"/>
      <c r="J60" s="379"/>
      <c r="K60" s="362"/>
      <c r="L60" s="388"/>
      <c r="M60" s="389"/>
      <c r="N60" s="41" t="s">
        <v>169</v>
      </c>
      <c r="O60" s="379"/>
      <c r="P60" s="372"/>
      <c r="Q60" s="362"/>
      <c r="R60" s="379" t="s">
        <v>170</v>
      </c>
      <c r="S60" s="372"/>
      <c r="T60" s="362"/>
      <c r="U60" s="379"/>
      <c r="V60" s="372"/>
      <c r="W60" s="362"/>
      <c r="X60" s="379" t="s">
        <v>171</v>
      </c>
      <c r="Y60" s="362"/>
      <c r="Z60" s="379"/>
      <c r="AA60" s="372"/>
      <c r="AB60" s="362"/>
    </row>
    <row r="61" spans="2:28" ht="15.75" customHeight="1" x14ac:dyDescent="0.25">
      <c r="B61" s="46"/>
      <c r="C61" s="236"/>
      <c r="D61" s="236"/>
      <c r="E61" s="236"/>
      <c r="F61" s="231"/>
      <c r="G61" s="237"/>
      <c r="H61" s="238"/>
      <c r="I61" s="238"/>
      <c r="J61" s="231"/>
      <c r="K61" s="231"/>
      <c r="L61" s="231"/>
      <c r="M61" s="231"/>
      <c r="N61" s="238"/>
      <c r="O61" s="231"/>
      <c r="P61" s="231"/>
      <c r="Q61" s="231"/>
      <c r="R61" s="231"/>
      <c r="S61" s="238"/>
      <c r="T61" s="218"/>
      <c r="U61" s="218"/>
      <c r="V61" s="208"/>
      <c r="W61" s="238"/>
      <c r="X61" s="228"/>
      <c r="Y61" s="228"/>
      <c r="Z61" s="48"/>
      <c r="AA61" s="27"/>
      <c r="AB61" s="49"/>
    </row>
    <row r="62" spans="2:28" ht="15.75" customHeight="1" x14ac:dyDescent="0.25">
      <c r="B62" s="390" t="s">
        <v>172</v>
      </c>
      <c r="C62" s="362"/>
      <c r="D62" s="394"/>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6"/>
    </row>
    <row r="63" spans="2:28" ht="15.75" customHeight="1" x14ac:dyDescent="0.25">
      <c r="B63" s="46"/>
      <c r="C63" s="236"/>
      <c r="D63" s="236"/>
      <c r="E63" s="236"/>
      <c r="F63" s="231"/>
      <c r="G63" s="237"/>
      <c r="H63" s="238"/>
      <c r="I63" s="238"/>
      <c r="J63" s="231"/>
      <c r="K63" s="231"/>
      <c r="L63" s="231"/>
      <c r="M63" s="231"/>
      <c r="N63" s="238"/>
      <c r="O63" s="231"/>
      <c r="P63" s="231"/>
      <c r="Q63" s="231"/>
      <c r="R63" s="231"/>
      <c r="S63" s="238"/>
      <c r="T63" s="218"/>
      <c r="U63" s="218"/>
      <c r="V63" s="208"/>
      <c r="W63" s="238"/>
      <c r="X63" s="228"/>
      <c r="Y63" s="228"/>
      <c r="Z63" s="48"/>
      <c r="AA63" s="27"/>
      <c r="AB63" s="49"/>
    </row>
    <row r="64" spans="2:28" ht="15.75" customHeight="1" x14ac:dyDescent="0.25">
      <c r="B64" s="390" t="s">
        <v>173</v>
      </c>
      <c r="C64" s="362"/>
      <c r="D64" s="39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6"/>
    </row>
    <row r="66" spans="2:28" ht="15.75" customHeight="1" x14ac:dyDescent="0.25">
      <c r="B66" s="390" t="s">
        <v>174</v>
      </c>
      <c r="C66" s="362"/>
      <c r="D66" s="39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6"/>
    </row>
    <row r="67" spans="2:28" ht="15.75" customHeight="1" x14ac:dyDescent="0.25">
      <c r="B67" s="46"/>
      <c r="C67" s="236"/>
      <c r="D67" s="236"/>
      <c r="E67" s="236"/>
      <c r="F67" s="231"/>
      <c r="G67" s="237"/>
      <c r="H67" s="238"/>
      <c r="I67" s="238"/>
      <c r="J67" s="231"/>
      <c r="K67" s="231"/>
      <c r="L67" s="231"/>
      <c r="M67" s="231"/>
      <c r="N67" s="238"/>
      <c r="O67" s="231"/>
      <c r="P67" s="231"/>
      <c r="Q67" s="231"/>
      <c r="R67" s="231"/>
      <c r="S67" s="238"/>
      <c r="T67" s="218"/>
      <c r="U67" s="218"/>
      <c r="V67" s="208"/>
      <c r="W67" s="238"/>
      <c r="X67" s="228"/>
      <c r="Y67" s="228"/>
      <c r="Z67" s="48"/>
      <c r="AA67" s="27"/>
      <c r="AB67" s="49"/>
    </row>
    <row r="68" spans="2:28" ht="15.75" customHeight="1" x14ac:dyDescent="0.25">
      <c r="B68" s="390" t="s">
        <v>175</v>
      </c>
      <c r="C68" s="362"/>
      <c r="D68" s="39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6"/>
    </row>
    <row r="69" spans="2:28" ht="15.75" customHeight="1" x14ac:dyDescent="0.25">
      <c r="B69" s="46"/>
      <c r="C69" s="236"/>
      <c r="D69" s="236"/>
      <c r="E69" s="236"/>
      <c r="F69" s="231"/>
      <c r="G69" s="237"/>
      <c r="H69" s="238"/>
      <c r="I69" s="238"/>
      <c r="J69" s="231"/>
      <c r="K69" s="231"/>
      <c r="L69" s="231"/>
      <c r="M69" s="231"/>
      <c r="N69" s="238"/>
      <c r="O69" s="231"/>
      <c r="P69" s="231"/>
      <c r="Q69" s="231"/>
      <c r="R69" s="231"/>
      <c r="S69" s="238"/>
      <c r="T69" s="218"/>
      <c r="U69" s="218"/>
      <c r="V69" s="208"/>
      <c r="W69" s="238"/>
      <c r="X69" s="228"/>
      <c r="Y69" s="228"/>
      <c r="Z69" s="48"/>
      <c r="AA69" s="27"/>
      <c r="AB69" s="49"/>
    </row>
    <row r="70" spans="2:28" ht="15.75" customHeight="1" x14ac:dyDescent="0.25">
      <c r="B70" s="390" t="s">
        <v>176</v>
      </c>
      <c r="C70" s="362"/>
      <c r="D70" s="39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6"/>
    </row>
    <row r="71" spans="2:28" ht="15.75" customHeight="1" x14ac:dyDescent="0.25">
      <c r="B71" s="46"/>
      <c r="C71" s="236"/>
      <c r="D71" s="236"/>
      <c r="E71" s="236"/>
      <c r="F71" s="231"/>
      <c r="G71" s="237"/>
      <c r="H71" s="238"/>
      <c r="I71" s="238"/>
      <c r="J71" s="231"/>
      <c r="K71" s="231"/>
      <c r="L71" s="231"/>
      <c r="M71" s="231"/>
      <c r="N71" s="238"/>
      <c r="O71" s="231"/>
      <c r="P71" s="231"/>
      <c r="Q71" s="231"/>
      <c r="R71" s="231"/>
      <c r="S71" s="238"/>
      <c r="T71" s="218"/>
      <c r="U71" s="218"/>
      <c r="V71" s="208"/>
      <c r="W71" s="238"/>
      <c r="X71" s="228"/>
      <c r="Y71" s="228"/>
      <c r="Z71" s="48"/>
      <c r="AA71" s="27"/>
      <c r="AB71" s="49"/>
    </row>
    <row r="72" spans="2:28" ht="15.75" customHeight="1" x14ac:dyDescent="0.25">
      <c r="B72" s="390" t="s">
        <v>177</v>
      </c>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62"/>
    </row>
    <row r="73" spans="2:28" ht="15.75" customHeight="1" x14ac:dyDescent="0.25">
      <c r="B73" s="371" t="s">
        <v>122</v>
      </c>
      <c r="C73" s="362"/>
      <c r="D73" s="50" t="s">
        <v>178</v>
      </c>
      <c r="E73" s="371" t="s">
        <v>179</v>
      </c>
      <c r="F73" s="362"/>
      <c r="G73" s="371" t="s">
        <v>177</v>
      </c>
      <c r="H73" s="372"/>
      <c r="I73" s="372"/>
      <c r="J73" s="372"/>
      <c r="K73" s="372"/>
      <c r="L73" s="372"/>
      <c r="M73" s="372"/>
      <c r="N73" s="372"/>
      <c r="O73" s="362"/>
      <c r="P73" s="371" t="s">
        <v>180</v>
      </c>
      <c r="Q73" s="372"/>
      <c r="R73" s="372"/>
      <c r="S73" s="372"/>
      <c r="T73" s="372"/>
      <c r="U73" s="372"/>
      <c r="V73" s="372"/>
      <c r="W73" s="372"/>
      <c r="X73" s="372"/>
      <c r="Y73" s="372"/>
      <c r="Z73" s="372"/>
      <c r="AA73" s="372"/>
      <c r="AB73" s="362"/>
    </row>
    <row r="74" spans="2:28" ht="15.75" customHeight="1" x14ac:dyDescent="0.25">
      <c r="B74" s="371"/>
      <c r="C74" s="362"/>
      <c r="D74" s="36"/>
      <c r="E74" s="371"/>
      <c r="F74" s="362"/>
      <c r="G74" s="396"/>
      <c r="H74" s="372"/>
      <c r="I74" s="372"/>
      <c r="J74" s="372"/>
      <c r="K74" s="372"/>
      <c r="L74" s="372"/>
      <c r="M74" s="372"/>
      <c r="N74" s="372"/>
      <c r="O74" s="362"/>
      <c r="P74" s="396"/>
      <c r="Q74" s="372"/>
      <c r="R74" s="372"/>
      <c r="S74" s="372"/>
      <c r="T74" s="372"/>
      <c r="U74" s="372"/>
      <c r="V74" s="372"/>
      <c r="W74" s="372"/>
      <c r="X74" s="372"/>
      <c r="Y74" s="372"/>
      <c r="Z74" s="372"/>
      <c r="AA74" s="372"/>
      <c r="AB74" s="362"/>
    </row>
    <row r="75" spans="2:28" ht="15.75" customHeight="1" x14ac:dyDescent="0.25">
      <c r="B75" s="371"/>
      <c r="C75" s="362"/>
      <c r="D75" s="36"/>
      <c r="E75" s="371"/>
      <c r="F75" s="362"/>
      <c r="G75" s="396"/>
      <c r="H75" s="372"/>
      <c r="I75" s="372"/>
      <c r="J75" s="372"/>
      <c r="K75" s="372"/>
      <c r="L75" s="372"/>
      <c r="M75" s="372"/>
      <c r="N75" s="372"/>
      <c r="O75" s="362"/>
      <c r="P75" s="396"/>
      <c r="Q75" s="372"/>
      <c r="R75" s="372"/>
      <c r="S75" s="372"/>
      <c r="T75" s="372"/>
      <c r="U75" s="372"/>
      <c r="V75" s="372"/>
      <c r="W75" s="372"/>
      <c r="X75" s="372"/>
      <c r="Y75" s="372"/>
      <c r="Z75" s="372"/>
      <c r="AA75" s="372"/>
      <c r="AB75" s="362"/>
    </row>
    <row r="76" spans="2:28" ht="26.25" customHeight="1" x14ac:dyDescent="0.25">
      <c r="B76" s="397" t="s">
        <v>181</v>
      </c>
      <c r="C76" s="372"/>
      <c r="D76" s="372"/>
      <c r="E76" s="372"/>
      <c r="F76" s="372"/>
      <c r="G76" s="372"/>
      <c r="H76" s="372"/>
      <c r="I76" s="372"/>
      <c r="J76" s="372"/>
      <c r="K76" s="372"/>
      <c r="L76" s="372"/>
      <c r="M76" s="372"/>
      <c r="N76" s="372"/>
      <c r="O76" s="372"/>
      <c r="P76" s="372"/>
      <c r="Q76" s="372"/>
      <c r="R76" s="372"/>
      <c r="S76" s="372"/>
      <c r="T76" s="372"/>
      <c r="U76" s="372"/>
      <c r="V76" s="372"/>
      <c r="W76" s="372"/>
      <c r="X76" s="372"/>
      <c r="Y76" s="372"/>
      <c r="Z76" s="372"/>
      <c r="AA76" s="372"/>
      <c r="AB76" s="362"/>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115"/>
  <sheetViews>
    <sheetView showGridLines="0" tabSelected="1" view="pageBreakPreview" topLeftCell="A69" zoomScale="80" zoomScaleNormal="60" zoomScaleSheetLayoutView="80" workbookViewId="0">
      <selection activeCell="J69" sqref="J69"/>
    </sheetView>
  </sheetViews>
  <sheetFormatPr baseColWidth="10" defaultColWidth="10.85546875" defaultRowHeight="14.25" x14ac:dyDescent="0.25"/>
  <cols>
    <col min="1" max="1" width="49.7109375" style="66" customWidth="1"/>
    <col min="2" max="8" width="35.7109375" style="66" customWidth="1"/>
    <col min="9" max="9" width="43.28515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486"/>
      <c r="B1" s="464" t="s">
        <v>182</v>
      </c>
      <c r="C1" s="465"/>
      <c r="D1" s="465"/>
      <c r="E1" s="465"/>
      <c r="F1" s="465"/>
      <c r="G1" s="465"/>
      <c r="H1" s="465"/>
      <c r="I1" s="465"/>
      <c r="J1" s="465"/>
      <c r="K1" s="465"/>
      <c r="L1" s="466"/>
      <c r="M1" s="461" t="s">
        <v>183</v>
      </c>
      <c r="N1" s="462"/>
      <c r="O1" s="463"/>
    </row>
    <row r="2" spans="1:15" s="135" customFormat="1" ht="30.75" customHeight="1" thickBot="1" x14ac:dyDescent="0.3">
      <c r="A2" s="487"/>
      <c r="B2" s="467" t="s">
        <v>184</v>
      </c>
      <c r="C2" s="468"/>
      <c r="D2" s="468"/>
      <c r="E2" s="468"/>
      <c r="F2" s="468"/>
      <c r="G2" s="468"/>
      <c r="H2" s="468"/>
      <c r="I2" s="468"/>
      <c r="J2" s="468"/>
      <c r="K2" s="468"/>
      <c r="L2" s="469"/>
      <c r="M2" s="461" t="s">
        <v>185</v>
      </c>
      <c r="N2" s="462"/>
      <c r="O2" s="463"/>
    </row>
    <row r="3" spans="1:15" s="135" customFormat="1" ht="24" customHeight="1" thickBot="1" x14ac:dyDescent="0.3">
      <c r="A3" s="487"/>
      <c r="B3" s="467" t="s">
        <v>186</v>
      </c>
      <c r="C3" s="468"/>
      <c r="D3" s="468"/>
      <c r="E3" s="468"/>
      <c r="F3" s="468"/>
      <c r="G3" s="468"/>
      <c r="H3" s="468"/>
      <c r="I3" s="468"/>
      <c r="J3" s="468"/>
      <c r="K3" s="468"/>
      <c r="L3" s="469"/>
      <c r="M3" s="461" t="s">
        <v>187</v>
      </c>
      <c r="N3" s="462"/>
      <c r="O3" s="463"/>
    </row>
    <row r="4" spans="1:15" s="135" customFormat="1" ht="21.75" customHeight="1" thickBot="1" x14ac:dyDescent="0.3">
      <c r="A4" s="488"/>
      <c r="B4" s="470" t="s">
        <v>188</v>
      </c>
      <c r="C4" s="471"/>
      <c r="D4" s="471"/>
      <c r="E4" s="471"/>
      <c r="F4" s="471"/>
      <c r="G4" s="471"/>
      <c r="H4" s="471"/>
      <c r="I4" s="471"/>
      <c r="J4" s="471"/>
      <c r="K4" s="471"/>
      <c r="L4" s="472"/>
      <c r="M4" s="461" t="s">
        <v>189</v>
      </c>
      <c r="N4" s="462"/>
      <c r="O4" s="463"/>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490" t="s">
        <v>190</v>
      </c>
      <c r="B6" s="187" t="s">
        <v>191</v>
      </c>
      <c r="C6" s="173"/>
      <c r="D6" s="187" t="s">
        <v>192</v>
      </c>
      <c r="E6" s="173"/>
      <c r="F6" s="187" t="s">
        <v>193</v>
      </c>
      <c r="G6" s="173"/>
      <c r="H6" s="187" t="s">
        <v>194</v>
      </c>
      <c r="I6" s="174" t="s">
        <v>195</v>
      </c>
      <c r="J6" s="475" t="s">
        <v>196</v>
      </c>
      <c r="K6" s="489"/>
      <c r="L6" s="186" t="s">
        <v>197</v>
      </c>
      <c r="M6" s="499"/>
      <c r="N6" s="499"/>
      <c r="O6" s="499"/>
    </row>
    <row r="7" spans="1:15" s="135" customFormat="1" ht="21.75" customHeight="1" thickBot="1" x14ac:dyDescent="0.3">
      <c r="A7" s="490"/>
      <c r="B7" s="188" t="s">
        <v>198</v>
      </c>
      <c r="C7" s="175"/>
      <c r="D7" s="187" t="s">
        <v>199</v>
      </c>
      <c r="E7" s="176"/>
      <c r="F7" s="187" t="s">
        <v>200</v>
      </c>
      <c r="G7" s="176"/>
      <c r="H7" s="187" t="s">
        <v>201</v>
      </c>
      <c r="I7" s="174"/>
      <c r="J7" s="475"/>
      <c r="K7" s="489"/>
      <c r="L7" s="186" t="s">
        <v>202</v>
      </c>
      <c r="M7" s="499"/>
      <c r="N7" s="499"/>
      <c r="O7" s="499"/>
    </row>
    <row r="8" spans="1:15" s="135" customFormat="1" ht="21.75" customHeight="1" thickBot="1" x14ac:dyDescent="0.3">
      <c r="A8" s="490"/>
      <c r="B8" s="187" t="s">
        <v>203</v>
      </c>
      <c r="C8" s="173"/>
      <c r="D8" s="187" t="s">
        <v>204</v>
      </c>
      <c r="E8" s="176"/>
      <c r="F8" s="187" t="s">
        <v>205</v>
      </c>
      <c r="G8" s="176"/>
      <c r="H8" s="187" t="s">
        <v>206</v>
      </c>
      <c r="I8" s="174"/>
      <c r="J8" s="475"/>
      <c r="K8" s="489"/>
      <c r="L8" s="186" t="s">
        <v>207</v>
      </c>
      <c r="M8" s="499" t="s">
        <v>195</v>
      </c>
      <c r="N8" s="499"/>
      <c r="O8" s="499"/>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thickBot="1" x14ac:dyDescent="0.3">
      <c r="A10" s="69"/>
      <c r="B10" s="70"/>
      <c r="C10" s="70"/>
      <c r="D10" s="72"/>
      <c r="E10" s="71"/>
      <c r="F10" s="71"/>
      <c r="G10" s="239"/>
      <c r="H10" s="239"/>
      <c r="I10" s="73"/>
      <c r="J10" s="73"/>
      <c r="K10" s="70"/>
      <c r="L10" s="70"/>
      <c r="M10" s="70"/>
      <c r="N10" s="70"/>
      <c r="O10" s="70"/>
    </row>
    <row r="11" spans="1:15" ht="15" customHeight="1" x14ac:dyDescent="0.25">
      <c r="A11" s="495" t="s">
        <v>208</v>
      </c>
      <c r="B11" s="476" t="s">
        <v>209</v>
      </c>
      <c r="C11" s="477"/>
      <c r="D11" s="477"/>
      <c r="E11" s="477"/>
      <c r="F11" s="477"/>
      <c r="G11" s="477"/>
      <c r="H11" s="477"/>
      <c r="I11" s="477"/>
      <c r="J11" s="477"/>
      <c r="K11" s="477"/>
      <c r="L11" s="477"/>
      <c r="M11" s="477"/>
      <c r="N11" s="477"/>
      <c r="O11" s="478"/>
    </row>
    <row r="12" spans="1:15" ht="15" customHeight="1" x14ac:dyDescent="0.25">
      <c r="A12" s="496"/>
      <c r="B12" s="479"/>
      <c r="C12" s="480"/>
      <c r="D12" s="480"/>
      <c r="E12" s="480"/>
      <c r="F12" s="480"/>
      <c r="G12" s="480"/>
      <c r="H12" s="480"/>
      <c r="I12" s="480"/>
      <c r="J12" s="480"/>
      <c r="K12" s="480"/>
      <c r="L12" s="480"/>
      <c r="M12" s="480"/>
      <c r="N12" s="480"/>
      <c r="O12" s="481"/>
    </row>
    <row r="13" spans="1:15" ht="15" customHeight="1" thickBot="1" x14ac:dyDescent="0.3">
      <c r="A13" s="497"/>
      <c r="B13" s="482"/>
      <c r="C13" s="483"/>
      <c r="D13" s="483"/>
      <c r="E13" s="483"/>
      <c r="F13" s="483"/>
      <c r="G13" s="483"/>
      <c r="H13" s="483"/>
      <c r="I13" s="483"/>
      <c r="J13" s="483"/>
      <c r="K13" s="483"/>
      <c r="L13" s="483"/>
      <c r="M13" s="483"/>
      <c r="N13" s="483"/>
      <c r="O13" s="484"/>
    </row>
    <row r="14" spans="1:15" ht="9" customHeight="1" thickBot="1" x14ac:dyDescent="0.3">
      <c r="A14" s="74"/>
      <c r="B14" s="134"/>
      <c r="C14" s="75"/>
      <c r="D14" s="75"/>
      <c r="E14" s="75"/>
      <c r="F14" s="75"/>
      <c r="G14" s="76"/>
      <c r="H14" s="76"/>
      <c r="I14" s="76"/>
      <c r="J14" s="76"/>
      <c r="K14" s="76"/>
      <c r="L14" s="77"/>
      <c r="M14" s="77"/>
      <c r="N14" s="77"/>
      <c r="O14" s="77"/>
    </row>
    <row r="15" spans="1:15" s="78" customFormat="1" ht="37.5" customHeight="1" thickBot="1" x14ac:dyDescent="0.3">
      <c r="A15" s="115" t="s">
        <v>210</v>
      </c>
      <c r="B15" s="485" t="s">
        <v>211</v>
      </c>
      <c r="C15" s="485"/>
      <c r="D15" s="485"/>
      <c r="E15" s="485"/>
      <c r="F15" s="485"/>
      <c r="G15" s="490" t="s">
        <v>212</v>
      </c>
      <c r="H15" s="490"/>
      <c r="I15" s="485" t="s">
        <v>213</v>
      </c>
      <c r="J15" s="485"/>
      <c r="K15" s="485"/>
      <c r="L15" s="485"/>
      <c r="M15" s="485"/>
      <c r="N15" s="485"/>
      <c r="O15" s="485"/>
    </row>
    <row r="16" spans="1:15" ht="9" customHeight="1" thickBot="1" x14ac:dyDescent="0.3">
      <c r="A16" s="74"/>
      <c r="B16" s="76"/>
      <c r="C16" s="75"/>
      <c r="D16" s="75"/>
      <c r="E16" s="75"/>
      <c r="F16" s="75"/>
      <c r="G16" s="76"/>
      <c r="H16" s="76"/>
      <c r="I16" s="76"/>
      <c r="J16" s="76"/>
      <c r="K16" s="76"/>
      <c r="L16" s="77"/>
      <c r="M16" s="77"/>
      <c r="N16" s="77"/>
      <c r="O16" s="77"/>
    </row>
    <row r="17" spans="1:15" ht="65.25" customHeight="1" x14ac:dyDescent="0.25">
      <c r="A17" s="341" t="s">
        <v>214</v>
      </c>
      <c r="B17" s="491" t="s">
        <v>215</v>
      </c>
      <c r="C17" s="492"/>
      <c r="D17" s="492"/>
      <c r="E17" s="493"/>
      <c r="F17" s="342" t="s">
        <v>216</v>
      </c>
      <c r="G17" s="485" t="s">
        <v>217</v>
      </c>
      <c r="H17" s="485"/>
      <c r="I17" s="485"/>
      <c r="J17" s="115" t="s">
        <v>218</v>
      </c>
      <c r="K17" s="485" t="s">
        <v>219</v>
      </c>
      <c r="L17" s="485"/>
      <c r="M17" s="485"/>
      <c r="N17" s="485"/>
      <c r="O17" s="485"/>
    </row>
    <row r="18" spans="1:15" ht="9" customHeight="1" x14ac:dyDescent="0.25">
      <c r="A18" s="68"/>
      <c r="B18" s="67"/>
      <c r="C18" s="494"/>
      <c r="D18" s="494"/>
      <c r="E18" s="494"/>
      <c r="F18" s="494"/>
      <c r="G18" s="494"/>
      <c r="H18" s="494"/>
      <c r="I18" s="494"/>
      <c r="J18" s="494"/>
      <c r="K18" s="494"/>
      <c r="L18" s="494"/>
      <c r="M18" s="494"/>
      <c r="N18" s="494"/>
      <c r="O18" s="494"/>
    </row>
    <row r="20" spans="1:15" ht="16.5" customHeight="1" thickBot="1" x14ac:dyDescent="0.3">
      <c r="A20" s="132"/>
      <c r="B20" s="133"/>
      <c r="C20" s="133"/>
      <c r="D20" s="133"/>
      <c r="E20" s="133"/>
      <c r="F20" s="133"/>
      <c r="G20" s="133"/>
      <c r="H20" s="133"/>
      <c r="I20" s="133"/>
      <c r="J20" s="133"/>
      <c r="K20" s="133"/>
      <c r="L20" s="133"/>
      <c r="M20" s="133"/>
      <c r="N20" s="133"/>
      <c r="O20" s="133"/>
    </row>
    <row r="21" spans="1:15" ht="32.1" customHeight="1" thickBot="1" x14ac:dyDescent="0.3">
      <c r="A21" s="473" t="s">
        <v>220</v>
      </c>
      <c r="B21" s="474"/>
      <c r="C21" s="474"/>
      <c r="D21" s="474"/>
      <c r="E21" s="474"/>
      <c r="F21" s="474"/>
      <c r="G21" s="474"/>
      <c r="H21" s="474"/>
      <c r="I21" s="474"/>
      <c r="J21" s="474"/>
      <c r="K21" s="474"/>
      <c r="L21" s="474"/>
      <c r="M21" s="474"/>
      <c r="N21" s="474"/>
      <c r="O21" s="475"/>
    </row>
    <row r="22" spans="1:15" ht="32.1" customHeight="1" thickBot="1" x14ac:dyDescent="0.3">
      <c r="A22" s="473" t="s">
        <v>221</v>
      </c>
      <c r="B22" s="474"/>
      <c r="C22" s="474"/>
      <c r="D22" s="474"/>
      <c r="E22" s="474"/>
      <c r="F22" s="474"/>
      <c r="G22" s="474"/>
      <c r="H22" s="474"/>
      <c r="I22" s="474"/>
      <c r="J22" s="474"/>
      <c r="K22" s="474"/>
      <c r="L22" s="474"/>
      <c r="M22" s="474"/>
      <c r="N22" s="474"/>
      <c r="O22" s="475"/>
    </row>
    <row r="23" spans="1:15" ht="32.1" customHeight="1" thickBot="1" x14ac:dyDescent="0.3">
      <c r="A23" s="89"/>
      <c r="B23" s="277" t="s">
        <v>191</v>
      </c>
      <c r="C23" s="277" t="s">
        <v>192</v>
      </c>
      <c r="D23" s="277" t="s">
        <v>193</v>
      </c>
      <c r="E23" s="277" t="s">
        <v>194</v>
      </c>
      <c r="F23" s="277" t="s">
        <v>198</v>
      </c>
      <c r="G23" s="277" t="s">
        <v>199</v>
      </c>
      <c r="H23" s="277" t="s">
        <v>200</v>
      </c>
      <c r="I23" s="277" t="s">
        <v>201</v>
      </c>
      <c r="J23" s="277" t="s">
        <v>203</v>
      </c>
      <c r="K23" s="277" t="s">
        <v>204</v>
      </c>
      <c r="L23" s="277" t="s">
        <v>205</v>
      </c>
      <c r="M23" s="277" t="s">
        <v>206</v>
      </c>
      <c r="N23" s="276" t="s">
        <v>222</v>
      </c>
      <c r="O23" s="276" t="s">
        <v>223</v>
      </c>
    </row>
    <row r="24" spans="1:15" ht="32.1" customHeight="1" x14ac:dyDescent="0.25">
      <c r="A24" s="278" t="s">
        <v>224</v>
      </c>
      <c r="B24" s="81">
        <v>209610000</v>
      </c>
      <c r="C24" s="81">
        <v>0</v>
      </c>
      <c r="D24" s="81">
        <v>26463000</v>
      </c>
      <c r="E24" s="81">
        <f>42101000-15000000</f>
        <v>27101000</v>
      </c>
      <c r="F24" s="81"/>
      <c r="G24" s="81"/>
      <c r="H24" s="81"/>
      <c r="I24" s="81"/>
      <c r="J24" s="81"/>
      <c r="K24" s="81"/>
      <c r="L24" s="81"/>
      <c r="M24" s="81"/>
      <c r="N24" s="81">
        <f>SUM(B24:M24)</f>
        <v>263174000</v>
      </c>
      <c r="O24" s="82"/>
    </row>
    <row r="25" spans="1:15" ht="32.1" customHeight="1" x14ac:dyDescent="0.25">
      <c r="A25" s="83" t="s">
        <v>225</v>
      </c>
      <c r="B25" s="84"/>
      <c r="C25" s="84">
        <v>209610000</v>
      </c>
      <c r="D25" s="84"/>
      <c r="E25" s="84">
        <v>17232000</v>
      </c>
      <c r="F25" s="84"/>
      <c r="G25" s="84"/>
      <c r="H25" s="84"/>
      <c r="I25" s="84"/>
      <c r="J25" s="84"/>
      <c r="K25" s="84"/>
      <c r="L25" s="84"/>
      <c r="M25" s="84"/>
      <c r="N25" s="84">
        <f t="shared" ref="N25:N27" si="0">SUM(B25:M25)</f>
        <v>226842000</v>
      </c>
      <c r="O25" s="114">
        <f>+(B25+C25+D25+E25+F25+G25+H25+I25+J25+K25+L25+M25)/N24</f>
        <v>0.86194684885285022</v>
      </c>
    </row>
    <row r="26" spans="1:15" ht="32.1" customHeight="1" x14ac:dyDescent="0.25">
      <c r="A26" s="83" t="s">
        <v>226</v>
      </c>
      <c r="B26" s="84"/>
      <c r="C26" s="84">
        <v>3995000</v>
      </c>
      <c r="D26" s="84">
        <v>20026000</v>
      </c>
      <c r="E26" s="84">
        <v>19890000</v>
      </c>
      <c r="F26" s="84"/>
      <c r="G26" s="84"/>
      <c r="H26" s="84"/>
      <c r="I26" s="84"/>
      <c r="J26" s="84"/>
      <c r="K26" s="84"/>
      <c r="L26" s="84"/>
      <c r="M26" s="84"/>
      <c r="N26" s="84">
        <f t="shared" si="0"/>
        <v>43911000</v>
      </c>
      <c r="O26" s="114"/>
    </row>
    <row r="27" spans="1:15" ht="32.1" customHeight="1" x14ac:dyDescent="0.25">
      <c r="A27" s="83" t="s">
        <v>227</v>
      </c>
      <c r="B27" s="84">
        <v>0</v>
      </c>
      <c r="C27" s="84">
        <v>7036160</v>
      </c>
      <c r="D27" s="66">
        <v>0</v>
      </c>
      <c r="E27" s="84">
        <v>2365440</v>
      </c>
      <c r="F27" s="84">
        <v>5970000</v>
      </c>
      <c r="G27" s="84">
        <v>1943040</v>
      </c>
      <c r="H27" s="84"/>
      <c r="I27" s="84"/>
      <c r="J27" s="84"/>
      <c r="K27" s="84"/>
      <c r="L27" s="84"/>
      <c r="M27" s="84"/>
      <c r="N27" s="84">
        <f t="shared" si="0"/>
        <v>17314640</v>
      </c>
      <c r="O27" s="85"/>
    </row>
    <row r="28" spans="1:15" ht="32.1" customHeight="1" x14ac:dyDescent="0.25">
      <c r="A28" s="83" t="s">
        <v>228</v>
      </c>
      <c r="B28" s="84">
        <v>0</v>
      </c>
      <c r="C28" s="84"/>
      <c r="D28" s="84"/>
      <c r="E28" s="84"/>
      <c r="F28" s="84"/>
      <c r="G28" s="84"/>
      <c r="H28" s="84"/>
      <c r="I28" s="84"/>
      <c r="J28" s="84"/>
      <c r="K28" s="84"/>
      <c r="L28" s="84"/>
      <c r="M28" s="84"/>
      <c r="N28" s="84">
        <f>SUM(B28:M28)</f>
        <v>0</v>
      </c>
      <c r="O28" s="85"/>
    </row>
    <row r="29" spans="1:15" ht="32.1" customHeight="1" x14ac:dyDescent="0.25">
      <c r="A29" s="86" t="s">
        <v>229</v>
      </c>
      <c r="B29" s="87">
        <v>0</v>
      </c>
      <c r="C29" s="87">
        <v>7036160</v>
      </c>
      <c r="D29" s="87">
        <v>5970000</v>
      </c>
      <c r="E29" s="87">
        <v>2365440</v>
      </c>
      <c r="F29" s="87"/>
      <c r="G29" s="87"/>
      <c r="H29" s="87"/>
      <c r="I29" s="87"/>
      <c r="J29" s="87"/>
      <c r="K29" s="87"/>
      <c r="L29" s="87"/>
      <c r="M29" s="87"/>
      <c r="N29" s="84">
        <f>SUM(B29:M29)</f>
        <v>15371600</v>
      </c>
      <c r="O29" s="294">
        <f>+N29/N27</f>
        <v>0.88778051406208847</v>
      </c>
    </row>
    <row r="30" spans="1:15" s="88" customFormat="1" ht="16.5" customHeight="1" x14ac:dyDescent="0.2"/>
    <row r="31" spans="1:15" s="88" customFormat="1" ht="17.25" customHeight="1" x14ac:dyDescent="0.2"/>
    <row r="32" spans="1:15" ht="5.25" customHeight="1" thickBot="1" x14ac:dyDescent="0.3"/>
    <row r="33" spans="1:10" ht="48" customHeight="1" thickBot="1" x14ac:dyDescent="0.3">
      <c r="A33" s="445" t="s">
        <v>230</v>
      </c>
      <c r="B33" s="446"/>
      <c r="C33" s="446"/>
      <c r="D33" s="446"/>
      <c r="E33" s="446"/>
      <c r="F33" s="446"/>
      <c r="G33" s="446"/>
      <c r="H33" s="446"/>
      <c r="I33" s="447"/>
      <c r="J33" s="93"/>
    </row>
    <row r="34" spans="1:10" ht="50.25" customHeight="1" thickBot="1" x14ac:dyDescent="0.3">
      <c r="A34" s="304" t="s">
        <v>231</v>
      </c>
      <c r="B34" s="448" t="str">
        <f>+B11</f>
        <v>1 - Acompañar técnicamente el 100% de requerimientos asociados a la incorporación del enfoque de género y de derechos de las mujeres en el ciclo de Política Pública de la Administración Distrital.</v>
      </c>
      <c r="C34" s="449"/>
      <c r="D34" s="449"/>
      <c r="E34" s="449"/>
      <c r="F34" s="449"/>
      <c r="G34" s="449"/>
      <c r="H34" s="449"/>
      <c r="I34" s="450"/>
      <c r="J34" s="91"/>
    </row>
    <row r="35" spans="1:10" ht="18.75" customHeight="1" thickBot="1" x14ac:dyDescent="0.3">
      <c r="A35" s="439" t="s">
        <v>232</v>
      </c>
      <c r="B35" s="306">
        <v>2024</v>
      </c>
      <c r="C35" s="306">
        <v>2025</v>
      </c>
      <c r="D35" s="306">
        <v>2026</v>
      </c>
      <c r="E35" s="306">
        <v>2027</v>
      </c>
      <c r="F35" s="306" t="s">
        <v>233</v>
      </c>
      <c r="G35" s="460" t="s">
        <v>234</v>
      </c>
      <c r="H35" s="460" t="s">
        <v>23</v>
      </c>
      <c r="I35" s="460"/>
      <c r="J35" s="91"/>
    </row>
    <row r="36" spans="1:10" ht="50.25" customHeight="1" thickBot="1" x14ac:dyDescent="0.3">
      <c r="A36" s="440"/>
      <c r="B36" s="307">
        <v>1</v>
      </c>
      <c r="C36" s="307">
        <v>1</v>
      </c>
      <c r="D36" s="307">
        <v>1</v>
      </c>
      <c r="E36" s="307">
        <v>1</v>
      </c>
      <c r="F36" s="308">
        <v>1</v>
      </c>
      <c r="G36" s="460"/>
      <c r="H36" s="460"/>
      <c r="I36" s="460"/>
      <c r="J36" s="91"/>
    </row>
    <row r="37" spans="1:10" ht="52.5" customHeight="1" thickBot="1" x14ac:dyDescent="0.3">
      <c r="A37" s="309" t="s">
        <v>235</v>
      </c>
      <c r="B37" s="451">
        <v>0.11</v>
      </c>
      <c r="C37" s="452"/>
      <c r="D37" s="456" t="s">
        <v>236</v>
      </c>
      <c r="E37" s="457"/>
      <c r="F37" s="457"/>
      <c r="G37" s="457"/>
      <c r="H37" s="457"/>
      <c r="I37" s="458"/>
    </row>
    <row r="38" spans="1:10" s="92" customFormat="1" ht="81" customHeight="1" x14ac:dyDescent="0.25">
      <c r="A38" s="439" t="s">
        <v>237</v>
      </c>
      <c r="B38" s="309" t="s">
        <v>238</v>
      </c>
      <c r="C38" s="304" t="s">
        <v>239</v>
      </c>
      <c r="D38" s="453" t="s">
        <v>240</v>
      </c>
      <c r="E38" s="454"/>
      <c r="F38" s="453" t="s">
        <v>241</v>
      </c>
      <c r="G38" s="454"/>
      <c r="H38" s="312" t="s">
        <v>242</v>
      </c>
      <c r="I38" s="311" t="s">
        <v>243</v>
      </c>
    </row>
    <row r="39" spans="1:10" ht="183.75" customHeight="1" x14ac:dyDescent="0.25">
      <c r="A39" s="440"/>
      <c r="B39" s="313">
        <v>1</v>
      </c>
      <c r="C39" s="314">
        <v>1</v>
      </c>
      <c r="D39" s="437" t="s">
        <v>244</v>
      </c>
      <c r="E39" s="438"/>
      <c r="F39" s="437" t="s">
        <v>245</v>
      </c>
      <c r="G39" s="438"/>
      <c r="H39" s="316" t="s">
        <v>246</v>
      </c>
      <c r="I39" s="317" t="s">
        <v>247</v>
      </c>
    </row>
    <row r="40" spans="1:10" s="92" customFormat="1" ht="75" customHeight="1" thickBot="1" x14ac:dyDescent="0.3">
      <c r="A40" s="439" t="s">
        <v>248</v>
      </c>
      <c r="B40" s="310" t="s">
        <v>238</v>
      </c>
      <c r="C40" s="312" t="s">
        <v>239</v>
      </c>
      <c r="D40" s="453" t="s">
        <v>240</v>
      </c>
      <c r="E40" s="454"/>
      <c r="F40" s="453" t="s">
        <v>241</v>
      </c>
      <c r="G40" s="454"/>
      <c r="H40" s="312" t="s">
        <v>242</v>
      </c>
      <c r="I40" s="311" t="s">
        <v>243</v>
      </c>
    </row>
    <row r="41" spans="1:10" ht="285" customHeight="1" x14ac:dyDescent="0.25">
      <c r="A41" s="440"/>
      <c r="B41" s="318">
        <v>1</v>
      </c>
      <c r="C41" s="307">
        <v>1</v>
      </c>
      <c r="D41" s="437" t="s">
        <v>249</v>
      </c>
      <c r="E41" s="438"/>
      <c r="F41" s="437" t="s">
        <v>250</v>
      </c>
      <c r="G41" s="438"/>
      <c r="H41" s="316" t="s">
        <v>246</v>
      </c>
      <c r="I41" s="315" t="s">
        <v>247</v>
      </c>
    </row>
    <row r="42" spans="1:10" s="92" customFormat="1" ht="76.5" customHeight="1" x14ac:dyDescent="0.25">
      <c r="A42" s="439" t="s">
        <v>251</v>
      </c>
      <c r="B42" s="319" t="s">
        <v>238</v>
      </c>
      <c r="C42" s="305" t="s">
        <v>239</v>
      </c>
      <c r="D42" s="453" t="s">
        <v>240</v>
      </c>
      <c r="E42" s="454"/>
      <c r="F42" s="453" t="s">
        <v>241</v>
      </c>
      <c r="G42" s="454"/>
      <c r="H42" s="312" t="s">
        <v>242</v>
      </c>
      <c r="I42" s="311" t="s">
        <v>243</v>
      </c>
    </row>
    <row r="43" spans="1:10" ht="220.5" customHeight="1" x14ac:dyDescent="0.25">
      <c r="A43" s="459"/>
      <c r="B43" s="320">
        <v>1</v>
      </c>
      <c r="C43" s="321">
        <v>1</v>
      </c>
      <c r="D43" s="455" t="s">
        <v>252</v>
      </c>
      <c r="E43" s="438"/>
      <c r="F43" s="437" t="s">
        <v>253</v>
      </c>
      <c r="G43" s="438"/>
      <c r="H43" s="316" t="s">
        <v>246</v>
      </c>
      <c r="I43" s="315" t="s">
        <v>247</v>
      </c>
    </row>
    <row r="44" spans="1:10" s="92" customFormat="1" ht="35.1" customHeight="1" x14ac:dyDescent="0.25">
      <c r="A44" s="435" t="s">
        <v>254</v>
      </c>
      <c r="B44" s="102" t="s">
        <v>238</v>
      </c>
      <c r="C44" s="102" t="s">
        <v>239</v>
      </c>
      <c r="D44" s="420" t="s">
        <v>240</v>
      </c>
      <c r="E44" s="421"/>
      <c r="F44" s="420" t="s">
        <v>241</v>
      </c>
      <c r="G44" s="421"/>
      <c r="H44" s="103" t="s">
        <v>242</v>
      </c>
      <c r="I44" s="103" t="s">
        <v>243</v>
      </c>
    </row>
    <row r="45" spans="1:10" ht="367.5" customHeight="1" thickBot="1" x14ac:dyDescent="0.3">
      <c r="A45" s="436"/>
      <c r="B45" s="242">
        <v>1</v>
      </c>
      <c r="C45" s="96"/>
      <c r="D45" s="441" t="s">
        <v>255</v>
      </c>
      <c r="E45" s="442"/>
      <c r="F45" s="443" t="s">
        <v>256</v>
      </c>
      <c r="G45" s="442"/>
      <c r="H45" s="316" t="s">
        <v>246</v>
      </c>
      <c r="I45" s="315" t="s">
        <v>247</v>
      </c>
    </row>
    <row r="46" spans="1:10" s="92" customFormat="1" ht="35.1" hidden="1" customHeight="1" x14ac:dyDescent="0.25">
      <c r="A46" s="435" t="s">
        <v>257</v>
      </c>
      <c r="B46" s="104" t="s">
        <v>238</v>
      </c>
      <c r="C46" s="103" t="s">
        <v>239</v>
      </c>
      <c r="D46" s="420" t="s">
        <v>240</v>
      </c>
      <c r="E46" s="421"/>
      <c r="F46" s="420" t="s">
        <v>241</v>
      </c>
      <c r="G46" s="421"/>
      <c r="H46" s="103" t="s">
        <v>242</v>
      </c>
      <c r="I46" s="105" t="s">
        <v>243</v>
      </c>
    </row>
    <row r="47" spans="1:10" ht="120.75" hidden="1" customHeight="1" x14ac:dyDescent="0.25">
      <c r="A47" s="436"/>
      <c r="B47" s="242">
        <v>1</v>
      </c>
      <c r="C47" s="96"/>
      <c r="D47" s="422"/>
      <c r="E47" s="423"/>
      <c r="F47" s="422"/>
      <c r="G47" s="423"/>
      <c r="H47" s="94"/>
      <c r="I47" s="95"/>
    </row>
    <row r="48" spans="1:10" s="92" customFormat="1" ht="35.1" hidden="1" customHeight="1" x14ac:dyDescent="0.25">
      <c r="A48" s="435" t="s">
        <v>258</v>
      </c>
      <c r="B48" s="104" t="s">
        <v>238</v>
      </c>
      <c r="C48" s="103" t="s">
        <v>239</v>
      </c>
      <c r="D48" s="420" t="s">
        <v>240</v>
      </c>
      <c r="E48" s="421"/>
      <c r="F48" s="420" t="s">
        <v>241</v>
      </c>
      <c r="G48" s="421"/>
      <c r="H48" s="103" t="s">
        <v>242</v>
      </c>
      <c r="I48" s="105" t="s">
        <v>243</v>
      </c>
    </row>
    <row r="49" spans="1:9" ht="120.75" hidden="1" customHeight="1" x14ac:dyDescent="0.25">
      <c r="A49" s="436"/>
      <c r="B49" s="243">
        <v>1</v>
      </c>
      <c r="C49" s="97"/>
      <c r="D49" s="422"/>
      <c r="E49" s="423"/>
      <c r="F49" s="422"/>
      <c r="G49" s="423"/>
      <c r="H49" s="94"/>
      <c r="I49" s="95"/>
    </row>
    <row r="50" spans="1:9" ht="35.1" hidden="1" customHeight="1" x14ac:dyDescent="0.25">
      <c r="A50" s="435" t="s">
        <v>259</v>
      </c>
      <c r="B50" s="102" t="s">
        <v>238</v>
      </c>
      <c r="C50" s="101" t="s">
        <v>239</v>
      </c>
      <c r="D50" s="420" t="s">
        <v>240</v>
      </c>
      <c r="E50" s="421"/>
      <c r="F50" s="420" t="s">
        <v>241</v>
      </c>
      <c r="G50" s="421"/>
      <c r="H50" s="103" t="s">
        <v>242</v>
      </c>
      <c r="I50" s="105" t="s">
        <v>243</v>
      </c>
    </row>
    <row r="51" spans="1:9" ht="120.75" hidden="1" customHeight="1" x14ac:dyDescent="0.25">
      <c r="A51" s="436"/>
      <c r="B51" s="243">
        <v>1</v>
      </c>
      <c r="C51" s="97"/>
      <c r="D51" s="422"/>
      <c r="E51" s="428"/>
      <c r="F51" s="422"/>
      <c r="G51" s="423"/>
      <c r="H51" s="264"/>
      <c r="I51" s="265"/>
    </row>
    <row r="52" spans="1:9" ht="35.1" hidden="1" customHeight="1" x14ac:dyDescent="0.25">
      <c r="A52" s="435" t="s">
        <v>260</v>
      </c>
      <c r="B52" s="102" t="s">
        <v>238</v>
      </c>
      <c r="C52" s="101" t="s">
        <v>239</v>
      </c>
      <c r="D52" s="420" t="s">
        <v>240</v>
      </c>
      <c r="E52" s="421"/>
      <c r="F52" s="420" t="s">
        <v>241</v>
      </c>
      <c r="G52" s="444"/>
      <c r="H52" s="267" t="s">
        <v>242</v>
      </c>
      <c r="I52" s="268" t="s">
        <v>243</v>
      </c>
    </row>
    <row r="53" spans="1:9" ht="120.75" hidden="1" customHeight="1" x14ac:dyDescent="0.25">
      <c r="A53" s="436"/>
      <c r="B53" s="243">
        <v>1</v>
      </c>
      <c r="C53" s="97"/>
      <c r="D53" s="422"/>
      <c r="E53" s="428"/>
      <c r="F53" s="422"/>
      <c r="G53" s="428"/>
      <c r="H53" s="269"/>
      <c r="I53" s="270"/>
    </row>
    <row r="54" spans="1:9" ht="35.1" hidden="1" customHeight="1" x14ac:dyDescent="0.25">
      <c r="A54" s="435" t="s">
        <v>261</v>
      </c>
      <c r="B54" s="102" t="s">
        <v>238</v>
      </c>
      <c r="C54" s="101" t="s">
        <v>239</v>
      </c>
      <c r="D54" s="420" t="s">
        <v>240</v>
      </c>
      <c r="E54" s="421"/>
      <c r="F54" s="420" t="s">
        <v>241</v>
      </c>
      <c r="G54" s="421"/>
      <c r="H54" s="101" t="s">
        <v>242</v>
      </c>
      <c r="I54" s="266" t="s">
        <v>243</v>
      </c>
    </row>
    <row r="55" spans="1:9" ht="120.75" hidden="1" customHeight="1" x14ac:dyDescent="0.25">
      <c r="A55" s="436"/>
      <c r="B55" s="243">
        <v>1</v>
      </c>
      <c r="C55" s="97"/>
      <c r="D55" s="422"/>
      <c r="E55" s="423"/>
      <c r="F55" s="422"/>
      <c r="G55" s="423"/>
      <c r="H55" s="94"/>
      <c r="I55" s="94"/>
    </row>
    <row r="56" spans="1:9" ht="35.1" hidden="1" customHeight="1" x14ac:dyDescent="0.25">
      <c r="A56" s="435" t="s">
        <v>262</v>
      </c>
      <c r="B56" s="102" t="s">
        <v>238</v>
      </c>
      <c r="C56" s="101" t="s">
        <v>239</v>
      </c>
      <c r="D56" s="420" t="s">
        <v>240</v>
      </c>
      <c r="E56" s="421"/>
      <c r="F56" s="420" t="s">
        <v>241</v>
      </c>
      <c r="G56" s="421"/>
      <c r="H56" s="103" t="s">
        <v>242</v>
      </c>
      <c r="I56" s="105" t="s">
        <v>243</v>
      </c>
    </row>
    <row r="57" spans="1:9" ht="120.75" hidden="1" customHeight="1" x14ac:dyDescent="0.25">
      <c r="A57" s="436"/>
      <c r="B57" s="243">
        <v>1</v>
      </c>
      <c r="C57" s="97"/>
      <c r="D57" s="422"/>
      <c r="E57" s="423"/>
      <c r="F57" s="422"/>
      <c r="G57" s="423"/>
      <c r="H57" s="94"/>
      <c r="I57" s="95"/>
    </row>
    <row r="58" spans="1:9" ht="35.1" hidden="1" customHeight="1" x14ac:dyDescent="0.25">
      <c r="A58" s="435" t="s">
        <v>263</v>
      </c>
      <c r="B58" s="102" t="s">
        <v>238</v>
      </c>
      <c r="C58" s="101" t="s">
        <v>239</v>
      </c>
      <c r="D58" s="420" t="s">
        <v>240</v>
      </c>
      <c r="E58" s="421"/>
      <c r="F58" s="420" t="s">
        <v>241</v>
      </c>
      <c r="G58" s="421"/>
      <c r="H58" s="103" t="s">
        <v>242</v>
      </c>
      <c r="I58" s="105" t="s">
        <v>243</v>
      </c>
    </row>
    <row r="59" spans="1:9" ht="120.75" hidden="1" customHeight="1" x14ac:dyDescent="0.25">
      <c r="A59" s="436"/>
      <c r="B59" s="243">
        <v>1</v>
      </c>
      <c r="C59" s="97"/>
      <c r="D59" s="422"/>
      <c r="E59" s="423"/>
      <c r="F59" s="428"/>
      <c r="G59" s="428"/>
      <c r="H59" s="94"/>
      <c r="I59" s="94"/>
    </row>
    <row r="60" spans="1:9" ht="35.1" hidden="1" customHeight="1" x14ac:dyDescent="0.25">
      <c r="A60" s="435" t="s">
        <v>264</v>
      </c>
      <c r="B60" s="102" t="s">
        <v>238</v>
      </c>
      <c r="C60" s="101" t="s">
        <v>239</v>
      </c>
      <c r="D60" s="420" t="s">
        <v>240</v>
      </c>
      <c r="E60" s="421"/>
      <c r="F60" s="420" t="s">
        <v>241</v>
      </c>
      <c r="G60" s="421"/>
      <c r="H60" s="103" t="s">
        <v>242</v>
      </c>
      <c r="I60" s="105" t="s">
        <v>243</v>
      </c>
    </row>
    <row r="61" spans="1:9" ht="0.75" customHeight="1" thickBot="1" x14ac:dyDescent="0.3">
      <c r="A61" s="436"/>
      <c r="B61" s="243">
        <v>1</v>
      </c>
      <c r="C61" s="97"/>
      <c r="D61" s="422"/>
      <c r="E61" s="423"/>
      <c r="F61" s="422"/>
      <c r="G61" s="423"/>
      <c r="H61" s="94"/>
      <c r="I61" s="94"/>
    </row>
    <row r="62" spans="1:9" ht="14.25" customHeight="1" x14ac:dyDescent="0.25"/>
    <row r="63" spans="1:9" s="91" customFormat="1" ht="14.25" customHeight="1" x14ac:dyDescent="0.25">
      <c r="A63" s="66"/>
      <c r="B63" s="66"/>
      <c r="C63" s="66"/>
      <c r="D63" s="66"/>
      <c r="E63" s="66"/>
      <c r="F63" s="66"/>
      <c r="G63" s="66"/>
      <c r="H63" s="66"/>
      <c r="I63" s="66"/>
    </row>
    <row r="64" spans="1:9" ht="34.5" customHeight="1" x14ac:dyDescent="0.25">
      <c r="A64" s="434" t="s">
        <v>265</v>
      </c>
      <c r="B64" s="434"/>
      <c r="C64" s="434"/>
      <c r="D64" s="434"/>
      <c r="E64" s="434"/>
      <c r="F64" s="434"/>
      <c r="G64" s="434"/>
      <c r="H64" s="248"/>
      <c r="I64" s="248"/>
    </row>
    <row r="65" spans="1:9" ht="78" customHeight="1" x14ac:dyDescent="0.25">
      <c r="A65" s="246" t="s">
        <v>266</v>
      </c>
      <c r="B65" s="429" t="s">
        <v>267</v>
      </c>
      <c r="C65" s="430"/>
      <c r="D65" s="429" t="s">
        <v>268</v>
      </c>
      <c r="E65" s="430"/>
      <c r="F65" s="429" t="s">
        <v>269</v>
      </c>
      <c r="G65" s="430"/>
      <c r="H65" s="500"/>
      <c r="I65" s="501"/>
    </row>
    <row r="66" spans="1:9" ht="40.5" customHeight="1" x14ac:dyDescent="0.25">
      <c r="A66" s="246" t="s">
        <v>270</v>
      </c>
      <c r="B66" s="514">
        <v>0.04</v>
      </c>
      <c r="C66" s="514"/>
      <c r="D66" s="514">
        <v>0.03</v>
      </c>
      <c r="E66" s="514"/>
      <c r="F66" s="514">
        <v>0.04</v>
      </c>
      <c r="G66" s="514"/>
      <c r="H66" s="515"/>
      <c r="I66" s="515"/>
    </row>
    <row r="67" spans="1:9" ht="30" customHeight="1" x14ac:dyDescent="0.25">
      <c r="A67" s="498" t="s">
        <v>191</v>
      </c>
      <c r="B67" s="254" t="s">
        <v>99</v>
      </c>
      <c r="C67" s="254" t="s">
        <v>239</v>
      </c>
      <c r="D67" s="254" t="s">
        <v>99</v>
      </c>
      <c r="E67" s="254" t="s">
        <v>239</v>
      </c>
      <c r="F67" s="254" t="s">
        <v>99</v>
      </c>
      <c r="G67" s="254" t="s">
        <v>239</v>
      </c>
      <c r="H67" s="249"/>
      <c r="I67" s="249"/>
    </row>
    <row r="68" spans="1:9" ht="30" customHeight="1" x14ac:dyDescent="0.25">
      <c r="A68" s="498"/>
      <c r="B68" s="297">
        <v>0.03</v>
      </c>
      <c r="C68" s="255">
        <v>0</v>
      </c>
      <c r="D68" s="297">
        <v>0.03</v>
      </c>
      <c r="E68" s="255">
        <v>0</v>
      </c>
      <c r="F68" s="255">
        <v>0.03</v>
      </c>
      <c r="G68" s="255">
        <v>0.03</v>
      </c>
      <c r="H68" s="250"/>
      <c r="I68" s="250"/>
    </row>
    <row r="69" spans="1:9" ht="102" customHeight="1" x14ac:dyDescent="0.25">
      <c r="A69" s="246" t="s">
        <v>271</v>
      </c>
      <c r="B69" s="502" t="s">
        <v>272</v>
      </c>
      <c r="C69" s="502"/>
      <c r="D69" s="502" t="s">
        <v>272</v>
      </c>
      <c r="E69" s="502"/>
      <c r="F69" s="503" t="s">
        <v>273</v>
      </c>
      <c r="G69" s="504"/>
      <c r="H69" s="505"/>
      <c r="I69" s="505"/>
    </row>
    <row r="70" spans="1:9" ht="80.25" customHeight="1" x14ac:dyDescent="0.25">
      <c r="A70" s="246" t="s">
        <v>274</v>
      </c>
      <c r="B70" s="433" t="s">
        <v>246</v>
      </c>
      <c r="C70" s="433"/>
      <c r="D70" s="433" t="s">
        <v>246</v>
      </c>
      <c r="E70" s="433"/>
      <c r="F70" s="517" t="s">
        <v>275</v>
      </c>
      <c r="G70" s="518"/>
      <c r="H70" s="425"/>
      <c r="I70" s="425"/>
    </row>
    <row r="71" spans="1:9" ht="30.75" customHeight="1" x14ac:dyDescent="0.25">
      <c r="A71" s="498" t="s">
        <v>192</v>
      </c>
      <c r="B71" s="254" t="s">
        <v>99</v>
      </c>
      <c r="C71" s="254" t="s">
        <v>239</v>
      </c>
      <c r="D71" s="254" t="s">
        <v>99</v>
      </c>
      <c r="E71" s="254" t="s">
        <v>239</v>
      </c>
      <c r="F71" s="254" t="s">
        <v>99</v>
      </c>
      <c r="G71" s="254" t="s">
        <v>239</v>
      </c>
      <c r="H71" s="249"/>
      <c r="I71" s="249"/>
    </row>
    <row r="72" spans="1:9" ht="30.75" customHeight="1" x14ac:dyDescent="0.25">
      <c r="A72" s="498"/>
      <c r="B72" s="255">
        <v>0.04</v>
      </c>
      <c r="C72" s="255">
        <v>7.0000000000000007E-2</v>
      </c>
      <c r="D72" s="255">
        <v>0.04</v>
      </c>
      <c r="E72" s="255">
        <v>7.0000000000000007E-2</v>
      </c>
      <c r="F72" s="255">
        <v>0.04</v>
      </c>
      <c r="G72" s="256">
        <v>0.04</v>
      </c>
      <c r="H72" s="250"/>
      <c r="I72" s="251"/>
    </row>
    <row r="73" spans="1:9" ht="135" customHeight="1" x14ac:dyDescent="0.25">
      <c r="A73" s="246" t="s">
        <v>271</v>
      </c>
      <c r="B73" s="512" t="s">
        <v>276</v>
      </c>
      <c r="C73" s="502"/>
      <c r="D73" s="516" t="s">
        <v>277</v>
      </c>
      <c r="E73" s="516"/>
      <c r="F73" s="512" t="s">
        <v>278</v>
      </c>
      <c r="G73" s="513"/>
      <c r="H73" s="519"/>
      <c r="I73" s="519"/>
    </row>
    <row r="74" spans="1:9" ht="80.25" customHeight="1" x14ac:dyDescent="0.25">
      <c r="A74" s="246" t="s">
        <v>274</v>
      </c>
      <c r="B74" s="431" t="s">
        <v>279</v>
      </c>
      <c r="C74" s="433"/>
      <c r="D74" s="431" t="s">
        <v>280</v>
      </c>
      <c r="E74" s="431"/>
      <c r="F74" s="431" t="s">
        <v>275</v>
      </c>
      <c r="G74" s="432"/>
      <c r="H74" s="425"/>
      <c r="I74" s="425"/>
    </row>
    <row r="75" spans="1:9" ht="30.75" customHeight="1" x14ac:dyDescent="0.25">
      <c r="A75" s="498" t="s">
        <v>193</v>
      </c>
      <c r="B75" s="254" t="s">
        <v>99</v>
      </c>
      <c r="C75" s="254" t="s">
        <v>239</v>
      </c>
      <c r="D75" s="254" t="s">
        <v>99</v>
      </c>
      <c r="E75" s="254" t="s">
        <v>239</v>
      </c>
      <c r="F75" s="254" t="s">
        <v>99</v>
      </c>
      <c r="G75" s="254" t="s">
        <v>239</v>
      </c>
      <c r="H75" s="249"/>
      <c r="I75" s="249"/>
    </row>
    <row r="76" spans="1:9" ht="30.75" customHeight="1" x14ac:dyDescent="0.25">
      <c r="A76" s="498"/>
      <c r="B76" s="255">
        <v>0.1</v>
      </c>
      <c r="C76" s="255">
        <v>0.1</v>
      </c>
      <c r="D76" s="255">
        <v>0.1</v>
      </c>
      <c r="E76" s="255">
        <v>0.1</v>
      </c>
      <c r="F76" s="255">
        <v>0.1</v>
      </c>
      <c r="G76" s="256">
        <v>0.1</v>
      </c>
      <c r="H76" s="250"/>
      <c r="I76" s="251"/>
    </row>
    <row r="77" spans="1:9" ht="101.25" customHeight="1" x14ac:dyDescent="0.25">
      <c r="A77" s="246" t="s">
        <v>271</v>
      </c>
      <c r="B77" s="503" t="s">
        <v>281</v>
      </c>
      <c r="C77" s="509"/>
      <c r="D77" s="510" t="s">
        <v>282</v>
      </c>
      <c r="E77" s="511"/>
      <c r="F77" s="512" t="s">
        <v>283</v>
      </c>
      <c r="G77" s="513"/>
      <c r="H77" s="425"/>
      <c r="I77" s="425"/>
    </row>
    <row r="78" spans="1:9" ht="80.25" customHeight="1" x14ac:dyDescent="0.25">
      <c r="A78" s="246" t="s">
        <v>274</v>
      </c>
      <c r="B78" s="506" t="s">
        <v>279</v>
      </c>
      <c r="C78" s="507"/>
      <c r="D78" s="508" t="s">
        <v>280</v>
      </c>
      <c r="E78" s="433"/>
      <c r="F78" s="508" t="s">
        <v>275</v>
      </c>
      <c r="G78" s="508"/>
      <c r="H78" s="425"/>
      <c r="I78" s="425"/>
    </row>
    <row r="79" spans="1:9" ht="30.75" customHeight="1" x14ac:dyDescent="0.25">
      <c r="A79" s="498" t="s">
        <v>194</v>
      </c>
      <c r="B79" s="254" t="s">
        <v>99</v>
      </c>
      <c r="C79" s="254" t="s">
        <v>239</v>
      </c>
      <c r="D79" s="254" t="s">
        <v>99</v>
      </c>
      <c r="E79" s="254" t="s">
        <v>239</v>
      </c>
      <c r="F79" s="254" t="s">
        <v>99</v>
      </c>
      <c r="G79" s="254" t="s">
        <v>239</v>
      </c>
      <c r="H79" s="249"/>
      <c r="I79" s="249"/>
    </row>
    <row r="80" spans="1:9" ht="30.75" customHeight="1" x14ac:dyDescent="0.25">
      <c r="A80" s="498"/>
      <c r="B80" s="255">
        <v>0.1</v>
      </c>
      <c r="C80" s="255">
        <v>0.1</v>
      </c>
      <c r="D80" s="255">
        <v>0.1</v>
      </c>
      <c r="E80" s="255">
        <v>0.1</v>
      </c>
      <c r="F80" s="255">
        <v>0.1</v>
      </c>
      <c r="G80" s="256">
        <v>0.1</v>
      </c>
      <c r="H80" s="250"/>
      <c r="I80" s="251"/>
    </row>
    <row r="81" spans="1:9" ht="143.25" customHeight="1" x14ac:dyDescent="0.25">
      <c r="A81" s="246" t="s">
        <v>271</v>
      </c>
      <c r="B81" s="426" t="s">
        <v>284</v>
      </c>
      <c r="C81" s="426"/>
      <c r="D81" s="426" t="s">
        <v>285</v>
      </c>
      <c r="E81" s="426"/>
      <c r="F81" s="427" t="s">
        <v>286</v>
      </c>
      <c r="G81" s="426"/>
      <c r="H81" s="425"/>
      <c r="I81" s="425"/>
    </row>
    <row r="82" spans="1:9" ht="80.25" customHeight="1" x14ac:dyDescent="0.25">
      <c r="A82" s="246" t="s">
        <v>274</v>
      </c>
      <c r="B82" s="431" t="s">
        <v>279</v>
      </c>
      <c r="C82" s="431"/>
      <c r="D82" s="431" t="s">
        <v>280</v>
      </c>
      <c r="E82" s="433"/>
      <c r="F82" s="431" t="s">
        <v>275</v>
      </c>
      <c r="G82" s="432"/>
      <c r="H82" s="425"/>
      <c r="I82" s="425"/>
    </row>
    <row r="83" spans="1:9" ht="30" hidden="1" customHeight="1" x14ac:dyDescent="0.25">
      <c r="A83" s="498" t="s">
        <v>198</v>
      </c>
      <c r="B83" s="254" t="s">
        <v>99</v>
      </c>
      <c r="C83" s="254" t="s">
        <v>239</v>
      </c>
      <c r="D83" s="254" t="s">
        <v>99</v>
      </c>
      <c r="E83" s="254" t="s">
        <v>239</v>
      </c>
      <c r="F83" s="254" t="s">
        <v>99</v>
      </c>
      <c r="G83" s="254" t="s">
        <v>239</v>
      </c>
      <c r="H83" s="249"/>
      <c r="I83" s="249"/>
    </row>
    <row r="84" spans="1:9" ht="30" hidden="1" customHeight="1" x14ac:dyDescent="0.25">
      <c r="A84" s="498"/>
      <c r="B84" s="255">
        <v>0.1</v>
      </c>
      <c r="C84" s="255"/>
      <c r="D84" s="255">
        <v>0.1</v>
      </c>
      <c r="E84" s="255"/>
      <c r="F84" s="257">
        <v>0.1</v>
      </c>
      <c r="G84" s="256"/>
      <c r="H84" s="251"/>
      <c r="I84" s="251"/>
    </row>
    <row r="85" spans="1:9" ht="80.25" hidden="1" customHeight="1" x14ac:dyDescent="0.25">
      <c r="A85" s="246" t="s">
        <v>271</v>
      </c>
      <c r="B85" s="416"/>
      <c r="C85" s="416"/>
      <c r="D85" s="416"/>
      <c r="E85" s="416"/>
      <c r="F85" s="416"/>
      <c r="G85" s="416"/>
      <c r="H85" s="417"/>
      <c r="I85" s="417"/>
    </row>
    <row r="86" spans="1:9" ht="80.25" hidden="1" customHeight="1" x14ac:dyDescent="0.25">
      <c r="A86" s="246" t="s">
        <v>274</v>
      </c>
      <c r="B86" s="416"/>
      <c r="C86" s="416"/>
      <c r="D86" s="416"/>
      <c r="E86" s="416"/>
      <c r="F86" s="416"/>
      <c r="G86" s="416"/>
      <c r="H86" s="417"/>
      <c r="I86" s="417"/>
    </row>
    <row r="87" spans="1:9" ht="29.25" hidden="1" customHeight="1" x14ac:dyDescent="0.25">
      <c r="A87" s="498" t="s">
        <v>199</v>
      </c>
      <c r="B87" s="254" t="s">
        <v>99</v>
      </c>
      <c r="C87" s="254" t="s">
        <v>239</v>
      </c>
      <c r="D87" s="254" t="s">
        <v>99</v>
      </c>
      <c r="E87" s="254" t="s">
        <v>239</v>
      </c>
      <c r="F87" s="254" t="s">
        <v>99</v>
      </c>
      <c r="G87" s="254" t="s">
        <v>239</v>
      </c>
      <c r="H87" s="249"/>
      <c r="I87" s="249"/>
    </row>
    <row r="88" spans="1:9" ht="29.25" hidden="1" customHeight="1" x14ac:dyDescent="0.25">
      <c r="A88" s="498"/>
      <c r="B88" s="255">
        <v>0.1</v>
      </c>
      <c r="C88" s="258"/>
      <c r="D88" s="255">
        <v>0.1</v>
      </c>
      <c r="E88" s="255"/>
      <c r="F88" s="255">
        <v>0.1</v>
      </c>
      <c r="G88" s="256"/>
      <c r="H88" s="250"/>
      <c r="I88" s="251"/>
    </row>
    <row r="89" spans="1:9" ht="80.25" hidden="1" customHeight="1" x14ac:dyDescent="0.25">
      <c r="A89" s="246" t="s">
        <v>271</v>
      </c>
      <c r="B89" s="418"/>
      <c r="C89" s="418"/>
      <c r="D89" s="418"/>
      <c r="E89" s="418"/>
      <c r="F89" s="418"/>
      <c r="G89" s="418"/>
      <c r="H89" s="415"/>
      <c r="I89" s="415"/>
    </row>
    <row r="90" spans="1:9" ht="80.25" hidden="1" customHeight="1" x14ac:dyDescent="0.25">
      <c r="A90" s="246" t="s">
        <v>274</v>
      </c>
      <c r="B90" s="416"/>
      <c r="C90" s="416"/>
      <c r="D90" s="416"/>
      <c r="E90" s="416"/>
      <c r="F90" s="416"/>
      <c r="G90" s="416"/>
      <c r="H90" s="417"/>
      <c r="I90" s="417"/>
    </row>
    <row r="91" spans="1:9" ht="24.95" hidden="1" customHeight="1" x14ac:dyDescent="0.25">
      <c r="A91" s="498" t="s">
        <v>200</v>
      </c>
      <c r="B91" s="254" t="s">
        <v>99</v>
      </c>
      <c r="C91" s="254" t="s">
        <v>239</v>
      </c>
      <c r="D91" s="254" t="s">
        <v>99</v>
      </c>
      <c r="E91" s="254" t="s">
        <v>239</v>
      </c>
      <c r="F91" s="254" t="s">
        <v>99</v>
      </c>
      <c r="G91" s="254" t="s">
        <v>239</v>
      </c>
      <c r="H91" s="249"/>
      <c r="I91" s="249"/>
    </row>
    <row r="92" spans="1:9" ht="24.95" hidden="1" customHeight="1" x14ac:dyDescent="0.25">
      <c r="A92" s="498"/>
      <c r="B92" s="255">
        <v>0.1</v>
      </c>
      <c r="C92" s="258"/>
      <c r="D92" s="255">
        <v>0.1</v>
      </c>
      <c r="E92" s="255"/>
      <c r="F92" s="255">
        <v>0.1</v>
      </c>
      <c r="G92" s="256"/>
      <c r="H92" s="250"/>
      <c r="I92" s="251"/>
    </row>
    <row r="93" spans="1:9" ht="80.25" hidden="1" customHeight="1" x14ac:dyDescent="0.25">
      <c r="A93" s="246" t="s">
        <v>271</v>
      </c>
      <c r="B93" s="418"/>
      <c r="C93" s="418"/>
      <c r="D93" s="418"/>
      <c r="E93" s="418"/>
      <c r="F93" s="418"/>
      <c r="G93" s="418"/>
      <c r="H93" s="415"/>
      <c r="I93" s="415"/>
    </row>
    <row r="94" spans="1:9" ht="80.25" hidden="1" customHeight="1" x14ac:dyDescent="0.25">
      <c r="A94" s="246" t="s">
        <v>274</v>
      </c>
      <c r="B94" s="416"/>
      <c r="C94" s="416"/>
      <c r="D94" s="416"/>
      <c r="E94" s="416"/>
      <c r="F94" s="416"/>
      <c r="G94" s="416"/>
      <c r="H94" s="417"/>
      <c r="I94" s="417"/>
    </row>
    <row r="95" spans="1:9" ht="24.95" hidden="1" customHeight="1" x14ac:dyDescent="0.25">
      <c r="A95" s="498" t="s">
        <v>201</v>
      </c>
      <c r="B95" s="254" t="s">
        <v>99</v>
      </c>
      <c r="C95" s="254" t="s">
        <v>239</v>
      </c>
      <c r="D95" s="254" t="s">
        <v>99</v>
      </c>
      <c r="E95" s="254" t="s">
        <v>239</v>
      </c>
      <c r="F95" s="254" t="s">
        <v>99</v>
      </c>
      <c r="G95" s="254" t="s">
        <v>239</v>
      </c>
      <c r="H95" s="249"/>
      <c r="I95" s="249"/>
    </row>
    <row r="96" spans="1:9" ht="24.95" hidden="1" customHeight="1" x14ac:dyDescent="0.25">
      <c r="A96" s="498"/>
      <c r="B96" s="255">
        <v>0.1</v>
      </c>
      <c r="C96" s="258"/>
      <c r="D96" s="255">
        <v>0.1</v>
      </c>
      <c r="E96" s="255"/>
      <c r="F96" s="255">
        <v>0.1</v>
      </c>
      <c r="G96" s="256"/>
      <c r="H96" s="250"/>
      <c r="I96" s="251"/>
    </row>
    <row r="97" spans="1:9" ht="80.25" hidden="1" customHeight="1" x14ac:dyDescent="0.25">
      <c r="A97" s="246" t="s">
        <v>271</v>
      </c>
      <c r="B97" s="418"/>
      <c r="C97" s="418"/>
      <c r="D97" s="418"/>
      <c r="E97" s="418"/>
      <c r="F97" s="418"/>
      <c r="G97" s="418"/>
      <c r="H97" s="415"/>
      <c r="I97" s="415"/>
    </row>
    <row r="98" spans="1:9" ht="80.25" hidden="1" customHeight="1" x14ac:dyDescent="0.25">
      <c r="A98" s="246" t="s">
        <v>274</v>
      </c>
      <c r="B98" s="416"/>
      <c r="C98" s="416"/>
      <c r="D98" s="416"/>
      <c r="E98" s="416"/>
      <c r="F98" s="416"/>
      <c r="G98" s="416"/>
      <c r="H98" s="417"/>
      <c r="I98" s="417"/>
    </row>
    <row r="99" spans="1:9" ht="24.95" hidden="1" customHeight="1" x14ac:dyDescent="0.25">
      <c r="A99" s="498" t="s">
        <v>203</v>
      </c>
      <c r="B99" s="254" t="s">
        <v>99</v>
      </c>
      <c r="C99" s="254" t="s">
        <v>239</v>
      </c>
      <c r="D99" s="254" t="s">
        <v>99</v>
      </c>
      <c r="E99" s="254" t="s">
        <v>239</v>
      </c>
      <c r="F99" s="254" t="s">
        <v>99</v>
      </c>
      <c r="G99" s="254" t="s">
        <v>239</v>
      </c>
      <c r="H99" s="249"/>
      <c r="I99" s="249"/>
    </row>
    <row r="100" spans="1:9" ht="24.95" hidden="1" customHeight="1" x14ac:dyDescent="0.25">
      <c r="A100" s="498"/>
      <c r="B100" s="255">
        <v>0.1</v>
      </c>
      <c r="C100" s="258"/>
      <c r="D100" s="255">
        <v>0.1</v>
      </c>
      <c r="E100" s="255"/>
      <c r="F100" s="255">
        <v>0.1</v>
      </c>
      <c r="G100" s="256"/>
      <c r="H100" s="250"/>
      <c r="I100" s="251"/>
    </row>
    <row r="101" spans="1:9" ht="80.25" hidden="1" customHeight="1" x14ac:dyDescent="0.25">
      <c r="A101" s="246" t="s">
        <v>271</v>
      </c>
      <c r="B101" s="418"/>
      <c r="C101" s="418"/>
      <c r="D101" s="418"/>
      <c r="E101" s="418"/>
      <c r="F101" s="418"/>
      <c r="G101" s="418"/>
      <c r="H101" s="415"/>
      <c r="I101" s="415"/>
    </row>
    <row r="102" spans="1:9" ht="80.25" hidden="1" customHeight="1" x14ac:dyDescent="0.25">
      <c r="A102" s="246" t="s">
        <v>274</v>
      </c>
      <c r="B102" s="416"/>
      <c r="C102" s="416"/>
      <c r="D102" s="416"/>
      <c r="E102" s="416"/>
      <c r="F102" s="416"/>
      <c r="G102" s="416"/>
      <c r="H102" s="417"/>
      <c r="I102" s="417"/>
    </row>
    <row r="103" spans="1:9" ht="24.95" hidden="1" customHeight="1" x14ac:dyDescent="0.25">
      <c r="A103" s="498" t="s">
        <v>204</v>
      </c>
      <c r="B103" s="254" t="s">
        <v>99</v>
      </c>
      <c r="C103" s="254" t="s">
        <v>239</v>
      </c>
      <c r="D103" s="254" t="s">
        <v>99</v>
      </c>
      <c r="E103" s="254" t="s">
        <v>239</v>
      </c>
      <c r="F103" s="254" t="s">
        <v>99</v>
      </c>
      <c r="G103" s="254" t="s">
        <v>239</v>
      </c>
      <c r="H103" s="249"/>
      <c r="I103" s="249"/>
    </row>
    <row r="104" spans="1:9" ht="24.95" hidden="1" customHeight="1" x14ac:dyDescent="0.25">
      <c r="A104" s="498"/>
      <c r="B104" s="255">
        <v>0.1</v>
      </c>
      <c r="C104" s="258"/>
      <c r="D104" s="255">
        <v>0.1</v>
      </c>
      <c r="E104" s="255"/>
      <c r="F104" s="255">
        <v>0.1</v>
      </c>
      <c r="G104" s="256"/>
      <c r="H104" s="250"/>
      <c r="I104" s="251"/>
    </row>
    <row r="105" spans="1:9" ht="80.25" hidden="1" customHeight="1" x14ac:dyDescent="0.25">
      <c r="A105" s="246" t="s">
        <v>271</v>
      </c>
      <c r="B105" s="418"/>
      <c r="C105" s="418"/>
      <c r="D105" s="418"/>
      <c r="E105" s="418"/>
      <c r="F105" s="418"/>
      <c r="G105" s="418"/>
      <c r="H105" s="415"/>
      <c r="I105" s="415"/>
    </row>
    <row r="106" spans="1:9" ht="80.25" hidden="1" customHeight="1" x14ac:dyDescent="0.25">
      <c r="A106" s="246" t="s">
        <v>274</v>
      </c>
      <c r="B106" s="416"/>
      <c r="C106" s="416"/>
      <c r="D106" s="416"/>
      <c r="E106" s="416"/>
      <c r="F106" s="416"/>
      <c r="G106" s="416"/>
      <c r="H106" s="417"/>
      <c r="I106" s="417"/>
    </row>
    <row r="107" spans="1:9" ht="24.95" hidden="1" customHeight="1" x14ac:dyDescent="0.25">
      <c r="A107" s="498" t="s">
        <v>205</v>
      </c>
      <c r="B107" s="254" t="s">
        <v>99</v>
      </c>
      <c r="C107" s="254" t="s">
        <v>239</v>
      </c>
      <c r="D107" s="254" t="s">
        <v>99</v>
      </c>
      <c r="E107" s="254" t="s">
        <v>239</v>
      </c>
      <c r="F107" s="254" t="s">
        <v>99</v>
      </c>
      <c r="G107" s="254" t="s">
        <v>239</v>
      </c>
      <c r="H107" s="249"/>
      <c r="I107" s="249"/>
    </row>
    <row r="108" spans="1:9" ht="24.95" hidden="1" customHeight="1" x14ac:dyDescent="0.25">
      <c r="A108" s="498"/>
      <c r="B108" s="255">
        <v>7.0000000000000007E-2</v>
      </c>
      <c r="C108" s="258"/>
      <c r="D108" s="255">
        <v>7.0000000000000007E-2</v>
      </c>
      <c r="E108" s="255"/>
      <c r="F108" s="255">
        <v>7.0000000000000007E-2</v>
      </c>
      <c r="G108" s="256"/>
      <c r="H108" s="250"/>
      <c r="I108" s="251"/>
    </row>
    <row r="109" spans="1:9" ht="80.25" hidden="1" customHeight="1" x14ac:dyDescent="0.25">
      <c r="A109" s="246" t="s">
        <v>271</v>
      </c>
      <c r="B109" s="418"/>
      <c r="C109" s="418"/>
      <c r="D109" s="418"/>
      <c r="E109" s="418"/>
      <c r="F109" s="418"/>
      <c r="G109" s="418"/>
      <c r="H109" s="415"/>
      <c r="I109" s="415"/>
    </row>
    <row r="110" spans="1:9" ht="80.25" hidden="1" customHeight="1" x14ac:dyDescent="0.25">
      <c r="A110" s="246" t="s">
        <v>274</v>
      </c>
      <c r="B110" s="416"/>
      <c r="C110" s="416"/>
      <c r="D110" s="416"/>
      <c r="E110" s="416"/>
      <c r="F110" s="416"/>
      <c r="G110" s="416"/>
      <c r="H110" s="417"/>
      <c r="I110" s="417"/>
    </row>
    <row r="111" spans="1:9" ht="24.95" hidden="1" customHeight="1" x14ac:dyDescent="0.25">
      <c r="A111" s="498" t="s">
        <v>206</v>
      </c>
      <c r="B111" s="254" t="s">
        <v>99</v>
      </c>
      <c r="C111" s="254" t="s">
        <v>239</v>
      </c>
      <c r="D111" s="254" t="s">
        <v>99</v>
      </c>
      <c r="E111" s="254" t="s">
        <v>239</v>
      </c>
      <c r="F111" s="254" t="s">
        <v>99</v>
      </c>
      <c r="G111" s="254" t="s">
        <v>239</v>
      </c>
      <c r="H111" s="249"/>
      <c r="I111" s="249"/>
    </row>
    <row r="112" spans="1:9" ht="24.95" hidden="1" customHeight="1" x14ac:dyDescent="0.25">
      <c r="A112" s="498"/>
      <c r="B112" s="255">
        <v>0.06</v>
      </c>
      <c r="C112" s="259"/>
      <c r="D112" s="255">
        <v>0.06</v>
      </c>
      <c r="E112" s="259"/>
      <c r="F112" s="255">
        <v>0.06</v>
      </c>
      <c r="G112" s="260"/>
      <c r="H112" s="250"/>
      <c r="I112" s="252"/>
    </row>
    <row r="113" spans="1:9" ht="80.25" hidden="1" customHeight="1" x14ac:dyDescent="0.25">
      <c r="A113" s="246" t="s">
        <v>271</v>
      </c>
      <c r="B113" s="419"/>
      <c r="C113" s="419"/>
      <c r="D113" s="419"/>
      <c r="E113" s="419"/>
      <c r="F113" s="419"/>
      <c r="G113" s="419"/>
      <c r="H113" s="424"/>
      <c r="I113" s="424"/>
    </row>
    <row r="114" spans="1:9" ht="80.25" hidden="1" customHeight="1" x14ac:dyDescent="0.25">
      <c r="A114" s="246" t="s">
        <v>274</v>
      </c>
      <c r="B114" s="416"/>
      <c r="C114" s="416"/>
      <c r="D114" s="416"/>
      <c r="E114" s="416"/>
      <c r="F114" s="416"/>
      <c r="G114" s="416"/>
      <c r="H114" s="417"/>
      <c r="I114" s="417"/>
    </row>
    <row r="115" spans="1:9" ht="16.5" x14ac:dyDescent="0.25">
      <c r="A115" s="261" t="s">
        <v>287</v>
      </c>
      <c r="B115" s="262">
        <f t="shared" ref="B115:G115" si="1">(B68+B72+B76+B80+B84+B88+B92+B96+B100+B104+B108+B112)</f>
        <v>1</v>
      </c>
      <c r="C115" s="262">
        <f t="shared" si="1"/>
        <v>0.27</v>
      </c>
      <c r="D115" s="262">
        <f t="shared" si="1"/>
        <v>1</v>
      </c>
      <c r="E115" s="262">
        <f t="shared" si="1"/>
        <v>0.27</v>
      </c>
      <c r="F115" s="262">
        <f t="shared" si="1"/>
        <v>1</v>
      </c>
      <c r="G115" s="262">
        <f t="shared" si="1"/>
        <v>0.27</v>
      </c>
      <c r="H115" s="253"/>
      <c r="I115" s="253"/>
    </row>
  </sheetData>
  <mergeCells count="209">
    <mergeCell ref="B66:C66"/>
    <mergeCell ref="D66:E66"/>
    <mergeCell ref="F66:G66"/>
    <mergeCell ref="H66:I66"/>
    <mergeCell ref="D73:E73"/>
    <mergeCell ref="H74:I74"/>
    <mergeCell ref="H77:I77"/>
    <mergeCell ref="H70:I70"/>
    <mergeCell ref="H82:I82"/>
    <mergeCell ref="D70:E70"/>
    <mergeCell ref="F70:G70"/>
    <mergeCell ref="F73:G73"/>
    <mergeCell ref="H73:I73"/>
    <mergeCell ref="B73:C73"/>
    <mergeCell ref="H85:I85"/>
    <mergeCell ref="B78:C78"/>
    <mergeCell ref="D78:E78"/>
    <mergeCell ref="F78:G78"/>
    <mergeCell ref="B70:C70"/>
    <mergeCell ref="B85:C85"/>
    <mergeCell ref="H90:I90"/>
    <mergeCell ref="B86:C86"/>
    <mergeCell ref="D86:E86"/>
    <mergeCell ref="F86:G86"/>
    <mergeCell ref="H86:I86"/>
    <mergeCell ref="B89:C89"/>
    <mergeCell ref="D89:E89"/>
    <mergeCell ref="F89:G89"/>
    <mergeCell ref="H89:I89"/>
    <mergeCell ref="B74:C74"/>
    <mergeCell ref="D74:E74"/>
    <mergeCell ref="F74:G74"/>
    <mergeCell ref="B77:C77"/>
    <mergeCell ref="D77:E77"/>
    <mergeCell ref="F77:G77"/>
    <mergeCell ref="A103:A104"/>
    <mergeCell ref="A107:A108"/>
    <mergeCell ref="A111:A112"/>
    <mergeCell ref="M6:O6"/>
    <mergeCell ref="M7:O7"/>
    <mergeCell ref="M8:O8"/>
    <mergeCell ref="A67:A68"/>
    <mergeCell ref="A71:A72"/>
    <mergeCell ref="A75:A76"/>
    <mergeCell ref="A79:A80"/>
    <mergeCell ref="A83:A84"/>
    <mergeCell ref="A87:A88"/>
    <mergeCell ref="A22:O22"/>
    <mergeCell ref="F65:G65"/>
    <mergeCell ref="H65:I65"/>
    <mergeCell ref="B69:C69"/>
    <mergeCell ref="D69:E69"/>
    <mergeCell ref="F69:G69"/>
    <mergeCell ref="H69:I69"/>
    <mergeCell ref="A91:A92"/>
    <mergeCell ref="A95:A96"/>
    <mergeCell ref="A99:A100"/>
    <mergeCell ref="F51:G51"/>
    <mergeCell ref="B90:C90"/>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52:E52"/>
    <mergeCell ref="D51:E51"/>
    <mergeCell ref="A50:A51"/>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3:G53"/>
    <mergeCell ref="A64:G64"/>
    <mergeCell ref="A52:A53"/>
    <mergeCell ref="A54:A55"/>
    <mergeCell ref="A56:A57"/>
    <mergeCell ref="A58:A59"/>
    <mergeCell ref="A60:A61"/>
    <mergeCell ref="D54:E54"/>
    <mergeCell ref="D60:E60"/>
    <mergeCell ref="D53:E53"/>
    <mergeCell ref="F54:G54"/>
    <mergeCell ref="D56:E56"/>
    <mergeCell ref="F56:G56"/>
    <mergeCell ref="F57:G57"/>
    <mergeCell ref="F55:G55"/>
    <mergeCell ref="D94:E94"/>
    <mergeCell ref="B98:C98"/>
    <mergeCell ref="D98:E98"/>
    <mergeCell ref="F98:G98"/>
    <mergeCell ref="H98:I98"/>
    <mergeCell ref="B101:C101"/>
    <mergeCell ref="D101:E101"/>
    <mergeCell ref="D55:E55"/>
    <mergeCell ref="F61:G61"/>
    <mergeCell ref="F59:G59"/>
    <mergeCell ref="B65:C65"/>
    <mergeCell ref="D65:E65"/>
    <mergeCell ref="F58:G58"/>
    <mergeCell ref="F60:G60"/>
    <mergeCell ref="F97:G97"/>
    <mergeCell ref="D85:E85"/>
    <mergeCell ref="F85:G85"/>
    <mergeCell ref="B97:C97"/>
    <mergeCell ref="D97:E97"/>
    <mergeCell ref="F82:G82"/>
    <mergeCell ref="D90:E90"/>
    <mergeCell ref="F90:G90"/>
    <mergeCell ref="B82:C82"/>
    <mergeCell ref="D82:E82"/>
    <mergeCell ref="B110:C110"/>
    <mergeCell ref="D110:E110"/>
    <mergeCell ref="F110:G110"/>
    <mergeCell ref="H110:I110"/>
    <mergeCell ref="B113:C113"/>
    <mergeCell ref="D113:E113"/>
    <mergeCell ref="F113:G113"/>
    <mergeCell ref="D50:E50"/>
    <mergeCell ref="D57:E57"/>
    <mergeCell ref="D59:E59"/>
    <mergeCell ref="D61:E61"/>
    <mergeCell ref="D58:E58"/>
    <mergeCell ref="H113:I113"/>
    <mergeCell ref="H102:I102"/>
    <mergeCell ref="B93:C93"/>
    <mergeCell ref="D93:E93"/>
    <mergeCell ref="F93:G93"/>
    <mergeCell ref="H78:I78"/>
    <mergeCell ref="B81:C81"/>
    <mergeCell ref="D81:E81"/>
    <mergeCell ref="F81:G81"/>
    <mergeCell ref="H81:I81"/>
    <mergeCell ref="H93:I93"/>
    <mergeCell ref="B94:C94"/>
    <mergeCell ref="H101:I101"/>
    <mergeCell ref="F94:G94"/>
    <mergeCell ref="H94:I94"/>
    <mergeCell ref="B102:C102"/>
    <mergeCell ref="H97:I97"/>
    <mergeCell ref="D102:E102"/>
    <mergeCell ref="F102:G102"/>
    <mergeCell ref="F101:G101"/>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s>
  <phoneticPr fontId="44" type="noConversion"/>
  <hyperlinks>
    <hyperlink ref="D74" r:id="rId1" xr:uid="{320D7A28-4F9D-4A79-81D3-66EBCD1A3648}"/>
    <hyperlink ref="F70" r:id="rId2" xr:uid="{CF558D9A-FAAB-4CED-B795-0674198A7A4E}"/>
    <hyperlink ref="B74" r:id="rId3" xr:uid="{FDA5CA37-F60F-4EFB-89EA-B3FD4B542B15}"/>
    <hyperlink ref="F74" r:id="rId4" xr:uid="{9EE024FE-B3C4-44C2-B38D-FD50F1BFAF55}"/>
    <hyperlink ref="D78" r:id="rId5" xr:uid="{211566AF-9208-429A-93D6-32C00D036F61}"/>
    <hyperlink ref="B78" r:id="rId6" xr:uid="{DEAD2FFD-3F82-4F7B-B074-24EB791722D8}"/>
    <hyperlink ref="F78" r:id="rId7" xr:uid="{82170729-348B-4C8E-A127-C46528767221}"/>
    <hyperlink ref="B82" r:id="rId8" xr:uid="{77BE60AF-382F-4498-B565-B4B25D1D8AB9}"/>
    <hyperlink ref="D82" r:id="rId9" xr:uid="{4E6A76D3-6D3A-41FD-9906-8C8D4FDF3765}"/>
    <hyperlink ref="F82" r:id="rId10" xr:uid="{3AA90CBF-E225-4604-B342-720A87617328}"/>
  </hyperlinks>
  <pageMargins left="0.25" right="0.25" top="0.75" bottom="0.75" header="0.3" footer="0.3"/>
  <pageSetup scale="14" orientation="landscape" r:id="rId11"/>
  <rowBreaks count="3" manualBreakCount="3">
    <brk id="60" max="14" man="1"/>
    <brk id="62" max="14" man="1"/>
    <brk id="100" max="14" man="1"/>
  </rowBreaks>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F73DB0EB-ABC7-4FC5-ADE4-B2ADA3B0391D}">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rgb="FF92D050"/>
    <pageSetUpPr fitToPage="1"/>
  </sheetPr>
  <dimension ref="A1:L31"/>
  <sheetViews>
    <sheetView view="pageBreakPreview" topLeftCell="AA1" zoomScale="60" zoomScaleNormal="120" workbookViewId="0">
      <selection activeCell="AB4" sqref="AB4"/>
    </sheetView>
  </sheetViews>
  <sheetFormatPr baseColWidth="10" defaultColWidth="8.7109375" defaultRowHeight="12.75" x14ac:dyDescent="0.25"/>
  <cols>
    <col min="1" max="1" width="3.28515625" style="194" customWidth="1"/>
    <col min="2" max="2" width="9.28515625" style="194" customWidth="1"/>
    <col min="3" max="3" width="5.7109375" style="194" customWidth="1"/>
    <col min="4" max="4" width="6.7109375" style="194" customWidth="1"/>
    <col min="5" max="5" width="5.7109375" style="194" customWidth="1"/>
    <col min="6" max="6" width="10.28515625" style="194" customWidth="1"/>
    <col min="7" max="7" width="2.140625" style="194" customWidth="1"/>
    <col min="8" max="8" width="18.7109375" style="194" customWidth="1"/>
    <col min="9" max="9" width="12.7109375" style="194" customWidth="1"/>
    <col min="10" max="10" width="6.7109375" style="194" customWidth="1"/>
    <col min="11" max="11" width="18.7109375" style="194" customWidth="1"/>
    <col min="12" max="12" width="25.7109375" style="194" customWidth="1"/>
    <col min="13" max="13" width="8.7109375" style="194"/>
    <col min="14" max="14" width="29.7109375" style="194" customWidth="1"/>
    <col min="15" max="16384" width="8.7109375" style="194"/>
  </cols>
  <sheetData>
    <row r="1" spans="1:12" ht="18.75" customHeight="1" x14ac:dyDescent="0.25">
      <c r="A1" s="520"/>
      <c r="B1" s="521"/>
      <c r="C1" s="521"/>
      <c r="D1" s="521"/>
      <c r="E1" s="522"/>
      <c r="F1" s="529" t="s">
        <v>288</v>
      </c>
      <c r="G1" s="530"/>
      <c r="H1" s="530"/>
      <c r="I1" s="530"/>
      <c r="J1" s="530"/>
      <c r="K1" s="530"/>
      <c r="L1" s="193"/>
    </row>
    <row r="2" spans="1:12" ht="18.75" customHeight="1" x14ac:dyDescent="0.25">
      <c r="A2" s="523"/>
      <c r="B2" s="524"/>
      <c r="C2" s="524"/>
      <c r="D2" s="524"/>
      <c r="E2" s="525"/>
      <c r="F2" s="531"/>
      <c r="G2" s="532"/>
      <c r="H2" s="532"/>
      <c r="I2" s="532"/>
      <c r="J2" s="532"/>
      <c r="K2" s="532"/>
      <c r="L2" s="193"/>
    </row>
    <row r="3" spans="1:12" ht="18.75" customHeight="1" x14ac:dyDescent="0.25">
      <c r="A3" s="523"/>
      <c r="B3" s="524"/>
      <c r="C3" s="524"/>
      <c r="D3" s="524"/>
      <c r="E3" s="525"/>
      <c r="F3" s="529" t="s">
        <v>289</v>
      </c>
      <c r="G3" s="530"/>
      <c r="H3" s="530"/>
      <c r="I3" s="530"/>
      <c r="J3" s="530"/>
      <c r="K3" s="530"/>
      <c r="L3" s="193"/>
    </row>
    <row r="4" spans="1:12" ht="18.75" customHeight="1" x14ac:dyDescent="0.25">
      <c r="A4" s="526"/>
      <c r="B4" s="527"/>
      <c r="C4" s="527"/>
      <c r="D4" s="527"/>
      <c r="E4" s="528"/>
      <c r="F4" s="531"/>
      <c r="G4" s="532"/>
      <c r="H4" s="532"/>
      <c r="I4" s="532"/>
      <c r="J4" s="532"/>
      <c r="K4" s="532"/>
      <c r="L4" s="193"/>
    </row>
    <row r="5" spans="1:12" ht="15.75" customHeight="1" x14ac:dyDescent="0.25">
      <c r="A5" s="533" t="s">
        <v>290</v>
      </c>
      <c r="B5" s="534"/>
      <c r="C5" s="534"/>
      <c r="D5" s="534"/>
      <c r="E5" s="534"/>
      <c r="F5" s="534"/>
      <c r="G5" s="534"/>
      <c r="H5" s="534"/>
      <c r="I5" s="534"/>
      <c r="J5" s="534"/>
      <c r="K5" s="534"/>
      <c r="L5" s="535"/>
    </row>
    <row r="6" spans="1:12" ht="23.25" customHeight="1" x14ac:dyDescent="0.25">
      <c r="A6" s="533" t="s">
        <v>291</v>
      </c>
      <c r="B6" s="534"/>
      <c r="C6" s="536"/>
      <c r="D6" s="537" t="s">
        <v>12</v>
      </c>
      <c r="E6" s="538"/>
      <c r="F6" s="538"/>
      <c r="G6" s="538"/>
      <c r="H6" s="539"/>
      <c r="I6" s="533" t="s">
        <v>292</v>
      </c>
      <c r="J6" s="536"/>
      <c r="K6" s="537" t="s">
        <v>37</v>
      </c>
      <c r="L6" s="539"/>
    </row>
    <row r="7" spans="1:12" ht="17.649999999999999" customHeight="1" x14ac:dyDescent="0.25">
      <c r="A7" s="533" t="s">
        <v>293</v>
      </c>
      <c r="B7" s="534"/>
      <c r="C7" s="536"/>
      <c r="D7" s="537" t="s">
        <v>26</v>
      </c>
      <c r="E7" s="538"/>
      <c r="F7" s="538"/>
      <c r="G7" s="538"/>
      <c r="H7" s="539"/>
      <c r="I7" s="533" t="s">
        <v>98</v>
      </c>
      <c r="J7" s="536"/>
      <c r="K7" s="537" t="s">
        <v>15</v>
      </c>
      <c r="L7" s="539"/>
    </row>
    <row r="8" spans="1:12" ht="35.65" customHeight="1" x14ac:dyDescent="0.25">
      <c r="A8" s="533" t="s">
        <v>294</v>
      </c>
      <c r="B8" s="534"/>
      <c r="C8" s="536"/>
      <c r="D8" s="537" t="s">
        <v>68</v>
      </c>
      <c r="E8" s="538"/>
      <c r="F8" s="538"/>
      <c r="G8" s="538"/>
      <c r="H8" s="539"/>
      <c r="I8" s="533" t="s">
        <v>295</v>
      </c>
      <c r="J8" s="536"/>
      <c r="K8" s="537" t="s">
        <v>64</v>
      </c>
      <c r="L8" s="539"/>
    </row>
    <row r="9" spans="1:12" ht="15.75" customHeight="1" x14ac:dyDescent="0.25">
      <c r="A9" s="540" t="s">
        <v>296</v>
      </c>
      <c r="B9" s="541"/>
      <c r="C9" s="541"/>
      <c r="D9" s="541"/>
      <c r="E9" s="541"/>
      <c r="F9" s="541"/>
      <c r="G9" s="541"/>
      <c r="H9" s="541"/>
      <c r="I9" s="541"/>
      <c r="J9" s="541"/>
      <c r="K9" s="541"/>
      <c r="L9" s="542"/>
    </row>
    <row r="10" spans="1:12" ht="29.25" customHeight="1" x14ac:dyDescent="0.25">
      <c r="A10" s="551" t="s">
        <v>297</v>
      </c>
      <c r="B10" s="551"/>
      <c r="C10" s="551"/>
      <c r="D10" s="552"/>
      <c r="E10" s="553" t="str">
        <f>+ACTIVIDAD_1!B11</f>
        <v>1 - Acompañar técnicamente el 100% de requerimientos asociados a la incorporación del enfoque de género y de derechos de las mujeres en el ciclo de Política Pública de la Administración Distrital.</v>
      </c>
      <c r="F10" s="553"/>
      <c r="G10" s="553"/>
      <c r="H10" s="553"/>
      <c r="I10" s="553"/>
      <c r="J10" s="553"/>
      <c r="K10" s="553"/>
      <c r="L10" s="553"/>
    </row>
    <row r="11" spans="1:12" ht="34.5" customHeight="1" x14ac:dyDescent="0.25">
      <c r="A11" s="543" t="s">
        <v>298</v>
      </c>
      <c r="B11" s="544"/>
      <c r="C11" s="544"/>
      <c r="D11" s="535"/>
      <c r="E11" s="545" t="str">
        <f>+ACTIVIDAD_1!I15</f>
        <v xml:space="preserve">Porcentaje de requerimientos asociados a la incorporación del enfoque de género y de derechos de las mujeres en el ciclo de Política Pública de la Administración Distrital acompañados técnicamente. </v>
      </c>
      <c r="F11" s="546"/>
      <c r="G11" s="546"/>
      <c r="H11" s="546"/>
      <c r="I11" s="546"/>
      <c r="J11" s="546"/>
      <c r="K11" s="546"/>
      <c r="L11" s="547"/>
    </row>
    <row r="12" spans="1:12" ht="47.25" customHeight="1" x14ac:dyDescent="0.25">
      <c r="A12" s="533" t="s">
        <v>299</v>
      </c>
      <c r="B12" s="534"/>
      <c r="C12" s="534"/>
      <c r="D12" s="536"/>
      <c r="E12" s="548" t="s">
        <v>300</v>
      </c>
      <c r="F12" s="549"/>
      <c r="G12" s="549"/>
      <c r="H12" s="549"/>
      <c r="I12" s="549"/>
      <c r="J12" s="549"/>
      <c r="K12" s="549"/>
      <c r="L12" s="550"/>
    </row>
    <row r="13" spans="1:12" s="263" customFormat="1" ht="28.5" customHeight="1" x14ac:dyDescent="0.25">
      <c r="A13" s="533" t="s">
        <v>301</v>
      </c>
      <c r="B13" s="534"/>
      <c r="C13" s="536"/>
      <c r="D13" s="537"/>
      <c r="E13" s="538"/>
      <c r="F13" s="538"/>
      <c r="G13" s="538"/>
      <c r="H13" s="539"/>
      <c r="I13" s="533" t="s">
        <v>302</v>
      </c>
      <c r="J13" s="536"/>
      <c r="K13" s="537" t="s">
        <v>61</v>
      </c>
      <c r="L13" s="539"/>
    </row>
    <row r="14" spans="1:12" ht="15.75" customHeight="1" x14ac:dyDescent="0.25">
      <c r="A14" s="533" t="s">
        <v>303</v>
      </c>
      <c r="B14" s="534"/>
      <c r="C14" s="534"/>
      <c r="D14" s="534"/>
      <c r="E14" s="534"/>
      <c r="F14" s="534"/>
      <c r="G14" s="534"/>
      <c r="H14" s="534"/>
      <c r="I14" s="534"/>
      <c r="J14" s="534"/>
      <c r="K14" s="534"/>
      <c r="L14" s="535"/>
    </row>
    <row r="15" spans="1:12" ht="25.5" customHeight="1" x14ac:dyDescent="0.25">
      <c r="A15" s="533" t="s">
        <v>304</v>
      </c>
      <c r="B15" s="534"/>
      <c r="C15" s="536"/>
      <c r="D15" s="537" t="s">
        <v>19</v>
      </c>
      <c r="E15" s="538"/>
      <c r="F15" s="538"/>
      <c r="G15" s="538"/>
      <c r="H15" s="539"/>
      <c r="I15" s="533" t="s">
        <v>305</v>
      </c>
      <c r="J15" s="536"/>
      <c r="K15" s="537" t="s">
        <v>20</v>
      </c>
      <c r="L15" s="539"/>
    </row>
    <row r="16" spans="1:12" ht="25.5" customHeight="1" x14ac:dyDescent="0.25">
      <c r="A16" s="533" t="s">
        <v>306</v>
      </c>
      <c r="B16" s="534"/>
      <c r="C16" s="536"/>
      <c r="D16" s="557">
        <f>+ACTIVIDAD_1!C36</f>
        <v>1</v>
      </c>
      <c r="E16" s="558"/>
      <c r="F16" s="558"/>
      <c r="G16" s="558"/>
      <c r="H16" s="559"/>
      <c r="I16" s="533" t="s">
        <v>234</v>
      </c>
      <c r="J16" s="536"/>
      <c r="K16" s="537" t="s">
        <v>23</v>
      </c>
      <c r="L16" s="539"/>
    </row>
    <row r="17" spans="1:12" ht="27.6" customHeight="1" x14ac:dyDescent="0.25">
      <c r="A17" s="533" t="s">
        <v>307</v>
      </c>
      <c r="B17" s="534"/>
      <c r="C17" s="536"/>
      <c r="D17" s="537"/>
      <c r="E17" s="538"/>
      <c r="F17" s="538"/>
      <c r="G17" s="538"/>
      <c r="H17" s="539"/>
      <c r="I17" s="554"/>
      <c r="J17" s="556"/>
      <c r="K17" s="556"/>
      <c r="L17" s="555"/>
    </row>
    <row r="18" spans="1:12" ht="12" customHeight="1" x14ac:dyDescent="0.25">
      <c r="A18" s="200" t="s">
        <v>308</v>
      </c>
      <c r="B18" s="200" t="s">
        <v>309</v>
      </c>
      <c r="C18" s="533" t="s">
        <v>310</v>
      </c>
      <c r="D18" s="534"/>
      <c r="E18" s="534"/>
      <c r="F18" s="534"/>
      <c r="G18" s="536"/>
      <c r="H18" s="533" t="s">
        <v>311</v>
      </c>
      <c r="I18" s="536"/>
      <c r="J18" s="533" t="s">
        <v>312</v>
      </c>
      <c r="K18" s="536"/>
      <c r="L18" s="200" t="s">
        <v>313</v>
      </c>
    </row>
    <row r="19" spans="1:12" ht="61.5" customHeight="1" x14ac:dyDescent="0.25">
      <c r="A19" s="195">
        <v>1</v>
      </c>
      <c r="B19" s="196" t="s">
        <v>314</v>
      </c>
      <c r="C19" s="537" t="s">
        <v>315</v>
      </c>
      <c r="D19" s="538"/>
      <c r="E19" s="538"/>
      <c r="F19" s="538"/>
      <c r="G19" s="539"/>
      <c r="H19" s="537" t="s">
        <v>316</v>
      </c>
      <c r="I19" s="539"/>
      <c r="J19" s="554" t="s">
        <v>22</v>
      </c>
      <c r="K19" s="555"/>
      <c r="L19" s="196" t="s">
        <v>317</v>
      </c>
    </row>
    <row r="20" spans="1:12" ht="90" customHeight="1" x14ac:dyDescent="0.25">
      <c r="A20" s="195">
        <v>2</v>
      </c>
      <c r="B20" s="196" t="s">
        <v>314</v>
      </c>
      <c r="C20" s="537" t="s">
        <v>318</v>
      </c>
      <c r="D20" s="538"/>
      <c r="E20" s="538"/>
      <c r="F20" s="538"/>
      <c r="G20" s="539"/>
      <c r="H20" s="537" t="s">
        <v>319</v>
      </c>
      <c r="I20" s="539"/>
      <c r="J20" s="554" t="s">
        <v>22</v>
      </c>
      <c r="K20" s="555"/>
      <c r="L20" s="196" t="s">
        <v>320</v>
      </c>
    </row>
    <row r="21" spans="1:12" ht="64.5" customHeight="1" x14ac:dyDescent="0.25">
      <c r="A21" s="195">
        <v>3</v>
      </c>
      <c r="B21" s="196" t="s">
        <v>314</v>
      </c>
      <c r="C21" s="537" t="s">
        <v>321</v>
      </c>
      <c r="D21" s="538"/>
      <c r="E21" s="538"/>
      <c r="F21" s="538"/>
      <c r="G21" s="539"/>
      <c r="H21" s="537" t="s">
        <v>322</v>
      </c>
      <c r="I21" s="539"/>
      <c r="J21" s="554" t="s">
        <v>22</v>
      </c>
      <c r="K21" s="555"/>
      <c r="L21" s="196" t="s">
        <v>320</v>
      </c>
    </row>
    <row r="22" spans="1:12" ht="120" customHeight="1" x14ac:dyDescent="0.25">
      <c r="A22" s="195">
        <v>4</v>
      </c>
      <c r="B22" s="196" t="s">
        <v>314</v>
      </c>
      <c r="C22" s="537" t="s">
        <v>323</v>
      </c>
      <c r="D22" s="538"/>
      <c r="E22" s="538"/>
      <c r="F22" s="538"/>
      <c r="G22" s="539"/>
      <c r="H22" s="537" t="s">
        <v>324</v>
      </c>
      <c r="I22" s="539"/>
      <c r="J22" s="554" t="s">
        <v>22</v>
      </c>
      <c r="K22" s="555"/>
      <c r="L22" s="196" t="s">
        <v>320</v>
      </c>
    </row>
    <row r="23" spans="1:12" ht="78.75" customHeight="1" x14ac:dyDescent="0.25">
      <c r="A23" s="195">
        <v>5</v>
      </c>
      <c r="B23" s="196" t="s">
        <v>314</v>
      </c>
      <c r="C23" s="537" t="s">
        <v>325</v>
      </c>
      <c r="D23" s="538"/>
      <c r="E23" s="538"/>
      <c r="F23" s="538"/>
      <c r="G23" s="539"/>
      <c r="H23" s="537" t="s">
        <v>326</v>
      </c>
      <c r="I23" s="539"/>
      <c r="J23" s="554" t="s">
        <v>22</v>
      </c>
      <c r="K23" s="555"/>
      <c r="L23" s="196" t="s">
        <v>327</v>
      </c>
    </row>
    <row r="24" spans="1:12" ht="77.25" customHeight="1" x14ac:dyDescent="0.25">
      <c r="A24" s="195">
        <v>6</v>
      </c>
      <c r="B24" s="196" t="s">
        <v>314</v>
      </c>
      <c r="C24" s="537" t="s">
        <v>328</v>
      </c>
      <c r="D24" s="538"/>
      <c r="E24" s="538"/>
      <c r="F24" s="538"/>
      <c r="G24" s="539"/>
      <c r="H24" s="537" t="s">
        <v>329</v>
      </c>
      <c r="I24" s="539"/>
      <c r="J24" s="554" t="s">
        <v>22</v>
      </c>
      <c r="K24" s="555"/>
      <c r="L24" s="196" t="s">
        <v>327</v>
      </c>
    </row>
    <row r="25" spans="1:12" ht="25.5" customHeight="1" x14ac:dyDescent="0.25">
      <c r="A25" s="200" t="s">
        <v>308</v>
      </c>
      <c r="B25" s="533" t="s">
        <v>330</v>
      </c>
      <c r="C25" s="534"/>
      <c r="D25" s="534"/>
      <c r="E25" s="534"/>
      <c r="F25" s="534"/>
      <c r="G25" s="534"/>
      <c r="H25" s="534"/>
      <c r="I25" s="534"/>
      <c r="J25" s="534"/>
      <c r="K25" s="536"/>
      <c r="L25" s="200" t="s">
        <v>331</v>
      </c>
    </row>
    <row r="26" spans="1:12" ht="77.25" customHeight="1" x14ac:dyDescent="0.25">
      <c r="A26" s="195">
        <v>1</v>
      </c>
      <c r="B26" s="537" t="s">
        <v>332</v>
      </c>
      <c r="C26" s="538"/>
      <c r="D26" s="538"/>
      <c r="E26" s="538"/>
      <c r="F26" s="538"/>
      <c r="G26" s="538"/>
      <c r="H26" s="538"/>
      <c r="I26" s="538"/>
      <c r="J26" s="538"/>
      <c r="K26" s="539"/>
      <c r="L26" s="196" t="s">
        <v>34</v>
      </c>
    </row>
    <row r="27" spans="1:12" ht="15.75" customHeight="1" x14ac:dyDescent="0.25">
      <c r="A27" s="533" t="s">
        <v>333</v>
      </c>
      <c r="B27" s="534"/>
      <c r="C27" s="534"/>
      <c r="D27" s="534"/>
      <c r="E27" s="534"/>
      <c r="F27" s="541"/>
      <c r="G27" s="541"/>
      <c r="H27" s="534"/>
      <c r="I27" s="541"/>
      <c r="J27" s="541"/>
      <c r="K27" s="541"/>
      <c r="L27" s="560"/>
    </row>
    <row r="28" spans="1:12" ht="26.25" customHeight="1" x14ac:dyDescent="0.25">
      <c r="A28" s="533" t="s">
        <v>334</v>
      </c>
      <c r="B28" s="534"/>
      <c r="C28" s="536"/>
      <c r="D28" s="537">
        <v>100</v>
      </c>
      <c r="E28" s="538"/>
      <c r="F28" s="551" t="s">
        <v>335</v>
      </c>
      <c r="G28" s="551"/>
      <c r="H28" s="207">
        <v>2024</v>
      </c>
      <c r="I28" s="551" t="s">
        <v>336</v>
      </c>
      <c r="J28" s="552"/>
      <c r="K28" s="271"/>
      <c r="L28" s="196" t="s">
        <v>337</v>
      </c>
    </row>
    <row r="29" spans="1:12" ht="26.25" customHeight="1" x14ac:dyDescent="0.25">
      <c r="A29" s="533" t="s">
        <v>338</v>
      </c>
      <c r="B29" s="534"/>
      <c r="C29" s="536"/>
      <c r="D29" s="537"/>
      <c r="E29" s="538"/>
      <c r="F29" s="561"/>
      <c r="G29" s="561"/>
      <c r="H29" s="538"/>
      <c r="I29" s="561"/>
      <c r="J29" s="561"/>
      <c r="K29" s="561"/>
      <c r="L29" s="562"/>
    </row>
    <row r="30" spans="1:12" ht="55.5" customHeight="1" x14ac:dyDescent="0.25">
      <c r="A30" s="533" t="s">
        <v>339</v>
      </c>
      <c r="B30" s="534"/>
      <c r="C30" s="536"/>
      <c r="D30" s="563" t="s">
        <v>340</v>
      </c>
      <c r="E30" s="564"/>
      <c r="F30" s="564"/>
      <c r="G30" s="564"/>
      <c r="H30" s="564"/>
      <c r="I30" s="564"/>
      <c r="J30" s="564"/>
      <c r="K30" s="564"/>
      <c r="L30" s="565"/>
    </row>
    <row r="31" spans="1:12" ht="17.649999999999999" customHeight="1" x14ac:dyDescent="0.25">
      <c r="A31" s="533" t="s">
        <v>341</v>
      </c>
      <c r="B31" s="534"/>
      <c r="C31" s="536"/>
      <c r="D31" s="537"/>
      <c r="E31" s="538"/>
      <c r="F31" s="538"/>
      <c r="G31" s="538"/>
      <c r="H31" s="538"/>
      <c r="I31" s="538"/>
      <c r="J31" s="538"/>
      <c r="K31" s="538"/>
      <c r="L31" s="539"/>
    </row>
  </sheetData>
  <mergeCells count="73">
    <mergeCell ref="C22:G22"/>
    <mergeCell ref="H22:I22"/>
    <mergeCell ref="J22:K22"/>
    <mergeCell ref="C21:G21"/>
    <mergeCell ref="H21:I21"/>
    <mergeCell ref="J21:K21"/>
    <mergeCell ref="J18:K18"/>
    <mergeCell ref="C19:G19"/>
    <mergeCell ref="H19:I19"/>
    <mergeCell ref="J19:K19"/>
    <mergeCell ref="C20:G20"/>
    <mergeCell ref="H20:I20"/>
    <mergeCell ref="J20:K20"/>
    <mergeCell ref="A31:C31"/>
    <mergeCell ref="D31:L31"/>
    <mergeCell ref="A27:L27"/>
    <mergeCell ref="A28:C28"/>
    <mergeCell ref="I28:J28"/>
    <mergeCell ref="A29:C29"/>
    <mergeCell ref="D29:L29"/>
    <mergeCell ref="F28:G28"/>
    <mergeCell ref="D28:E28"/>
    <mergeCell ref="A30:C30"/>
    <mergeCell ref="D30:L30"/>
    <mergeCell ref="B26:K26"/>
    <mergeCell ref="B25:K25"/>
    <mergeCell ref="C24:G24"/>
    <mergeCell ref="H24:I24"/>
    <mergeCell ref="J24:K24"/>
    <mergeCell ref="C23:G23"/>
    <mergeCell ref="H23:I23"/>
    <mergeCell ref="J23:K23"/>
    <mergeCell ref="I15:J15"/>
    <mergeCell ref="K15:L15"/>
    <mergeCell ref="A17:C17"/>
    <mergeCell ref="D17:H17"/>
    <mergeCell ref="I17:L17"/>
    <mergeCell ref="A16:C16"/>
    <mergeCell ref="D16:H16"/>
    <mergeCell ref="I16:J16"/>
    <mergeCell ref="K16:L16"/>
    <mergeCell ref="A15:C15"/>
    <mergeCell ref="D15:H15"/>
    <mergeCell ref="C18:G18"/>
    <mergeCell ref="H18:I18"/>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L26</xm:sqref>
        </x14:dataValidation>
        <x14:dataValidation type="list" allowBlank="1" showInputMessage="1" showErrorMessage="1" xr:uid="{F74BA7A8-C72D-4A93-8188-C5A9EE4135EA}">
          <x14:formula1>
            <xm:f>Datos!$K$2:$K$3</xm:f>
          </x14:formula1>
          <xm:sqref>J19:J24 K19:K20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7DCB-CACA-49F3-9C48-6D0D918561CA}">
  <sheetPr>
    <tabColor rgb="FF00B050"/>
    <pageSetUpPr fitToPage="1"/>
  </sheetPr>
  <dimension ref="A1:O123"/>
  <sheetViews>
    <sheetView showGridLines="0" topLeftCell="C81" zoomScaleNormal="100" zoomScaleSheetLayoutView="80" workbookViewId="0">
      <selection activeCell="F139" sqref="F138:F139"/>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486"/>
      <c r="B1" s="464" t="s">
        <v>182</v>
      </c>
      <c r="C1" s="465"/>
      <c r="D1" s="465"/>
      <c r="E1" s="465"/>
      <c r="F1" s="465"/>
      <c r="G1" s="465"/>
      <c r="H1" s="465"/>
      <c r="I1" s="465"/>
      <c r="J1" s="465"/>
      <c r="K1" s="465"/>
      <c r="L1" s="466"/>
      <c r="M1" s="461" t="s">
        <v>183</v>
      </c>
      <c r="N1" s="462"/>
      <c r="O1" s="463"/>
    </row>
    <row r="2" spans="1:15" s="135" customFormat="1" ht="30.75" customHeight="1" x14ac:dyDescent="0.25">
      <c r="A2" s="487"/>
      <c r="B2" s="467" t="s">
        <v>184</v>
      </c>
      <c r="C2" s="468"/>
      <c r="D2" s="468"/>
      <c r="E2" s="468"/>
      <c r="F2" s="468"/>
      <c r="G2" s="468"/>
      <c r="H2" s="468"/>
      <c r="I2" s="468"/>
      <c r="J2" s="468"/>
      <c r="K2" s="468"/>
      <c r="L2" s="469"/>
      <c r="M2" s="461" t="s">
        <v>185</v>
      </c>
      <c r="N2" s="462"/>
      <c r="O2" s="463"/>
    </row>
    <row r="3" spans="1:15" s="135" customFormat="1" ht="24" customHeight="1" x14ac:dyDescent="0.25">
      <c r="A3" s="487"/>
      <c r="B3" s="467" t="s">
        <v>186</v>
      </c>
      <c r="C3" s="468"/>
      <c r="D3" s="468"/>
      <c r="E3" s="468"/>
      <c r="F3" s="468"/>
      <c r="G3" s="468"/>
      <c r="H3" s="468"/>
      <c r="I3" s="468"/>
      <c r="J3" s="468"/>
      <c r="K3" s="468"/>
      <c r="L3" s="469"/>
      <c r="M3" s="461" t="s">
        <v>187</v>
      </c>
      <c r="N3" s="462"/>
      <c r="O3" s="463"/>
    </row>
    <row r="4" spans="1:15" s="135" customFormat="1" ht="21.75" customHeight="1" x14ac:dyDescent="0.25">
      <c r="A4" s="488"/>
      <c r="B4" s="470" t="s">
        <v>188</v>
      </c>
      <c r="C4" s="471"/>
      <c r="D4" s="471"/>
      <c r="E4" s="471"/>
      <c r="F4" s="471"/>
      <c r="G4" s="471"/>
      <c r="H4" s="471"/>
      <c r="I4" s="471"/>
      <c r="J4" s="471"/>
      <c r="K4" s="471"/>
      <c r="L4" s="472"/>
      <c r="M4" s="461" t="s">
        <v>189</v>
      </c>
      <c r="N4" s="462"/>
      <c r="O4" s="463"/>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490" t="s">
        <v>190</v>
      </c>
      <c r="B6" s="187" t="s">
        <v>191</v>
      </c>
      <c r="C6" s="173"/>
      <c r="D6" s="187" t="s">
        <v>192</v>
      </c>
      <c r="E6" s="173"/>
      <c r="F6" s="187" t="s">
        <v>193</v>
      </c>
      <c r="G6" s="173"/>
      <c r="H6" s="187" t="s">
        <v>194</v>
      </c>
      <c r="I6" s="174" t="s">
        <v>195</v>
      </c>
      <c r="J6" s="475" t="s">
        <v>196</v>
      </c>
      <c r="K6" s="489"/>
      <c r="L6" s="186" t="s">
        <v>197</v>
      </c>
      <c r="M6" s="499"/>
      <c r="N6" s="499"/>
      <c r="O6" s="499"/>
    </row>
    <row r="7" spans="1:15" s="135" customFormat="1" ht="21.75" customHeight="1" x14ac:dyDescent="0.25">
      <c r="A7" s="490"/>
      <c r="B7" s="188" t="s">
        <v>198</v>
      </c>
      <c r="C7" s="175"/>
      <c r="D7" s="187" t="s">
        <v>199</v>
      </c>
      <c r="E7" s="176"/>
      <c r="F7" s="187" t="s">
        <v>200</v>
      </c>
      <c r="G7" s="176"/>
      <c r="H7" s="187" t="s">
        <v>201</v>
      </c>
      <c r="I7" s="174"/>
      <c r="J7" s="475"/>
      <c r="K7" s="489"/>
      <c r="L7" s="186" t="s">
        <v>202</v>
      </c>
      <c r="M7" s="499"/>
      <c r="N7" s="499"/>
      <c r="O7" s="499"/>
    </row>
    <row r="8" spans="1:15" s="135" customFormat="1" ht="21.75" customHeight="1" x14ac:dyDescent="0.25">
      <c r="A8" s="490"/>
      <c r="B8" s="187" t="s">
        <v>203</v>
      </c>
      <c r="C8" s="173"/>
      <c r="D8" s="187" t="s">
        <v>204</v>
      </c>
      <c r="E8" s="176"/>
      <c r="F8" s="187" t="s">
        <v>205</v>
      </c>
      <c r="G8" s="176"/>
      <c r="H8" s="187" t="s">
        <v>206</v>
      </c>
      <c r="I8" s="174"/>
      <c r="J8" s="475"/>
      <c r="K8" s="489"/>
      <c r="L8" s="186" t="s">
        <v>207</v>
      </c>
      <c r="M8" s="499" t="s">
        <v>195</v>
      </c>
      <c r="N8" s="499"/>
      <c r="O8" s="499"/>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9"/>
      <c r="H10" s="239"/>
      <c r="I10" s="73"/>
      <c r="J10" s="73"/>
      <c r="K10" s="70"/>
      <c r="L10" s="70"/>
      <c r="M10" s="70"/>
      <c r="N10" s="70"/>
      <c r="O10" s="70"/>
    </row>
    <row r="11" spans="1:15" ht="15" customHeight="1" x14ac:dyDescent="0.25">
      <c r="A11" s="495" t="s">
        <v>208</v>
      </c>
      <c r="B11" s="476" t="s">
        <v>342</v>
      </c>
      <c r="C11" s="477"/>
      <c r="D11" s="477"/>
      <c r="E11" s="477"/>
      <c r="F11" s="477"/>
      <c r="G11" s="477"/>
      <c r="H11" s="477"/>
      <c r="I11" s="477"/>
      <c r="J11" s="477"/>
      <c r="K11" s="477"/>
      <c r="L11" s="477"/>
      <c r="M11" s="477"/>
      <c r="N11" s="477"/>
      <c r="O11" s="478"/>
    </row>
    <row r="12" spans="1:15" ht="15" customHeight="1" x14ac:dyDescent="0.25">
      <c r="A12" s="496"/>
      <c r="B12" s="479"/>
      <c r="C12" s="480"/>
      <c r="D12" s="480"/>
      <c r="E12" s="480"/>
      <c r="F12" s="480"/>
      <c r="G12" s="480"/>
      <c r="H12" s="480"/>
      <c r="I12" s="480"/>
      <c r="J12" s="480"/>
      <c r="K12" s="480"/>
      <c r="L12" s="480"/>
      <c r="M12" s="480"/>
      <c r="N12" s="480"/>
      <c r="O12" s="481"/>
    </row>
    <row r="13" spans="1:15" ht="15" customHeight="1" x14ac:dyDescent="0.25">
      <c r="A13" s="497"/>
      <c r="B13" s="482"/>
      <c r="C13" s="483"/>
      <c r="D13" s="483"/>
      <c r="E13" s="483"/>
      <c r="F13" s="483"/>
      <c r="G13" s="483"/>
      <c r="H13" s="483"/>
      <c r="I13" s="483"/>
      <c r="J13" s="483"/>
      <c r="K13" s="483"/>
      <c r="L13" s="483"/>
      <c r="M13" s="483"/>
      <c r="N13" s="483"/>
      <c r="O13" s="484"/>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210</v>
      </c>
      <c r="B15" s="485" t="s">
        <v>211</v>
      </c>
      <c r="C15" s="485"/>
      <c r="D15" s="485"/>
      <c r="E15" s="485"/>
      <c r="F15" s="485"/>
      <c r="G15" s="490" t="s">
        <v>212</v>
      </c>
      <c r="H15" s="490"/>
      <c r="I15" s="485" t="s">
        <v>343</v>
      </c>
      <c r="J15" s="485"/>
      <c r="K15" s="485"/>
      <c r="L15" s="485"/>
      <c r="M15" s="485"/>
      <c r="N15" s="485"/>
      <c r="O15" s="485"/>
    </row>
    <row r="16" spans="1:15" ht="9" customHeight="1" thickBot="1" x14ac:dyDescent="0.3">
      <c r="A16" s="74"/>
      <c r="B16" s="76"/>
      <c r="C16" s="75"/>
      <c r="D16" s="75"/>
      <c r="E16" s="75"/>
      <c r="F16" s="75"/>
      <c r="G16" s="76"/>
      <c r="H16" s="76"/>
      <c r="I16" s="76"/>
      <c r="J16" s="76"/>
      <c r="K16" s="76"/>
      <c r="L16" s="77"/>
      <c r="M16" s="77"/>
      <c r="N16" s="77"/>
      <c r="O16" s="77"/>
    </row>
    <row r="17" spans="1:15" ht="78.75" customHeight="1" thickBot="1" x14ac:dyDescent="0.3">
      <c r="A17" s="115" t="s">
        <v>214</v>
      </c>
      <c r="B17" s="485" t="s">
        <v>215</v>
      </c>
      <c r="C17" s="485"/>
      <c r="D17" s="485"/>
      <c r="E17" s="485"/>
      <c r="F17" s="115" t="s">
        <v>216</v>
      </c>
      <c r="G17" s="485" t="s">
        <v>217</v>
      </c>
      <c r="H17" s="485"/>
      <c r="I17" s="485"/>
      <c r="J17" s="115" t="s">
        <v>218</v>
      </c>
      <c r="K17" s="616" t="s">
        <v>219</v>
      </c>
      <c r="L17" s="616"/>
      <c r="M17" s="616"/>
      <c r="N17" s="616"/>
      <c r="O17" s="616"/>
    </row>
    <row r="18" spans="1:15" ht="9" customHeight="1" x14ac:dyDescent="0.25">
      <c r="A18" s="68"/>
      <c r="B18" s="67"/>
      <c r="C18" s="494"/>
      <c r="D18" s="494"/>
      <c r="E18" s="494"/>
      <c r="F18" s="494"/>
      <c r="G18" s="494"/>
      <c r="H18" s="494"/>
      <c r="I18" s="494"/>
      <c r="J18" s="494"/>
      <c r="K18" s="494"/>
      <c r="L18" s="494"/>
      <c r="M18" s="494"/>
      <c r="N18" s="494"/>
      <c r="O18" s="494"/>
    </row>
    <row r="20" spans="1:15" ht="16.5" customHeight="1" x14ac:dyDescent="0.25">
      <c r="A20" s="132"/>
      <c r="B20" s="133"/>
      <c r="C20" s="133"/>
      <c r="D20" s="133"/>
      <c r="E20" s="133"/>
      <c r="F20" s="133"/>
      <c r="G20" s="133"/>
      <c r="H20" s="133"/>
      <c r="I20" s="133"/>
      <c r="J20" s="133"/>
      <c r="K20" s="133"/>
      <c r="L20" s="133"/>
      <c r="M20" s="133"/>
      <c r="N20" s="133"/>
      <c r="O20" s="133"/>
    </row>
    <row r="21" spans="1:15" ht="32.1" customHeight="1" x14ac:dyDescent="0.25">
      <c r="A21" s="473" t="s">
        <v>220</v>
      </c>
      <c r="B21" s="474"/>
      <c r="C21" s="474"/>
      <c r="D21" s="474"/>
      <c r="E21" s="474"/>
      <c r="F21" s="474"/>
      <c r="G21" s="474"/>
      <c r="H21" s="474"/>
      <c r="I21" s="474"/>
      <c r="J21" s="474"/>
      <c r="K21" s="474"/>
      <c r="L21" s="474"/>
      <c r="M21" s="474"/>
      <c r="N21" s="474"/>
      <c r="O21" s="475"/>
    </row>
    <row r="22" spans="1:15" ht="32.1" customHeight="1" x14ac:dyDescent="0.25">
      <c r="A22" s="473" t="s">
        <v>221</v>
      </c>
      <c r="B22" s="474"/>
      <c r="C22" s="474"/>
      <c r="D22" s="474"/>
      <c r="E22" s="474"/>
      <c r="F22" s="474"/>
      <c r="G22" s="474"/>
      <c r="H22" s="474"/>
      <c r="I22" s="474"/>
      <c r="J22" s="474"/>
      <c r="K22" s="474"/>
      <c r="L22" s="474"/>
      <c r="M22" s="474"/>
      <c r="N22" s="474"/>
      <c r="O22" s="475"/>
    </row>
    <row r="23" spans="1:15" ht="32.1" customHeight="1" thickBot="1" x14ac:dyDescent="0.3">
      <c r="A23" s="89"/>
      <c r="B23" s="79" t="s">
        <v>191</v>
      </c>
      <c r="C23" s="79" t="s">
        <v>192</v>
      </c>
      <c r="D23" s="79" t="s">
        <v>193</v>
      </c>
      <c r="E23" s="79" t="s">
        <v>194</v>
      </c>
      <c r="F23" s="79" t="s">
        <v>198</v>
      </c>
      <c r="G23" s="79" t="s">
        <v>199</v>
      </c>
      <c r="H23" s="79" t="s">
        <v>200</v>
      </c>
      <c r="I23" s="79" t="s">
        <v>201</v>
      </c>
      <c r="J23" s="79" t="s">
        <v>203</v>
      </c>
      <c r="K23" s="79" t="s">
        <v>204</v>
      </c>
      <c r="L23" s="79" t="s">
        <v>205</v>
      </c>
      <c r="M23" s="79" t="s">
        <v>206</v>
      </c>
      <c r="N23" s="80" t="s">
        <v>222</v>
      </c>
      <c r="O23" s="80" t="s">
        <v>223</v>
      </c>
    </row>
    <row r="24" spans="1:15" ht="32.1" customHeight="1" x14ac:dyDescent="0.25">
      <c r="A24" s="83" t="s">
        <v>224</v>
      </c>
      <c r="B24" s="84">
        <v>174420000</v>
      </c>
      <c r="C24" s="84">
        <v>267750000</v>
      </c>
      <c r="D24" s="84">
        <v>31993000</v>
      </c>
      <c r="E24" s="84">
        <f>33812000+39000000</f>
        <v>72812000</v>
      </c>
      <c r="F24" s="84"/>
      <c r="G24" s="84"/>
      <c r="H24" s="81"/>
      <c r="I24" s="81"/>
      <c r="J24" s="81"/>
      <c r="K24" s="81"/>
      <c r="L24" s="81"/>
      <c r="M24" s="81"/>
      <c r="N24" s="84">
        <f>SUM(B24:M24)</f>
        <v>546975000</v>
      </c>
      <c r="O24" s="82"/>
    </row>
    <row r="25" spans="1:15" ht="32.1" customHeight="1" x14ac:dyDescent="0.25">
      <c r="A25" s="83" t="s">
        <v>225</v>
      </c>
      <c r="B25" s="84"/>
      <c r="C25" s="84">
        <v>442170000</v>
      </c>
      <c r="D25" s="84"/>
      <c r="E25" s="84">
        <f>17232000-2516000</f>
        <v>14716000</v>
      </c>
      <c r="F25" s="84"/>
      <c r="G25" s="84"/>
      <c r="H25" s="84"/>
      <c r="I25" s="84"/>
      <c r="J25" s="84"/>
      <c r="K25" s="84"/>
      <c r="L25" s="84"/>
      <c r="M25" s="84"/>
      <c r="N25" s="84">
        <f t="shared" ref="N25:N29" si="0">SUM(B25:M25)</f>
        <v>456886000</v>
      </c>
      <c r="O25" s="114">
        <f>+(B25+C25+D25+E25+F25+G25+H25+I25+J25+K25+L25+M25)/N24</f>
        <v>0.83529594588418121</v>
      </c>
    </row>
    <row r="26" spans="1:15" ht="32.1" customHeight="1" x14ac:dyDescent="0.25">
      <c r="A26" s="83" t="s">
        <v>226</v>
      </c>
      <c r="B26" s="84"/>
      <c r="C26" s="84">
        <v>1411000</v>
      </c>
      <c r="D26" s="84">
        <v>30430000</v>
      </c>
      <c r="E26" s="84">
        <v>42330000</v>
      </c>
      <c r="F26" s="84"/>
      <c r="G26" s="84"/>
      <c r="H26" s="84"/>
      <c r="I26" s="84"/>
      <c r="J26" s="84"/>
      <c r="K26" s="84"/>
      <c r="L26" s="84"/>
      <c r="M26" s="84"/>
      <c r="N26" s="84">
        <f t="shared" si="0"/>
        <v>74171000</v>
      </c>
      <c r="O26" s="114"/>
    </row>
    <row r="27" spans="1:15" ht="32.1" customHeight="1" x14ac:dyDescent="0.25">
      <c r="A27" s="83" t="s">
        <v>227</v>
      </c>
      <c r="B27" s="84">
        <v>6533333</v>
      </c>
      <c r="C27" s="84">
        <v>1675520</v>
      </c>
      <c r="D27" s="84">
        <v>0</v>
      </c>
      <c r="E27" s="84">
        <v>1379840</v>
      </c>
      <c r="F27" s="84">
        <v>3646720</v>
      </c>
      <c r="G27" s="84"/>
      <c r="H27" s="84"/>
      <c r="I27" s="84"/>
      <c r="J27" s="84"/>
      <c r="K27" s="84"/>
      <c r="L27" s="84"/>
      <c r="M27" s="84"/>
      <c r="N27" s="84">
        <f t="shared" si="0"/>
        <v>13235413</v>
      </c>
      <c r="O27" s="85"/>
    </row>
    <row r="28" spans="1:15" ht="32.1" customHeight="1" x14ac:dyDescent="0.25">
      <c r="A28" s="83" t="s">
        <v>228</v>
      </c>
      <c r="B28" s="84">
        <v>0</v>
      </c>
      <c r="C28" s="84"/>
      <c r="D28" s="84"/>
      <c r="E28" s="84"/>
      <c r="F28" s="84"/>
      <c r="G28" s="84"/>
      <c r="H28" s="84"/>
      <c r="I28" s="84"/>
      <c r="J28" s="84"/>
      <c r="K28" s="84"/>
      <c r="L28" s="84"/>
      <c r="M28" s="84"/>
      <c r="N28" s="84">
        <f t="shared" si="0"/>
        <v>0</v>
      </c>
      <c r="O28" s="85"/>
    </row>
    <row r="29" spans="1:15" ht="32.1" customHeight="1" thickBot="1" x14ac:dyDescent="0.3">
      <c r="A29" s="86" t="s">
        <v>229</v>
      </c>
      <c r="B29" s="87">
        <v>0</v>
      </c>
      <c r="C29" s="87">
        <v>8208853</v>
      </c>
      <c r="D29" s="87">
        <v>0</v>
      </c>
      <c r="E29" s="87">
        <v>2759680</v>
      </c>
      <c r="F29" s="87"/>
      <c r="G29" s="87"/>
      <c r="H29" s="87"/>
      <c r="I29" s="87"/>
      <c r="J29" s="87"/>
      <c r="K29" s="87"/>
      <c r="L29" s="87"/>
      <c r="M29" s="87"/>
      <c r="N29" s="87">
        <f t="shared" si="0"/>
        <v>10968533</v>
      </c>
      <c r="O29" s="294">
        <f>+N29/N27</f>
        <v>0.82872616064190818</v>
      </c>
    </row>
    <row r="30" spans="1:15" s="88" customFormat="1" ht="16.5" customHeight="1" x14ac:dyDescent="0.2"/>
    <row r="31" spans="1:15" s="88" customFormat="1" ht="17.25" customHeight="1" x14ac:dyDescent="0.2"/>
    <row r="32" spans="1:15" ht="5.25" customHeight="1" x14ac:dyDescent="0.25"/>
    <row r="33" spans="1:10" ht="48" customHeight="1" x14ac:dyDescent="0.25">
      <c r="A33" s="609" t="s">
        <v>230</v>
      </c>
      <c r="B33" s="610"/>
      <c r="C33" s="610"/>
      <c r="D33" s="610"/>
      <c r="E33" s="610"/>
      <c r="F33" s="610"/>
      <c r="G33" s="610"/>
      <c r="H33" s="610"/>
      <c r="I33" s="611"/>
      <c r="J33" s="93"/>
    </row>
    <row r="34" spans="1:10" ht="50.25" customHeight="1" x14ac:dyDescent="0.25">
      <c r="A34" s="101" t="s">
        <v>231</v>
      </c>
      <c r="B34" s="612" t="str">
        <f>+B11</f>
        <v>2 - Acompañar el 100% el seguimiento a la implementación de las PPMYEG y PPASP, así como a los compromisos de la SDMujer en otras políticas públicas.</v>
      </c>
      <c r="C34" s="613"/>
      <c r="D34" s="613"/>
      <c r="E34" s="613"/>
      <c r="F34" s="613"/>
      <c r="G34" s="613"/>
      <c r="H34" s="613"/>
      <c r="I34" s="614"/>
      <c r="J34" s="91"/>
    </row>
    <row r="35" spans="1:10" ht="18.75" customHeight="1" x14ac:dyDescent="0.25">
      <c r="A35" s="435" t="s">
        <v>232</v>
      </c>
      <c r="B35" s="143">
        <v>2024</v>
      </c>
      <c r="C35" s="143">
        <v>2025</v>
      </c>
      <c r="D35" s="143">
        <v>2026</v>
      </c>
      <c r="E35" s="143">
        <v>2027</v>
      </c>
      <c r="F35" s="143" t="s">
        <v>233</v>
      </c>
      <c r="G35" s="615" t="s">
        <v>234</v>
      </c>
      <c r="H35" s="615" t="s">
        <v>23</v>
      </c>
      <c r="I35" s="615"/>
      <c r="J35" s="91"/>
    </row>
    <row r="36" spans="1:10" ht="50.25" customHeight="1" x14ac:dyDescent="0.25">
      <c r="A36" s="436"/>
      <c r="B36" s="145">
        <v>1</v>
      </c>
      <c r="C36" s="145">
        <v>1</v>
      </c>
      <c r="D36" s="145">
        <v>1</v>
      </c>
      <c r="E36" s="145">
        <v>1</v>
      </c>
      <c r="F36" s="144">
        <v>1</v>
      </c>
      <c r="G36" s="615"/>
      <c r="H36" s="615"/>
      <c r="I36" s="615"/>
      <c r="J36" s="91"/>
    </row>
    <row r="37" spans="1:10" ht="52.5" customHeight="1" x14ac:dyDescent="0.25">
      <c r="A37" s="102" t="s">
        <v>235</v>
      </c>
      <c r="B37" s="604">
        <v>0.19</v>
      </c>
      <c r="C37" s="605"/>
      <c r="D37" s="606" t="s">
        <v>236</v>
      </c>
      <c r="E37" s="607"/>
      <c r="F37" s="607"/>
      <c r="G37" s="607"/>
      <c r="H37" s="607"/>
      <c r="I37" s="608"/>
    </row>
    <row r="38" spans="1:10" s="92" customFormat="1" ht="48" customHeight="1" x14ac:dyDescent="0.25">
      <c r="A38" s="435" t="s">
        <v>237</v>
      </c>
      <c r="B38" s="102" t="s">
        <v>238</v>
      </c>
      <c r="C38" s="101" t="s">
        <v>239</v>
      </c>
      <c r="D38" s="420" t="s">
        <v>240</v>
      </c>
      <c r="E38" s="421"/>
      <c r="F38" s="420" t="s">
        <v>241</v>
      </c>
      <c r="G38" s="421"/>
      <c r="H38" s="103" t="s">
        <v>242</v>
      </c>
      <c r="I38" s="105" t="s">
        <v>243</v>
      </c>
    </row>
    <row r="39" spans="1:10" ht="234" customHeight="1" x14ac:dyDescent="0.25">
      <c r="A39" s="436"/>
      <c r="B39" s="242">
        <v>1</v>
      </c>
      <c r="C39" s="293">
        <v>1</v>
      </c>
      <c r="D39" s="601" t="s">
        <v>344</v>
      </c>
      <c r="E39" s="602"/>
      <c r="F39" s="601" t="s">
        <v>345</v>
      </c>
      <c r="G39" s="602"/>
      <c r="H39" s="94" t="s">
        <v>246</v>
      </c>
      <c r="I39" s="299" t="s">
        <v>346</v>
      </c>
    </row>
    <row r="40" spans="1:10" s="92" customFormat="1" ht="54" customHeight="1" x14ac:dyDescent="0.25">
      <c r="A40" s="435" t="s">
        <v>248</v>
      </c>
      <c r="B40" s="104" t="s">
        <v>238</v>
      </c>
      <c r="C40" s="103" t="s">
        <v>239</v>
      </c>
      <c r="D40" s="420" t="s">
        <v>240</v>
      </c>
      <c r="E40" s="421"/>
      <c r="F40" s="420" t="s">
        <v>241</v>
      </c>
      <c r="G40" s="421"/>
      <c r="H40" s="103" t="s">
        <v>242</v>
      </c>
      <c r="I40" s="105" t="s">
        <v>243</v>
      </c>
    </row>
    <row r="41" spans="1:10" ht="303" customHeight="1" x14ac:dyDescent="0.25">
      <c r="A41" s="436"/>
      <c r="B41" s="242">
        <v>1</v>
      </c>
      <c r="C41" s="293">
        <v>1</v>
      </c>
      <c r="D41" s="600" t="s">
        <v>347</v>
      </c>
      <c r="E41" s="599"/>
      <c r="F41" s="601" t="s">
        <v>348</v>
      </c>
      <c r="G41" s="602"/>
      <c r="H41" s="94" t="s">
        <v>246</v>
      </c>
      <c r="I41" s="299" t="s">
        <v>346</v>
      </c>
    </row>
    <row r="42" spans="1:10" s="92" customFormat="1" ht="47.25" customHeight="1" x14ac:dyDescent="0.25">
      <c r="A42" s="435" t="s">
        <v>251</v>
      </c>
      <c r="B42" s="104" t="s">
        <v>238</v>
      </c>
      <c r="C42" s="103" t="s">
        <v>239</v>
      </c>
      <c r="D42" s="420" t="s">
        <v>240</v>
      </c>
      <c r="E42" s="421"/>
      <c r="F42" s="420" t="s">
        <v>241</v>
      </c>
      <c r="G42" s="421"/>
      <c r="H42" s="103" t="s">
        <v>242</v>
      </c>
      <c r="I42" s="105" t="s">
        <v>243</v>
      </c>
    </row>
    <row r="43" spans="1:10" ht="405.75" customHeight="1" x14ac:dyDescent="0.25">
      <c r="A43" s="436"/>
      <c r="B43" s="242">
        <v>1</v>
      </c>
      <c r="C43" s="242">
        <v>1</v>
      </c>
      <c r="D43" s="443" t="s">
        <v>349</v>
      </c>
      <c r="E43" s="599"/>
      <c r="F43" s="443" t="s">
        <v>350</v>
      </c>
      <c r="G43" s="603"/>
      <c r="H43" s="94" t="s">
        <v>246</v>
      </c>
      <c r="I43" s="299" t="s">
        <v>346</v>
      </c>
    </row>
    <row r="44" spans="1:10" s="92" customFormat="1" ht="35.1" customHeight="1" x14ac:dyDescent="0.25">
      <c r="A44" s="435" t="s">
        <v>254</v>
      </c>
      <c r="B44" s="104" t="s">
        <v>238</v>
      </c>
      <c r="C44" s="104" t="s">
        <v>239</v>
      </c>
      <c r="D44" s="420" t="s">
        <v>240</v>
      </c>
      <c r="E44" s="421"/>
      <c r="F44" s="420" t="s">
        <v>241</v>
      </c>
      <c r="G44" s="421"/>
      <c r="H44" s="103" t="s">
        <v>242</v>
      </c>
      <c r="I44" s="103" t="s">
        <v>243</v>
      </c>
    </row>
    <row r="45" spans="1:10" ht="407.25" customHeight="1" thickBot="1" x14ac:dyDescent="0.3">
      <c r="A45" s="436"/>
      <c r="B45" s="242">
        <v>1</v>
      </c>
      <c r="C45" s="242">
        <v>1</v>
      </c>
      <c r="D45" s="443" t="s">
        <v>351</v>
      </c>
      <c r="E45" s="599"/>
      <c r="F45" s="443" t="s">
        <v>352</v>
      </c>
      <c r="G45" s="599"/>
      <c r="H45" s="94" t="s">
        <v>246</v>
      </c>
      <c r="I45" s="299" t="s">
        <v>346</v>
      </c>
    </row>
    <row r="46" spans="1:10" s="92" customFormat="1" ht="35.1" hidden="1" customHeight="1" x14ac:dyDescent="0.25">
      <c r="A46" s="435" t="s">
        <v>257</v>
      </c>
      <c r="B46" s="104" t="s">
        <v>238</v>
      </c>
      <c r="C46" s="103" t="s">
        <v>239</v>
      </c>
      <c r="D46" s="420" t="s">
        <v>240</v>
      </c>
      <c r="E46" s="421"/>
      <c r="F46" s="420" t="s">
        <v>241</v>
      </c>
      <c r="G46" s="421"/>
      <c r="H46" s="103" t="s">
        <v>242</v>
      </c>
      <c r="I46" s="105" t="s">
        <v>243</v>
      </c>
    </row>
    <row r="47" spans="1:10" ht="120.75" hidden="1" customHeight="1" x14ac:dyDescent="0.25">
      <c r="A47" s="436"/>
      <c r="B47" s="242">
        <v>1</v>
      </c>
      <c r="C47" s="96"/>
      <c r="D47" s="422"/>
      <c r="E47" s="423"/>
      <c r="F47" s="422"/>
      <c r="G47" s="423"/>
      <c r="H47" s="94"/>
      <c r="I47" s="95"/>
    </row>
    <row r="48" spans="1:10" s="92" customFormat="1" ht="35.1" hidden="1" customHeight="1" x14ac:dyDescent="0.25">
      <c r="A48" s="435" t="s">
        <v>258</v>
      </c>
      <c r="B48" s="104" t="s">
        <v>238</v>
      </c>
      <c r="C48" s="103" t="s">
        <v>239</v>
      </c>
      <c r="D48" s="420" t="s">
        <v>240</v>
      </c>
      <c r="E48" s="421"/>
      <c r="F48" s="420" t="s">
        <v>241</v>
      </c>
      <c r="G48" s="421"/>
      <c r="H48" s="103" t="s">
        <v>242</v>
      </c>
      <c r="I48" s="105" t="s">
        <v>243</v>
      </c>
    </row>
    <row r="49" spans="1:9" ht="120.75" hidden="1" customHeight="1" x14ac:dyDescent="0.25">
      <c r="A49" s="436"/>
      <c r="B49" s="243">
        <v>1</v>
      </c>
      <c r="C49" s="97"/>
      <c r="D49" s="422"/>
      <c r="E49" s="423"/>
      <c r="F49" s="422"/>
      <c r="G49" s="423"/>
      <c r="H49" s="94"/>
      <c r="I49" s="95"/>
    </row>
    <row r="50" spans="1:9" ht="35.1" hidden="1" customHeight="1" x14ac:dyDescent="0.25">
      <c r="A50" s="435" t="s">
        <v>259</v>
      </c>
      <c r="B50" s="102" t="s">
        <v>238</v>
      </c>
      <c r="C50" s="101" t="s">
        <v>239</v>
      </c>
      <c r="D50" s="420" t="s">
        <v>240</v>
      </c>
      <c r="E50" s="421"/>
      <c r="F50" s="420" t="s">
        <v>241</v>
      </c>
      <c r="G50" s="421"/>
      <c r="H50" s="103" t="s">
        <v>242</v>
      </c>
      <c r="I50" s="105" t="s">
        <v>243</v>
      </c>
    </row>
    <row r="51" spans="1:9" ht="120.75" hidden="1" customHeight="1" x14ac:dyDescent="0.25">
      <c r="A51" s="436"/>
      <c r="B51" s="243">
        <v>1</v>
      </c>
      <c r="C51" s="97"/>
      <c r="D51" s="422"/>
      <c r="E51" s="423"/>
      <c r="F51" s="422"/>
      <c r="G51" s="423"/>
      <c r="H51" s="94"/>
      <c r="I51" s="95"/>
    </row>
    <row r="52" spans="1:9" ht="35.1" hidden="1" customHeight="1" x14ac:dyDescent="0.25">
      <c r="A52" s="435" t="s">
        <v>260</v>
      </c>
      <c r="B52" s="102" t="s">
        <v>238</v>
      </c>
      <c r="C52" s="101" t="s">
        <v>239</v>
      </c>
      <c r="D52" s="420" t="s">
        <v>240</v>
      </c>
      <c r="E52" s="421"/>
      <c r="F52" s="420" t="s">
        <v>241</v>
      </c>
      <c r="G52" s="421"/>
      <c r="H52" s="103" t="s">
        <v>242</v>
      </c>
      <c r="I52" s="105" t="s">
        <v>243</v>
      </c>
    </row>
    <row r="53" spans="1:9" ht="120.75" hidden="1" customHeight="1" x14ac:dyDescent="0.25">
      <c r="A53" s="436"/>
      <c r="B53" s="243">
        <v>1</v>
      </c>
      <c r="C53" s="97"/>
      <c r="D53" s="422"/>
      <c r="E53" s="428"/>
      <c r="F53" s="422"/>
      <c r="G53" s="423"/>
      <c r="H53" s="112"/>
      <c r="I53" s="95"/>
    </row>
    <row r="54" spans="1:9" ht="35.1" hidden="1" customHeight="1" x14ac:dyDescent="0.25">
      <c r="A54" s="435" t="s">
        <v>261</v>
      </c>
      <c r="B54" s="102" t="s">
        <v>238</v>
      </c>
      <c r="C54" s="101" t="s">
        <v>239</v>
      </c>
      <c r="D54" s="420" t="s">
        <v>240</v>
      </c>
      <c r="E54" s="421"/>
      <c r="F54" s="420" t="s">
        <v>241</v>
      </c>
      <c r="G54" s="421"/>
      <c r="H54" s="103" t="s">
        <v>242</v>
      </c>
      <c r="I54" s="105" t="s">
        <v>243</v>
      </c>
    </row>
    <row r="55" spans="1:9" ht="120.75" hidden="1" customHeight="1" x14ac:dyDescent="0.25">
      <c r="A55" s="436"/>
      <c r="B55" s="243">
        <v>1</v>
      </c>
      <c r="C55" s="97"/>
      <c r="D55" s="422"/>
      <c r="E55" s="423"/>
      <c r="F55" s="422"/>
      <c r="G55" s="423"/>
      <c r="H55" s="94"/>
      <c r="I55" s="94"/>
    </row>
    <row r="56" spans="1:9" ht="35.1" hidden="1" customHeight="1" x14ac:dyDescent="0.25">
      <c r="A56" s="435" t="s">
        <v>262</v>
      </c>
      <c r="B56" s="102" t="s">
        <v>238</v>
      </c>
      <c r="C56" s="101" t="s">
        <v>239</v>
      </c>
      <c r="D56" s="420" t="s">
        <v>240</v>
      </c>
      <c r="E56" s="421"/>
      <c r="F56" s="420" t="s">
        <v>241</v>
      </c>
      <c r="G56" s="421"/>
      <c r="H56" s="103" t="s">
        <v>242</v>
      </c>
      <c r="I56" s="105" t="s">
        <v>243</v>
      </c>
    </row>
    <row r="57" spans="1:9" ht="120.75" hidden="1" customHeight="1" x14ac:dyDescent="0.25">
      <c r="A57" s="436"/>
      <c r="B57" s="243">
        <v>1</v>
      </c>
      <c r="C57" s="97"/>
      <c r="D57" s="422"/>
      <c r="E57" s="423"/>
      <c r="F57" s="422"/>
      <c r="G57" s="423"/>
      <c r="H57" s="94"/>
      <c r="I57" s="95"/>
    </row>
    <row r="58" spans="1:9" ht="35.1" hidden="1" customHeight="1" x14ac:dyDescent="0.25">
      <c r="A58" s="435" t="s">
        <v>263</v>
      </c>
      <c r="B58" s="102" t="s">
        <v>238</v>
      </c>
      <c r="C58" s="101" t="s">
        <v>239</v>
      </c>
      <c r="D58" s="420" t="s">
        <v>240</v>
      </c>
      <c r="E58" s="421"/>
      <c r="F58" s="420" t="s">
        <v>241</v>
      </c>
      <c r="G58" s="421"/>
      <c r="H58" s="103" t="s">
        <v>242</v>
      </c>
      <c r="I58" s="105" t="s">
        <v>243</v>
      </c>
    </row>
    <row r="59" spans="1:9" ht="120.75" hidden="1" customHeight="1" x14ac:dyDescent="0.25">
      <c r="A59" s="436"/>
      <c r="B59" s="243">
        <v>1</v>
      </c>
      <c r="C59" s="97"/>
      <c r="D59" s="422"/>
      <c r="E59" s="423"/>
      <c r="F59" s="428"/>
      <c r="G59" s="428"/>
      <c r="H59" s="94"/>
      <c r="I59" s="94"/>
    </row>
    <row r="60" spans="1:9" ht="35.1" hidden="1" customHeight="1" x14ac:dyDescent="0.25">
      <c r="A60" s="435" t="s">
        <v>264</v>
      </c>
      <c r="B60" s="102" t="s">
        <v>238</v>
      </c>
      <c r="C60" s="101" t="s">
        <v>239</v>
      </c>
      <c r="D60" s="420" t="s">
        <v>240</v>
      </c>
      <c r="E60" s="421"/>
      <c r="F60" s="420" t="s">
        <v>241</v>
      </c>
      <c r="G60" s="421"/>
      <c r="H60" s="103" t="s">
        <v>242</v>
      </c>
      <c r="I60" s="105" t="s">
        <v>243</v>
      </c>
    </row>
    <row r="61" spans="1:9" ht="120.75" hidden="1" customHeight="1" x14ac:dyDescent="0.25">
      <c r="A61" s="436"/>
      <c r="B61" s="243">
        <v>1</v>
      </c>
      <c r="C61" s="97"/>
      <c r="D61" s="422"/>
      <c r="E61" s="423"/>
      <c r="F61" s="422"/>
      <c r="G61" s="423"/>
      <c r="H61" s="94"/>
      <c r="I61" s="94"/>
    </row>
    <row r="62" spans="1:9" hidden="1" x14ac:dyDescent="0.25"/>
    <row r="63" spans="1:9" hidden="1" x14ac:dyDescent="0.25"/>
    <row r="64" spans="1:9" hidden="1" x14ac:dyDescent="0.25"/>
    <row r="65" spans="1:13" ht="18" x14ac:dyDescent="0.25">
      <c r="A65" s="113" t="s">
        <v>353</v>
      </c>
    </row>
    <row r="66" spans="1:13" ht="57.75" customHeight="1" x14ac:dyDescent="0.25">
      <c r="A66" s="98" t="s">
        <v>354</v>
      </c>
    </row>
    <row r="68" spans="1:13" ht="23.25" x14ac:dyDescent="0.25">
      <c r="A68" s="598" t="s">
        <v>355</v>
      </c>
      <c r="B68" s="99" t="s">
        <v>191</v>
      </c>
      <c r="C68" s="99" t="s">
        <v>192</v>
      </c>
      <c r="D68" s="99" t="s">
        <v>193</v>
      </c>
      <c r="E68" s="99" t="s">
        <v>194</v>
      </c>
      <c r="F68" s="99" t="s">
        <v>198</v>
      </c>
      <c r="G68" s="99" t="s">
        <v>199</v>
      </c>
      <c r="H68" s="99" t="s">
        <v>200</v>
      </c>
      <c r="I68" s="99" t="s">
        <v>201</v>
      </c>
      <c r="J68" s="99" t="s">
        <v>203</v>
      </c>
      <c r="K68" s="99" t="s">
        <v>204</v>
      </c>
      <c r="L68" s="99" t="s">
        <v>205</v>
      </c>
      <c r="M68" s="99" t="s">
        <v>206</v>
      </c>
    </row>
    <row r="69" spans="1:13" ht="24.75" customHeight="1" x14ac:dyDescent="0.25">
      <c r="A69" s="598"/>
      <c r="B69" s="100">
        <f>+(((B76/C76)+(D76/E76)+(F76/G76)+(H76/I76)+(J76/K76))/5)*100</f>
        <v>100</v>
      </c>
      <c r="C69" s="100">
        <f>+(((C80/B80)+(E80/D80)+(G80/F80)+(I80/H80)+(K80/J80))/5)*100</f>
        <v>100</v>
      </c>
      <c r="D69" s="100">
        <f>+(((C84/B84)+(E84/D84)+(G84/F84)+(I84/H84)+(K84/J84))/5)*100</f>
        <v>100</v>
      </c>
      <c r="E69" s="100">
        <f>+(((C88/B88)+(E88/D88)+(G88/F88)+(I88/H88)+(K88/J88))/5)*100</f>
        <v>100</v>
      </c>
      <c r="F69" s="100">
        <f>+(((C92/B92)+(E92/D92)+(G92/F92)+(I92/H92)+(K92/J92))/5)*100</f>
        <v>0</v>
      </c>
      <c r="G69" s="100">
        <f>+(((C96/B96)+(E96/D96)+(G96/F96)+(I96/H96)+(K96/J96))/5)*100</f>
        <v>0</v>
      </c>
      <c r="H69" s="100">
        <f>+(((C100/B100)+(E100/D100)+(G100/F100)+(I100/H100)+(K100/J100))/5)*100</f>
        <v>0</v>
      </c>
      <c r="I69" s="100">
        <f>+(((C104/B104)+(E104/D104)+(G104/F104)+(I104/H104)+(K104/J104))/5)*100</f>
        <v>0</v>
      </c>
      <c r="J69" s="100">
        <f>+(((C108/B108)+(E108/D108)+(G108/F108)+(I108/H108)+(K108/J108))/5)*100</f>
        <v>0</v>
      </c>
      <c r="K69" s="100">
        <f>+(((C112/B112)+(E112/D112)+(G112/F112)+(I112/H112)+(K112/J112))/5)*100</f>
        <v>0</v>
      </c>
      <c r="L69" s="100">
        <f>+(((C116/B116)+(E116/D116)+(G116/F116)+(I116/H116)+(K116/J116))/5)*100</f>
        <v>0</v>
      </c>
      <c r="M69" s="100">
        <f>+(((C120/B120)+(E120/D120)+(G120/F120)+(I120/H120)+(K120/J120))/5)*100</f>
        <v>0</v>
      </c>
    </row>
    <row r="72" spans="1:13" ht="34.5" customHeight="1" x14ac:dyDescent="0.25">
      <c r="A72" s="434" t="s">
        <v>265</v>
      </c>
      <c r="B72" s="434"/>
      <c r="C72" s="434"/>
      <c r="D72" s="434"/>
      <c r="E72" s="434"/>
      <c r="F72" s="434"/>
      <c r="G72" s="434"/>
      <c r="H72" s="434"/>
      <c r="I72" s="434"/>
      <c r="J72" s="434"/>
      <c r="K72" s="434"/>
    </row>
    <row r="73" spans="1:13" ht="112.5" customHeight="1" x14ac:dyDescent="0.25">
      <c r="A73" s="247" t="s">
        <v>266</v>
      </c>
      <c r="B73" s="573" t="s">
        <v>356</v>
      </c>
      <c r="C73" s="574"/>
      <c r="D73" s="573" t="s">
        <v>357</v>
      </c>
      <c r="E73" s="574"/>
      <c r="F73" s="573" t="s">
        <v>358</v>
      </c>
      <c r="G73" s="574"/>
      <c r="H73" s="573" t="s">
        <v>359</v>
      </c>
      <c r="I73" s="574"/>
      <c r="J73" s="573" t="s">
        <v>360</v>
      </c>
      <c r="K73" s="574"/>
    </row>
    <row r="74" spans="1:13" ht="40.5" customHeight="1" x14ac:dyDescent="0.25">
      <c r="A74" s="106" t="s">
        <v>361</v>
      </c>
      <c r="B74" s="575">
        <v>0.03</v>
      </c>
      <c r="C74" s="576"/>
      <c r="D74" s="575">
        <v>0.05</v>
      </c>
      <c r="E74" s="576"/>
      <c r="F74" s="575">
        <v>0.05</v>
      </c>
      <c r="G74" s="576"/>
      <c r="H74" s="575">
        <v>0.04</v>
      </c>
      <c r="I74" s="576"/>
      <c r="J74" s="575">
        <v>0.02</v>
      </c>
      <c r="K74" s="576"/>
    </row>
    <row r="75" spans="1:13" ht="30" customHeight="1" x14ac:dyDescent="0.25">
      <c r="A75" s="586" t="s">
        <v>191</v>
      </c>
      <c r="B75" s="151" t="s">
        <v>99</v>
      </c>
      <c r="C75" s="151" t="s">
        <v>239</v>
      </c>
      <c r="D75" s="151" t="s">
        <v>99</v>
      </c>
      <c r="E75" s="151" t="s">
        <v>239</v>
      </c>
      <c r="F75" s="151" t="s">
        <v>99</v>
      </c>
      <c r="G75" s="151" t="s">
        <v>239</v>
      </c>
      <c r="H75" s="151" t="s">
        <v>99</v>
      </c>
      <c r="I75" s="151" t="s">
        <v>239</v>
      </c>
      <c r="J75" s="151" t="s">
        <v>99</v>
      </c>
      <c r="K75" s="151" t="s">
        <v>239</v>
      </c>
    </row>
    <row r="76" spans="1:13" ht="30" customHeight="1" x14ac:dyDescent="0.25">
      <c r="A76" s="587"/>
      <c r="B76" s="108">
        <v>0.03</v>
      </c>
      <c r="C76" s="108">
        <v>0.03</v>
      </c>
      <c r="D76" s="108">
        <v>0.03</v>
      </c>
      <c r="E76" s="108">
        <v>0.03</v>
      </c>
      <c r="F76" s="108">
        <v>0.03</v>
      </c>
      <c r="G76" s="108">
        <v>0.03</v>
      </c>
      <c r="H76" s="108">
        <v>0.03</v>
      </c>
      <c r="I76" s="108">
        <v>0.03</v>
      </c>
      <c r="J76" s="108">
        <v>0.03</v>
      </c>
      <c r="K76" s="108">
        <v>0.03</v>
      </c>
    </row>
    <row r="77" spans="1:13" ht="108.75" customHeight="1" x14ac:dyDescent="0.25">
      <c r="A77" s="106" t="s">
        <v>271</v>
      </c>
      <c r="B77" s="597" t="s">
        <v>362</v>
      </c>
      <c r="C77" s="593"/>
      <c r="D77" s="577" t="s">
        <v>363</v>
      </c>
      <c r="E77" s="578"/>
      <c r="F77" s="594" t="s">
        <v>364</v>
      </c>
      <c r="G77" s="595"/>
      <c r="H77" s="594" t="s">
        <v>365</v>
      </c>
      <c r="I77" s="595"/>
      <c r="J77" s="577" t="s">
        <v>366</v>
      </c>
      <c r="K77" s="578"/>
    </row>
    <row r="78" spans="1:13" ht="80.25" customHeight="1" x14ac:dyDescent="0.25">
      <c r="A78" s="106" t="s">
        <v>274</v>
      </c>
      <c r="B78" s="570" t="s">
        <v>367</v>
      </c>
      <c r="C78" s="589"/>
      <c r="D78" s="570" t="s">
        <v>368</v>
      </c>
      <c r="E78" s="589"/>
      <c r="F78" s="570" t="s">
        <v>369</v>
      </c>
      <c r="G78" s="571"/>
      <c r="H78" s="570" t="s">
        <v>370</v>
      </c>
      <c r="I78" s="571"/>
      <c r="J78" s="570" t="s">
        <v>371</v>
      </c>
      <c r="K78" s="571"/>
    </row>
    <row r="79" spans="1:13" ht="30.75" customHeight="1" x14ac:dyDescent="0.25">
      <c r="A79" s="586" t="s">
        <v>192</v>
      </c>
      <c r="B79" s="151" t="s">
        <v>99</v>
      </c>
      <c r="C79" s="151" t="s">
        <v>239</v>
      </c>
      <c r="D79" s="151" t="s">
        <v>99</v>
      </c>
      <c r="E79" s="151" t="s">
        <v>239</v>
      </c>
      <c r="F79" s="151" t="s">
        <v>99</v>
      </c>
      <c r="G79" s="151" t="s">
        <v>239</v>
      </c>
      <c r="H79" s="151" t="s">
        <v>99</v>
      </c>
      <c r="I79" s="151" t="s">
        <v>239</v>
      </c>
      <c r="J79" s="151" t="s">
        <v>99</v>
      </c>
      <c r="K79" s="151" t="s">
        <v>239</v>
      </c>
    </row>
    <row r="80" spans="1:13" ht="30.75" customHeight="1" x14ac:dyDescent="0.25">
      <c r="A80" s="587"/>
      <c r="B80" s="108">
        <v>0.04</v>
      </c>
      <c r="C80" s="300">
        <v>0.04</v>
      </c>
      <c r="D80" s="108">
        <v>0.04</v>
      </c>
      <c r="E80" s="108">
        <v>0.04</v>
      </c>
      <c r="F80" s="108">
        <v>0.04</v>
      </c>
      <c r="G80" s="109">
        <v>0.04</v>
      </c>
      <c r="H80" s="108">
        <v>0.04</v>
      </c>
      <c r="I80" s="109">
        <v>0.04</v>
      </c>
      <c r="J80" s="108">
        <v>0.04</v>
      </c>
      <c r="K80" s="301">
        <v>0.04</v>
      </c>
    </row>
    <row r="81" spans="1:11" ht="130.5" customHeight="1" x14ac:dyDescent="0.25">
      <c r="A81" s="106" t="s">
        <v>271</v>
      </c>
      <c r="B81" s="592" t="s">
        <v>372</v>
      </c>
      <c r="C81" s="593"/>
      <c r="D81" s="594" t="s">
        <v>373</v>
      </c>
      <c r="E81" s="595"/>
      <c r="F81" s="596" t="s">
        <v>374</v>
      </c>
      <c r="G81" s="595"/>
      <c r="H81" s="596" t="s">
        <v>375</v>
      </c>
      <c r="I81" s="595"/>
      <c r="J81" s="579" t="s">
        <v>376</v>
      </c>
      <c r="K81" s="580"/>
    </row>
    <row r="82" spans="1:11" ht="80.25" customHeight="1" x14ac:dyDescent="0.25">
      <c r="A82" s="106" t="s">
        <v>274</v>
      </c>
      <c r="B82" s="570" t="s">
        <v>367</v>
      </c>
      <c r="C82" s="589"/>
      <c r="D82" s="570" t="s">
        <v>368</v>
      </c>
      <c r="E82" s="589"/>
      <c r="F82" s="570" t="s">
        <v>369</v>
      </c>
      <c r="G82" s="571"/>
      <c r="H82" s="570" t="s">
        <v>370</v>
      </c>
      <c r="I82" s="571"/>
      <c r="J82" s="570" t="s">
        <v>371</v>
      </c>
      <c r="K82" s="571"/>
    </row>
    <row r="83" spans="1:11" ht="30.75" customHeight="1" x14ac:dyDescent="0.25">
      <c r="A83" s="586" t="s">
        <v>193</v>
      </c>
      <c r="B83" s="151" t="s">
        <v>99</v>
      </c>
      <c r="C83" s="151" t="s">
        <v>239</v>
      </c>
      <c r="D83" s="151" t="s">
        <v>99</v>
      </c>
      <c r="E83" s="151" t="s">
        <v>239</v>
      </c>
      <c r="F83" s="151" t="s">
        <v>99</v>
      </c>
      <c r="G83" s="151" t="s">
        <v>239</v>
      </c>
      <c r="H83" s="151" t="s">
        <v>99</v>
      </c>
      <c r="I83" s="151" t="s">
        <v>239</v>
      </c>
      <c r="J83" s="151" t="s">
        <v>99</v>
      </c>
      <c r="K83" s="151" t="s">
        <v>239</v>
      </c>
    </row>
    <row r="84" spans="1:11" ht="30.75" customHeight="1" x14ac:dyDescent="0.25">
      <c r="A84" s="587"/>
      <c r="B84" s="108">
        <v>0.1</v>
      </c>
      <c r="C84" s="108">
        <v>0.1</v>
      </c>
      <c r="D84" s="108">
        <v>0.1</v>
      </c>
      <c r="E84" s="108">
        <v>0.1</v>
      </c>
      <c r="F84" s="108">
        <v>0.1</v>
      </c>
      <c r="G84" s="108">
        <v>0.1</v>
      </c>
      <c r="H84" s="108">
        <v>0.1</v>
      </c>
      <c r="I84" s="108">
        <v>0.1</v>
      </c>
      <c r="J84" s="108">
        <v>0.1</v>
      </c>
      <c r="K84" s="108">
        <v>0.1</v>
      </c>
    </row>
    <row r="85" spans="1:11" ht="122.25" customHeight="1" x14ac:dyDescent="0.25">
      <c r="A85" s="106" t="s">
        <v>271</v>
      </c>
      <c r="B85" s="590" t="s">
        <v>377</v>
      </c>
      <c r="C85" s="582"/>
      <c r="D85" s="590" t="s">
        <v>378</v>
      </c>
      <c r="E85" s="591"/>
      <c r="F85" s="590" t="s">
        <v>379</v>
      </c>
      <c r="G85" s="591"/>
      <c r="H85" s="590" t="s">
        <v>380</v>
      </c>
      <c r="I85" s="591"/>
      <c r="J85" s="581" t="s">
        <v>381</v>
      </c>
      <c r="K85" s="582"/>
    </row>
    <row r="86" spans="1:11" ht="80.25" customHeight="1" x14ac:dyDescent="0.25">
      <c r="A86" s="106" t="s">
        <v>274</v>
      </c>
      <c r="B86" s="570" t="s">
        <v>367</v>
      </c>
      <c r="C86" s="589"/>
      <c r="D86" s="570" t="s">
        <v>368</v>
      </c>
      <c r="E86" s="589"/>
      <c r="F86" s="570" t="s">
        <v>369</v>
      </c>
      <c r="G86" s="571"/>
      <c r="H86" s="570" t="s">
        <v>370</v>
      </c>
      <c r="I86" s="571"/>
      <c r="J86" s="570" t="s">
        <v>371</v>
      </c>
      <c r="K86" s="583"/>
    </row>
    <row r="87" spans="1:11" ht="30.75" customHeight="1" x14ac:dyDescent="0.25">
      <c r="A87" s="586" t="s">
        <v>194</v>
      </c>
      <c r="B87" s="151" t="s">
        <v>99</v>
      </c>
      <c r="C87" s="151" t="s">
        <v>239</v>
      </c>
      <c r="D87" s="151" t="s">
        <v>99</v>
      </c>
      <c r="E87" s="151" t="s">
        <v>239</v>
      </c>
      <c r="F87" s="151" t="s">
        <v>99</v>
      </c>
      <c r="G87" s="151" t="s">
        <v>239</v>
      </c>
      <c r="H87" s="151" t="s">
        <v>99</v>
      </c>
      <c r="I87" s="151" t="s">
        <v>239</v>
      </c>
      <c r="J87" s="151" t="s">
        <v>99</v>
      </c>
      <c r="K87" s="151" t="s">
        <v>239</v>
      </c>
    </row>
    <row r="88" spans="1:11" ht="30.75" customHeight="1" x14ac:dyDescent="0.25">
      <c r="A88" s="587"/>
      <c r="B88" s="108">
        <v>0.1</v>
      </c>
      <c r="C88" s="108">
        <v>0.1</v>
      </c>
      <c r="D88" s="108">
        <v>0.1</v>
      </c>
      <c r="E88" s="108">
        <v>0.1</v>
      </c>
      <c r="F88" s="108">
        <v>0.1</v>
      </c>
      <c r="G88" s="108">
        <v>0.1</v>
      </c>
      <c r="H88" s="108">
        <v>0.1</v>
      </c>
      <c r="I88" s="108">
        <v>0.1</v>
      </c>
      <c r="J88" s="108">
        <v>0.1</v>
      </c>
      <c r="K88" s="108">
        <v>0.1</v>
      </c>
    </row>
    <row r="89" spans="1:11" ht="119.25" customHeight="1" x14ac:dyDescent="0.25">
      <c r="A89" s="106" t="s">
        <v>271</v>
      </c>
      <c r="B89" s="584" t="s">
        <v>382</v>
      </c>
      <c r="C89" s="585"/>
      <c r="D89" s="584" t="s">
        <v>383</v>
      </c>
      <c r="E89" s="585"/>
      <c r="F89" s="584" t="s">
        <v>384</v>
      </c>
      <c r="G89" s="585"/>
      <c r="H89" s="584" t="s">
        <v>385</v>
      </c>
      <c r="I89" s="585"/>
      <c r="J89" s="584" t="s">
        <v>386</v>
      </c>
      <c r="K89" s="585"/>
    </row>
    <row r="90" spans="1:11" ht="80.25" customHeight="1" x14ac:dyDescent="0.25">
      <c r="A90" s="106" t="s">
        <v>274</v>
      </c>
      <c r="B90" s="570" t="s">
        <v>367</v>
      </c>
      <c r="C90" s="588"/>
      <c r="D90" s="570" t="s">
        <v>368</v>
      </c>
      <c r="E90" s="589"/>
      <c r="F90" s="570" t="s">
        <v>369</v>
      </c>
      <c r="G90" s="571"/>
      <c r="H90" s="570" t="s">
        <v>370</v>
      </c>
      <c r="I90" s="571"/>
      <c r="J90" s="570" t="s">
        <v>371</v>
      </c>
      <c r="K90" s="571"/>
    </row>
    <row r="91" spans="1:11" ht="30" hidden="1" customHeight="1" x14ac:dyDescent="0.25">
      <c r="A91" s="586" t="s">
        <v>198</v>
      </c>
      <c r="B91" s="151" t="s">
        <v>99</v>
      </c>
      <c r="C91" s="151" t="s">
        <v>239</v>
      </c>
      <c r="D91" s="151" t="s">
        <v>99</v>
      </c>
      <c r="E91" s="151" t="s">
        <v>239</v>
      </c>
      <c r="F91" s="151" t="s">
        <v>99</v>
      </c>
      <c r="G91" s="151" t="s">
        <v>239</v>
      </c>
      <c r="H91" s="151" t="s">
        <v>99</v>
      </c>
      <c r="I91" s="151" t="s">
        <v>239</v>
      </c>
      <c r="J91" s="151" t="s">
        <v>99</v>
      </c>
      <c r="K91" s="151" t="s">
        <v>239</v>
      </c>
    </row>
    <row r="92" spans="1:11" ht="30" hidden="1" customHeight="1" x14ac:dyDescent="0.25">
      <c r="A92" s="587"/>
      <c r="B92" s="108">
        <v>0.1</v>
      </c>
      <c r="C92" s="108"/>
      <c r="D92" s="108">
        <v>0.1</v>
      </c>
      <c r="E92" s="108"/>
      <c r="F92" s="244">
        <v>0.1</v>
      </c>
      <c r="G92" s="108"/>
      <c r="H92" s="244">
        <v>0.1</v>
      </c>
      <c r="I92" s="108"/>
      <c r="J92" s="244">
        <v>0.1</v>
      </c>
      <c r="K92" s="108"/>
    </row>
    <row r="93" spans="1:11" ht="80.25" hidden="1" customHeight="1" x14ac:dyDescent="0.25">
      <c r="A93" s="106" t="s">
        <v>271</v>
      </c>
      <c r="B93" s="572"/>
      <c r="C93" s="572"/>
      <c r="D93" s="572"/>
      <c r="E93" s="572"/>
      <c r="F93" s="572"/>
      <c r="G93" s="572"/>
      <c r="H93" s="572"/>
      <c r="I93" s="572"/>
      <c r="J93" s="572"/>
      <c r="K93" s="572"/>
    </row>
    <row r="94" spans="1:11" ht="80.25" hidden="1" customHeight="1" x14ac:dyDescent="0.25">
      <c r="A94" s="106" t="s">
        <v>274</v>
      </c>
      <c r="B94" s="567"/>
      <c r="C94" s="568"/>
      <c r="D94" s="567"/>
      <c r="E94" s="568"/>
      <c r="F94" s="567"/>
      <c r="G94" s="568"/>
      <c r="H94" s="567"/>
      <c r="I94" s="568"/>
      <c r="J94" s="567"/>
      <c r="K94" s="568"/>
    </row>
    <row r="95" spans="1:11" ht="29.25" hidden="1" customHeight="1" x14ac:dyDescent="0.25">
      <c r="A95" s="586" t="s">
        <v>199</v>
      </c>
      <c r="B95" s="151" t="s">
        <v>99</v>
      </c>
      <c r="C95" s="151" t="s">
        <v>239</v>
      </c>
      <c r="D95" s="151" t="s">
        <v>99</v>
      </c>
      <c r="E95" s="151" t="s">
        <v>239</v>
      </c>
      <c r="F95" s="151" t="s">
        <v>99</v>
      </c>
      <c r="G95" s="151" t="s">
        <v>239</v>
      </c>
      <c r="H95" s="151" t="s">
        <v>99</v>
      </c>
      <c r="I95" s="151" t="s">
        <v>239</v>
      </c>
      <c r="J95" s="151" t="s">
        <v>99</v>
      </c>
      <c r="K95" s="151" t="s">
        <v>239</v>
      </c>
    </row>
    <row r="96" spans="1:11" ht="29.25" hidden="1" customHeight="1" x14ac:dyDescent="0.25">
      <c r="A96" s="587"/>
      <c r="B96" s="108">
        <v>0.1</v>
      </c>
      <c r="C96" s="108"/>
      <c r="D96" s="108">
        <v>0.1</v>
      </c>
      <c r="E96" s="108"/>
      <c r="F96" s="108">
        <v>0.1</v>
      </c>
      <c r="G96" s="108"/>
      <c r="H96" s="108">
        <v>0.1</v>
      </c>
      <c r="I96" s="108"/>
      <c r="J96" s="108">
        <v>0.1</v>
      </c>
      <c r="K96" s="108"/>
    </row>
    <row r="97" spans="1:11" ht="80.25" hidden="1" customHeight="1" x14ac:dyDescent="0.25">
      <c r="A97" s="106" t="s">
        <v>271</v>
      </c>
      <c r="B97" s="566"/>
      <c r="C97" s="566"/>
      <c r="D97" s="566"/>
      <c r="E97" s="566"/>
      <c r="F97" s="566"/>
      <c r="G97" s="566"/>
      <c r="H97" s="566"/>
      <c r="I97" s="566"/>
      <c r="J97" s="566"/>
      <c r="K97" s="566"/>
    </row>
    <row r="98" spans="1:11" ht="80.25" hidden="1" customHeight="1" x14ac:dyDescent="0.25">
      <c r="A98" s="106" t="s">
        <v>274</v>
      </c>
      <c r="B98" s="567"/>
      <c r="C98" s="568"/>
      <c r="D98" s="567"/>
      <c r="E98" s="568"/>
      <c r="F98" s="567"/>
      <c r="G98" s="568"/>
      <c r="H98" s="567"/>
      <c r="I98" s="568"/>
      <c r="J98" s="567"/>
      <c r="K98" s="568"/>
    </row>
    <row r="99" spans="1:11" ht="24.95" hidden="1" customHeight="1" x14ac:dyDescent="0.25">
      <c r="A99" s="586" t="s">
        <v>200</v>
      </c>
      <c r="B99" s="151" t="s">
        <v>99</v>
      </c>
      <c r="C99" s="151" t="s">
        <v>239</v>
      </c>
      <c r="D99" s="151" t="s">
        <v>99</v>
      </c>
      <c r="E99" s="151" t="s">
        <v>239</v>
      </c>
      <c r="F99" s="151" t="s">
        <v>99</v>
      </c>
      <c r="G99" s="151" t="s">
        <v>239</v>
      </c>
      <c r="H99" s="151" t="s">
        <v>99</v>
      </c>
      <c r="I99" s="151" t="s">
        <v>239</v>
      </c>
      <c r="J99" s="151" t="s">
        <v>99</v>
      </c>
      <c r="K99" s="151" t="s">
        <v>239</v>
      </c>
    </row>
    <row r="100" spans="1:11" ht="24.95" hidden="1" customHeight="1" x14ac:dyDescent="0.25">
      <c r="A100" s="587"/>
      <c r="B100" s="108">
        <v>0.1</v>
      </c>
      <c r="C100" s="108"/>
      <c r="D100" s="108">
        <v>0.1</v>
      </c>
      <c r="E100" s="108"/>
      <c r="F100" s="108">
        <v>0.1</v>
      </c>
      <c r="G100" s="108"/>
      <c r="H100" s="108">
        <v>0.1</v>
      </c>
      <c r="I100" s="108"/>
      <c r="J100" s="108">
        <v>0.1</v>
      </c>
      <c r="K100" s="108"/>
    </row>
    <row r="101" spans="1:11" ht="80.25" hidden="1" customHeight="1" x14ac:dyDescent="0.25">
      <c r="A101" s="106" t="s">
        <v>271</v>
      </c>
      <c r="B101" s="566"/>
      <c r="C101" s="566"/>
      <c r="D101" s="566"/>
      <c r="E101" s="566"/>
      <c r="F101" s="566"/>
      <c r="G101" s="566"/>
      <c r="H101" s="566"/>
      <c r="I101" s="566"/>
      <c r="J101" s="566"/>
      <c r="K101" s="566"/>
    </row>
    <row r="102" spans="1:11" ht="80.25" hidden="1" customHeight="1" x14ac:dyDescent="0.25">
      <c r="A102" s="106" t="s">
        <v>274</v>
      </c>
      <c r="B102" s="567"/>
      <c r="C102" s="568"/>
      <c r="D102" s="567"/>
      <c r="E102" s="568"/>
      <c r="F102" s="567"/>
      <c r="G102" s="568"/>
      <c r="H102" s="567"/>
      <c r="I102" s="568"/>
      <c r="J102" s="567"/>
      <c r="K102" s="568"/>
    </row>
    <row r="103" spans="1:11" ht="24.95" hidden="1" customHeight="1" x14ac:dyDescent="0.25">
      <c r="A103" s="586" t="s">
        <v>201</v>
      </c>
      <c r="B103" s="151" t="s">
        <v>99</v>
      </c>
      <c r="C103" s="151" t="s">
        <v>239</v>
      </c>
      <c r="D103" s="151" t="s">
        <v>99</v>
      </c>
      <c r="E103" s="151" t="s">
        <v>239</v>
      </c>
      <c r="F103" s="151" t="s">
        <v>99</v>
      </c>
      <c r="G103" s="151" t="s">
        <v>239</v>
      </c>
      <c r="H103" s="151" t="s">
        <v>99</v>
      </c>
      <c r="I103" s="151" t="s">
        <v>239</v>
      </c>
      <c r="J103" s="151" t="s">
        <v>99</v>
      </c>
      <c r="K103" s="151" t="s">
        <v>239</v>
      </c>
    </row>
    <row r="104" spans="1:11" ht="24.95" hidden="1" customHeight="1" x14ac:dyDescent="0.25">
      <c r="A104" s="587"/>
      <c r="B104" s="108">
        <v>0.1</v>
      </c>
      <c r="C104" s="108"/>
      <c r="D104" s="108">
        <v>0.1</v>
      </c>
      <c r="E104" s="108"/>
      <c r="F104" s="108">
        <v>0.1</v>
      </c>
      <c r="G104" s="108"/>
      <c r="H104" s="108">
        <v>0.1</v>
      </c>
      <c r="I104" s="108"/>
      <c r="J104" s="108">
        <v>0.1</v>
      </c>
      <c r="K104" s="108"/>
    </row>
    <row r="105" spans="1:11" ht="80.25" hidden="1" customHeight="1" x14ac:dyDescent="0.25">
      <c r="A105" s="106" t="s">
        <v>271</v>
      </c>
      <c r="B105" s="566"/>
      <c r="C105" s="566"/>
      <c r="D105" s="566"/>
      <c r="E105" s="566"/>
      <c r="F105" s="566"/>
      <c r="G105" s="566"/>
      <c r="H105" s="566"/>
      <c r="I105" s="566"/>
      <c r="J105" s="566"/>
      <c r="K105" s="566"/>
    </row>
    <row r="106" spans="1:11" ht="80.25" hidden="1" customHeight="1" x14ac:dyDescent="0.25">
      <c r="A106" s="106" t="s">
        <v>274</v>
      </c>
      <c r="B106" s="567"/>
      <c r="C106" s="568"/>
      <c r="D106" s="567"/>
      <c r="E106" s="568"/>
      <c r="F106" s="567"/>
      <c r="G106" s="568"/>
      <c r="H106" s="567"/>
      <c r="I106" s="568"/>
      <c r="J106" s="567"/>
      <c r="K106" s="568"/>
    </row>
    <row r="107" spans="1:11" ht="24.95" hidden="1" customHeight="1" x14ac:dyDescent="0.25">
      <c r="A107" s="586" t="s">
        <v>203</v>
      </c>
      <c r="B107" s="151" t="s">
        <v>99</v>
      </c>
      <c r="C107" s="151" t="s">
        <v>239</v>
      </c>
      <c r="D107" s="151" t="s">
        <v>99</v>
      </c>
      <c r="E107" s="151" t="s">
        <v>239</v>
      </c>
      <c r="F107" s="151" t="s">
        <v>99</v>
      </c>
      <c r="G107" s="151" t="s">
        <v>239</v>
      </c>
      <c r="H107" s="151" t="s">
        <v>99</v>
      </c>
      <c r="I107" s="151" t="s">
        <v>239</v>
      </c>
      <c r="J107" s="151" t="s">
        <v>99</v>
      </c>
      <c r="K107" s="151" t="s">
        <v>239</v>
      </c>
    </row>
    <row r="108" spans="1:11" ht="24.95" hidden="1" customHeight="1" x14ac:dyDescent="0.25">
      <c r="A108" s="587"/>
      <c r="B108" s="108">
        <v>0.1</v>
      </c>
      <c r="C108" s="110"/>
      <c r="D108" s="108">
        <v>0.1</v>
      </c>
      <c r="E108" s="110"/>
      <c r="F108" s="108">
        <v>0.1</v>
      </c>
      <c r="G108" s="110"/>
      <c r="H108" s="108">
        <v>0.1</v>
      </c>
      <c r="I108" s="110"/>
      <c r="J108" s="108">
        <v>0.1</v>
      </c>
      <c r="K108" s="110"/>
    </row>
    <row r="109" spans="1:11" ht="80.25" hidden="1" customHeight="1" x14ac:dyDescent="0.25">
      <c r="A109" s="106" t="s">
        <v>271</v>
      </c>
      <c r="B109" s="566"/>
      <c r="C109" s="566"/>
      <c r="D109" s="566"/>
      <c r="E109" s="566"/>
      <c r="F109" s="566"/>
      <c r="G109" s="566"/>
      <c r="H109" s="566"/>
      <c r="I109" s="566"/>
      <c r="J109" s="566"/>
      <c r="K109" s="566"/>
    </row>
    <row r="110" spans="1:11" ht="80.25" hidden="1" customHeight="1" x14ac:dyDescent="0.25">
      <c r="A110" s="106" t="s">
        <v>274</v>
      </c>
      <c r="B110" s="567"/>
      <c r="C110" s="568"/>
      <c r="D110" s="567"/>
      <c r="E110" s="568"/>
      <c r="F110" s="567"/>
      <c r="G110" s="568"/>
      <c r="H110" s="567"/>
      <c r="I110" s="568"/>
      <c r="J110" s="567"/>
      <c r="K110" s="568"/>
    </row>
    <row r="111" spans="1:11" ht="24.95" hidden="1" customHeight="1" x14ac:dyDescent="0.25">
      <c r="A111" s="586" t="s">
        <v>204</v>
      </c>
      <c r="B111" s="151" t="s">
        <v>99</v>
      </c>
      <c r="C111" s="151" t="s">
        <v>239</v>
      </c>
      <c r="D111" s="151" t="s">
        <v>99</v>
      </c>
      <c r="E111" s="151" t="s">
        <v>239</v>
      </c>
      <c r="F111" s="151" t="s">
        <v>99</v>
      </c>
      <c r="G111" s="151" t="s">
        <v>239</v>
      </c>
      <c r="H111" s="151" t="s">
        <v>99</v>
      </c>
      <c r="I111" s="151" t="s">
        <v>239</v>
      </c>
      <c r="J111" s="151" t="s">
        <v>99</v>
      </c>
      <c r="K111" s="151" t="s">
        <v>239</v>
      </c>
    </row>
    <row r="112" spans="1:11" ht="24.95" hidden="1" customHeight="1" x14ac:dyDescent="0.25">
      <c r="A112" s="587"/>
      <c r="B112" s="108">
        <v>0.1</v>
      </c>
      <c r="C112" s="110"/>
      <c r="D112" s="108">
        <v>0.1</v>
      </c>
      <c r="E112" s="108"/>
      <c r="F112" s="108">
        <v>0.1</v>
      </c>
      <c r="G112" s="109"/>
      <c r="H112" s="108">
        <v>0.1</v>
      </c>
      <c r="I112" s="109"/>
      <c r="J112" s="108">
        <v>0.1</v>
      </c>
      <c r="K112" s="109"/>
    </row>
    <row r="113" spans="1:11" ht="80.25" hidden="1" customHeight="1" x14ac:dyDescent="0.25">
      <c r="A113" s="106" t="s">
        <v>271</v>
      </c>
      <c r="B113" s="566"/>
      <c r="C113" s="566"/>
      <c r="D113" s="566"/>
      <c r="E113" s="566"/>
      <c r="F113" s="566"/>
      <c r="G113" s="566"/>
      <c r="H113" s="566"/>
      <c r="I113" s="566"/>
      <c r="J113" s="566"/>
      <c r="K113" s="566"/>
    </row>
    <row r="114" spans="1:11" ht="80.25" hidden="1" customHeight="1" x14ac:dyDescent="0.25">
      <c r="A114" s="106" t="s">
        <v>274</v>
      </c>
      <c r="B114" s="567"/>
      <c r="C114" s="568"/>
      <c r="D114" s="567"/>
      <c r="E114" s="568"/>
      <c r="F114" s="567"/>
      <c r="G114" s="568"/>
      <c r="H114" s="567"/>
      <c r="I114" s="568"/>
      <c r="J114" s="567"/>
      <c r="K114" s="568"/>
    </row>
    <row r="115" spans="1:11" ht="24.95" hidden="1" customHeight="1" x14ac:dyDescent="0.25">
      <c r="A115" s="586" t="s">
        <v>205</v>
      </c>
      <c r="B115" s="151" t="s">
        <v>99</v>
      </c>
      <c r="C115" s="151" t="s">
        <v>239</v>
      </c>
      <c r="D115" s="151" t="s">
        <v>99</v>
      </c>
      <c r="E115" s="151" t="s">
        <v>239</v>
      </c>
      <c r="F115" s="151" t="s">
        <v>99</v>
      </c>
      <c r="G115" s="151" t="s">
        <v>239</v>
      </c>
      <c r="H115" s="151" t="s">
        <v>99</v>
      </c>
      <c r="I115" s="151" t="s">
        <v>239</v>
      </c>
      <c r="J115" s="151" t="s">
        <v>99</v>
      </c>
      <c r="K115" s="151" t="s">
        <v>239</v>
      </c>
    </row>
    <row r="116" spans="1:11" ht="24.95" hidden="1" customHeight="1" x14ac:dyDescent="0.25">
      <c r="A116" s="587"/>
      <c r="B116" s="108">
        <v>7.0000000000000007E-2</v>
      </c>
      <c r="C116" s="110"/>
      <c r="D116" s="108">
        <v>7.0000000000000007E-2</v>
      </c>
      <c r="E116" s="108"/>
      <c r="F116" s="108">
        <v>7.0000000000000007E-2</v>
      </c>
      <c r="G116" s="109"/>
      <c r="H116" s="108">
        <v>7.0000000000000007E-2</v>
      </c>
      <c r="I116" s="109"/>
      <c r="J116" s="108">
        <v>7.0000000000000007E-2</v>
      </c>
      <c r="K116" s="109"/>
    </row>
    <row r="117" spans="1:11" ht="80.25" hidden="1" customHeight="1" x14ac:dyDescent="0.25">
      <c r="A117" s="106" t="s">
        <v>271</v>
      </c>
      <c r="B117" s="566"/>
      <c r="C117" s="566"/>
      <c r="D117" s="566"/>
      <c r="E117" s="566"/>
      <c r="F117" s="566"/>
      <c r="G117" s="566"/>
      <c r="H117" s="566"/>
      <c r="I117" s="566"/>
      <c r="J117" s="566"/>
      <c r="K117" s="566"/>
    </row>
    <row r="118" spans="1:11" ht="80.25" hidden="1" customHeight="1" x14ac:dyDescent="0.25">
      <c r="A118" s="106" t="s">
        <v>274</v>
      </c>
      <c r="B118" s="567"/>
      <c r="C118" s="568"/>
      <c r="D118" s="567"/>
      <c r="E118" s="568"/>
      <c r="F118" s="567"/>
      <c r="G118" s="568"/>
      <c r="H118" s="567"/>
      <c r="I118" s="568"/>
      <c r="J118" s="567"/>
      <c r="K118" s="568"/>
    </row>
    <row r="119" spans="1:11" ht="24.95" hidden="1" customHeight="1" x14ac:dyDescent="0.25">
      <c r="A119" s="586" t="s">
        <v>206</v>
      </c>
      <c r="B119" s="151" t="s">
        <v>99</v>
      </c>
      <c r="C119" s="151" t="s">
        <v>239</v>
      </c>
      <c r="D119" s="151" t="s">
        <v>99</v>
      </c>
      <c r="E119" s="151" t="s">
        <v>239</v>
      </c>
      <c r="F119" s="151" t="s">
        <v>99</v>
      </c>
      <c r="G119" s="151" t="s">
        <v>239</v>
      </c>
      <c r="H119" s="151" t="s">
        <v>99</v>
      </c>
      <c r="I119" s="151" t="s">
        <v>239</v>
      </c>
      <c r="J119" s="151" t="s">
        <v>99</v>
      </c>
      <c r="K119" s="151" t="s">
        <v>239</v>
      </c>
    </row>
    <row r="120" spans="1:11" ht="24.95" hidden="1" customHeight="1" x14ac:dyDescent="0.25">
      <c r="A120" s="587"/>
      <c r="B120" s="108">
        <v>0.06</v>
      </c>
      <c r="C120" s="108"/>
      <c r="D120" s="108">
        <v>0.06</v>
      </c>
      <c r="E120" s="108"/>
      <c r="F120" s="108">
        <v>0.06</v>
      </c>
      <c r="G120" s="108"/>
      <c r="H120" s="108">
        <v>0.06</v>
      </c>
      <c r="I120" s="108"/>
      <c r="J120" s="108">
        <v>0.06</v>
      </c>
      <c r="K120" s="108"/>
    </row>
    <row r="121" spans="1:11" ht="80.25" hidden="1" customHeight="1" x14ac:dyDescent="0.25">
      <c r="A121" s="106" t="s">
        <v>271</v>
      </c>
      <c r="B121" s="569"/>
      <c r="C121" s="569"/>
      <c r="D121" s="569"/>
      <c r="E121" s="569"/>
      <c r="F121" s="569"/>
      <c r="G121" s="569"/>
      <c r="H121" s="569"/>
      <c r="I121" s="569"/>
      <c r="J121" s="569"/>
      <c r="K121" s="569"/>
    </row>
    <row r="122" spans="1:11" ht="80.25" hidden="1" customHeight="1" x14ac:dyDescent="0.25">
      <c r="A122" s="106" t="s">
        <v>274</v>
      </c>
      <c r="B122" s="567"/>
      <c r="C122" s="568"/>
      <c r="D122" s="567"/>
      <c r="E122" s="568"/>
      <c r="F122" s="567"/>
      <c r="G122" s="568"/>
      <c r="H122" s="567"/>
      <c r="I122" s="568"/>
      <c r="J122" s="567"/>
      <c r="K122" s="568"/>
    </row>
    <row r="123" spans="1:11" ht="16.5" x14ac:dyDescent="0.25">
      <c r="A123" s="107" t="s">
        <v>287</v>
      </c>
      <c r="B123" s="111">
        <f t="shared" ref="B123:I123" si="1">(B76+B80+B84+B88+B92+B96+B100+B104+B108+B112+B116+B120)</f>
        <v>1</v>
      </c>
      <c r="C123" s="111">
        <f t="shared" si="1"/>
        <v>0.27</v>
      </c>
      <c r="D123" s="111">
        <f t="shared" si="1"/>
        <v>1</v>
      </c>
      <c r="E123" s="111">
        <f t="shared" si="1"/>
        <v>0.27</v>
      </c>
      <c r="F123" s="111">
        <f t="shared" si="1"/>
        <v>1</v>
      </c>
      <c r="G123" s="111">
        <f t="shared" si="1"/>
        <v>0.27</v>
      </c>
      <c r="H123" s="111">
        <f t="shared" si="1"/>
        <v>1</v>
      </c>
      <c r="I123" s="111">
        <f t="shared" si="1"/>
        <v>0.27</v>
      </c>
      <c r="J123" s="111">
        <f t="shared" ref="J123:K123" si="2">(J76+J80+J84+J88+J92+J96+J100+J104+J108+J112+J116+J120)</f>
        <v>1</v>
      </c>
      <c r="K123" s="111">
        <f t="shared" si="2"/>
        <v>0.27</v>
      </c>
    </row>
  </sheetData>
  <mergeCells count="236">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73:C73"/>
    <mergeCell ref="D73:E73"/>
    <mergeCell ref="F73:G73"/>
    <mergeCell ref="H73:I73"/>
    <mergeCell ref="B74:C74"/>
    <mergeCell ref="D74:E74"/>
    <mergeCell ref="F74:G74"/>
    <mergeCell ref="H74:I74"/>
    <mergeCell ref="A60:A61"/>
    <mergeCell ref="D60:E60"/>
    <mergeCell ref="F60:G60"/>
    <mergeCell ref="D61:E61"/>
    <mergeCell ref="F61:G61"/>
    <mergeCell ref="A68:A69"/>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83:A84"/>
    <mergeCell ref="B85:C85"/>
    <mergeCell ref="D85:E85"/>
    <mergeCell ref="F85:G85"/>
    <mergeCell ref="H85:I85"/>
    <mergeCell ref="B86:C86"/>
    <mergeCell ref="D86:E86"/>
    <mergeCell ref="F86:G86"/>
    <mergeCell ref="H86:I86"/>
    <mergeCell ref="A87:A88"/>
    <mergeCell ref="B89:C89"/>
    <mergeCell ref="D89:E89"/>
    <mergeCell ref="F89:G89"/>
    <mergeCell ref="H89:I89"/>
    <mergeCell ref="B90:C90"/>
    <mergeCell ref="D90:E90"/>
    <mergeCell ref="F90:G90"/>
    <mergeCell ref="H90:I90"/>
    <mergeCell ref="A91:A92"/>
    <mergeCell ref="B93:C93"/>
    <mergeCell ref="D93:E93"/>
    <mergeCell ref="F93:G93"/>
    <mergeCell ref="H93:I93"/>
    <mergeCell ref="B94:C94"/>
    <mergeCell ref="D94:E94"/>
    <mergeCell ref="F94:G94"/>
    <mergeCell ref="H94:I94"/>
    <mergeCell ref="A95:A96"/>
    <mergeCell ref="B97:C97"/>
    <mergeCell ref="D97:E97"/>
    <mergeCell ref="F97:G97"/>
    <mergeCell ref="H97:I97"/>
    <mergeCell ref="B98:C98"/>
    <mergeCell ref="D98:E98"/>
    <mergeCell ref="F98:G98"/>
    <mergeCell ref="H98:I98"/>
    <mergeCell ref="A99:A100"/>
    <mergeCell ref="B101:C101"/>
    <mergeCell ref="D101:E101"/>
    <mergeCell ref="F101:G101"/>
    <mergeCell ref="H101:I101"/>
    <mergeCell ref="B102:C102"/>
    <mergeCell ref="D102:E102"/>
    <mergeCell ref="F102:G102"/>
    <mergeCell ref="H102:I102"/>
    <mergeCell ref="A103:A104"/>
    <mergeCell ref="B105:C105"/>
    <mergeCell ref="D105:E105"/>
    <mergeCell ref="F105:G105"/>
    <mergeCell ref="H105:I105"/>
    <mergeCell ref="B106:C106"/>
    <mergeCell ref="D106:E106"/>
    <mergeCell ref="F106:G106"/>
    <mergeCell ref="H106:I106"/>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J85:K85"/>
    <mergeCell ref="J86:K86"/>
    <mergeCell ref="J89:K89"/>
    <mergeCell ref="A119:A120"/>
    <mergeCell ref="B121:C121"/>
    <mergeCell ref="D121:E121"/>
    <mergeCell ref="F121:G121"/>
    <mergeCell ref="H121:I121"/>
    <mergeCell ref="B122:C122"/>
    <mergeCell ref="D122:E122"/>
    <mergeCell ref="F122:G122"/>
    <mergeCell ref="H122:I122"/>
    <mergeCell ref="A115:A116"/>
    <mergeCell ref="B117:C117"/>
    <mergeCell ref="D117:E117"/>
    <mergeCell ref="F117:G117"/>
    <mergeCell ref="H117:I117"/>
    <mergeCell ref="B118:C118"/>
    <mergeCell ref="D118:E118"/>
    <mergeCell ref="F118:G118"/>
    <mergeCell ref="H118:I118"/>
    <mergeCell ref="A111:A112"/>
    <mergeCell ref="B113:C113"/>
    <mergeCell ref="D113:E113"/>
    <mergeCell ref="J109:K109"/>
    <mergeCell ref="J110:K110"/>
    <mergeCell ref="J113:K113"/>
    <mergeCell ref="J114:K114"/>
    <mergeCell ref="J117:K117"/>
    <mergeCell ref="J118:K118"/>
    <mergeCell ref="J121:K121"/>
    <mergeCell ref="J122:K122"/>
    <mergeCell ref="A72:K72"/>
    <mergeCell ref="J90:K90"/>
    <mergeCell ref="J93:K93"/>
    <mergeCell ref="J94:K94"/>
    <mergeCell ref="J97:K97"/>
    <mergeCell ref="J98:K98"/>
    <mergeCell ref="J101:K101"/>
    <mergeCell ref="J102:K102"/>
    <mergeCell ref="J105:K105"/>
    <mergeCell ref="J106:K106"/>
    <mergeCell ref="J73:K73"/>
    <mergeCell ref="J74:K74"/>
    <mergeCell ref="J77:K77"/>
    <mergeCell ref="J78:K78"/>
    <mergeCell ref="J81:K81"/>
    <mergeCell ref="J82:K82"/>
  </mergeCells>
  <phoneticPr fontId="44" type="noConversion"/>
  <hyperlinks>
    <hyperlink ref="B78" r:id="rId1" xr:uid="{8FB3237B-BD0C-4BD7-AC75-E7B26862DB73}"/>
    <hyperlink ref="D78" r:id="rId2" xr:uid="{14BE36C8-584C-4AA4-9D62-2302C4CC0C61}"/>
    <hyperlink ref="F78" r:id="rId3" xr:uid="{1D62DF65-871C-4369-90C8-074B35FA3B71}"/>
    <hyperlink ref="H78" r:id="rId4" xr:uid="{19BA6DBA-54E8-4974-9E4B-A3933CED52FF}"/>
    <hyperlink ref="B82" r:id="rId5" xr:uid="{B2E088EF-D0C6-4281-8B97-907999C008E7}"/>
    <hyperlink ref="D82" r:id="rId6" xr:uid="{8E2F45B9-F0D7-49C3-969F-5F15E85A1392}"/>
    <hyperlink ref="F82" r:id="rId7" xr:uid="{8984CF94-9D7B-48BB-A281-019C810F2BD6}"/>
    <hyperlink ref="H82" r:id="rId8" xr:uid="{68ECCB4A-0789-48B7-9F4C-D7BF59B8B915}"/>
    <hyperlink ref="J78" r:id="rId9" xr:uid="{6F33E00F-29E5-462E-8846-C75357E01372}"/>
    <hyperlink ref="J82" r:id="rId10" xr:uid="{369E8B43-D3B9-42F6-8B20-E57E7D812C69}"/>
    <hyperlink ref="B86" r:id="rId11" xr:uid="{CFA099BF-165E-4D52-8288-7E54B16CB27D}"/>
    <hyperlink ref="D86" r:id="rId12" xr:uid="{D9ACED97-5732-4ECE-8ABC-454ACFCF217B}"/>
    <hyperlink ref="F86" r:id="rId13" xr:uid="{DEFA76F0-276E-461B-BDEC-F1D063E36968}"/>
    <hyperlink ref="H86" r:id="rId14" xr:uid="{4A180A74-A0FD-45F9-8308-5C82CEDA7711}"/>
    <hyperlink ref="J86" r:id="rId15" xr:uid="{04F25E99-C675-4315-9EBC-43B0FB46D665}"/>
    <hyperlink ref="B90" r:id="rId16" xr:uid="{3DB65CAA-05AE-4337-861D-D654A46BFFAC}"/>
    <hyperlink ref="J90" r:id="rId17" xr:uid="{D68EA855-A413-4662-A362-711F9AA03C71}"/>
    <hyperlink ref="D90" r:id="rId18" xr:uid="{A453EAC9-4866-497B-9F83-960A964BA55B}"/>
    <hyperlink ref="F90" r:id="rId19" xr:uid="{55813407-5E67-456C-BFA2-CC9350FE79D5}"/>
    <hyperlink ref="H90" r:id="rId20" xr:uid="{937BCE18-D818-4DD4-812D-C614D8870923}"/>
  </hyperlinks>
  <pageMargins left="0.25" right="0.25" top="0.75" bottom="0.75" header="0.3" footer="0.3"/>
  <pageSetup scale="20" orientation="landscape" r:id="rId21"/>
  <rowBreaks count="1" manualBreakCount="1">
    <brk id="70" max="14" man="1"/>
  </rowBreaks>
  <drawing r:id="rId22"/>
  <legacyDrawing r:id="rId2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7DDEB2-3014-4642-AEAC-A498AB567032}">
          <x14:formula1>
            <xm:f>Listas!$B$2:$B$4</xm:f>
          </x14:formula1>
          <xm:sqref>H35:I36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D2E3-326B-4319-8775-4707306AF7F6}">
  <sheetPr>
    <tabColor rgb="FF92D050"/>
    <pageSetUpPr fitToPage="1"/>
  </sheetPr>
  <dimension ref="A1:U30"/>
  <sheetViews>
    <sheetView topLeftCell="A22" zoomScale="120" zoomScaleNormal="120" workbookViewId="0">
      <selection activeCell="B25" sqref="B25:K25"/>
    </sheetView>
  </sheetViews>
  <sheetFormatPr baseColWidth="10" defaultColWidth="8.7109375" defaultRowHeight="12.75" x14ac:dyDescent="0.25"/>
  <cols>
    <col min="1" max="1" width="3.28515625" style="194" customWidth="1"/>
    <col min="2" max="2" width="9.28515625" style="194" customWidth="1"/>
    <col min="3" max="3" width="5.7109375" style="194" customWidth="1"/>
    <col min="4" max="4" width="6.7109375" style="194" customWidth="1"/>
    <col min="5" max="5" width="5.7109375" style="194" customWidth="1"/>
    <col min="6" max="6" width="10.28515625" style="194" customWidth="1"/>
    <col min="7" max="7" width="2.140625" style="194" customWidth="1"/>
    <col min="8" max="8" width="18.7109375" style="194" customWidth="1"/>
    <col min="9" max="9" width="12.7109375" style="194" customWidth="1"/>
    <col min="10" max="10" width="6.7109375" style="194" customWidth="1"/>
    <col min="11" max="11" width="18.7109375" style="194" customWidth="1"/>
    <col min="12" max="12" width="25.7109375" style="194" customWidth="1"/>
    <col min="13" max="16384" width="8.7109375" style="194"/>
  </cols>
  <sheetData>
    <row r="1" spans="1:12" ht="18.75" customHeight="1" x14ac:dyDescent="0.25">
      <c r="A1" s="520"/>
      <c r="B1" s="521"/>
      <c r="C1" s="521"/>
      <c r="D1" s="521"/>
      <c r="E1" s="522"/>
      <c r="F1" s="529" t="s">
        <v>288</v>
      </c>
      <c r="G1" s="530"/>
      <c r="H1" s="530"/>
      <c r="I1" s="530"/>
      <c r="J1" s="530"/>
      <c r="K1" s="530"/>
      <c r="L1" s="193"/>
    </row>
    <row r="2" spans="1:12" ht="18.75" customHeight="1" x14ac:dyDescent="0.25">
      <c r="A2" s="523"/>
      <c r="B2" s="524"/>
      <c r="C2" s="524"/>
      <c r="D2" s="524"/>
      <c r="E2" s="525"/>
      <c r="F2" s="531"/>
      <c r="G2" s="532"/>
      <c r="H2" s="532"/>
      <c r="I2" s="532"/>
      <c r="J2" s="532"/>
      <c r="K2" s="532"/>
      <c r="L2" s="193"/>
    </row>
    <row r="3" spans="1:12" ht="18.75" customHeight="1" x14ac:dyDescent="0.25">
      <c r="A3" s="523"/>
      <c r="B3" s="524"/>
      <c r="C3" s="524"/>
      <c r="D3" s="524"/>
      <c r="E3" s="525"/>
      <c r="F3" s="529" t="s">
        <v>289</v>
      </c>
      <c r="G3" s="530"/>
      <c r="H3" s="530"/>
      <c r="I3" s="530"/>
      <c r="J3" s="530"/>
      <c r="K3" s="530"/>
      <c r="L3" s="193"/>
    </row>
    <row r="4" spans="1:12" ht="18.75" customHeight="1" x14ac:dyDescent="0.25">
      <c r="A4" s="526"/>
      <c r="B4" s="527"/>
      <c r="C4" s="527"/>
      <c r="D4" s="527"/>
      <c r="E4" s="528"/>
      <c r="F4" s="531"/>
      <c r="G4" s="532"/>
      <c r="H4" s="532"/>
      <c r="I4" s="532"/>
      <c r="J4" s="532"/>
      <c r="K4" s="532"/>
      <c r="L4" s="193"/>
    </row>
    <row r="5" spans="1:12" ht="15.75" customHeight="1" x14ac:dyDescent="0.25">
      <c r="A5" s="533" t="s">
        <v>290</v>
      </c>
      <c r="B5" s="534"/>
      <c r="C5" s="534"/>
      <c r="D5" s="534"/>
      <c r="E5" s="534"/>
      <c r="F5" s="534"/>
      <c r="G5" s="534"/>
      <c r="H5" s="534"/>
      <c r="I5" s="534"/>
      <c r="J5" s="534"/>
      <c r="K5" s="534"/>
      <c r="L5" s="535"/>
    </row>
    <row r="6" spans="1:12" ht="23.25" customHeight="1" x14ac:dyDescent="0.25">
      <c r="A6" s="533" t="s">
        <v>291</v>
      </c>
      <c r="B6" s="534"/>
      <c r="C6" s="536"/>
      <c r="D6" s="537" t="s">
        <v>12</v>
      </c>
      <c r="E6" s="538"/>
      <c r="F6" s="538"/>
      <c r="G6" s="538"/>
      <c r="H6" s="539"/>
      <c r="I6" s="533" t="s">
        <v>292</v>
      </c>
      <c r="J6" s="536"/>
      <c r="K6" s="537" t="s">
        <v>37</v>
      </c>
      <c r="L6" s="539"/>
    </row>
    <row r="7" spans="1:12" ht="17.649999999999999" customHeight="1" x14ac:dyDescent="0.25">
      <c r="A7" s="533" t="s">
        <v>293</v>
      </c>
      <c r="B7" s="534"/>
      <c r="C7" s="536"/>
      <c r="D7" s="537" t="s">
        <v>26</v>
      </c>
      <c r="E7" s="538"/>
      <c r="F7" s="538"/>
      <c r="G7" s="538"/>
      <c r="H7" s="539"/>
      <c r="I7" s="533" t="s">
        <v>98</v>
      </c>
      <c r="J7" s="536"/>
      <c r="K7" s="537" t="s">
        <v>15</v>
      </c>
      <c r="L7" s="539"/>
    </row>
    <row r="8" spans="1:12" ht="35.65" customHeight="1" x14ac:dyDescent="0.25">
      <c r="A8" s="533" t="s">
        <v>294</v>
      </c>
      <c r="B8" s="534"/>
      <c r="C8" s="536"/>
      <c r="D8" s="537" t="s">
        <v>72</v>
      </c>
      <c r="E8" s="538"/>
      <c r="F8" s="538"/>
      <c r="G8" s="538"/>
      <c r="H8" s="539"/>
      <c r="I8" s="533" t="s">
        <v>295</v>
      </c>
      <c r="J8" s="536"/>
      <c r="K8" s="537" t="s">
        <v>64</v>
      </c>
      <c r="L8" s="539"/>
    </row>
    <row r="9" spans="1:12" ht="15.75" customHeight="1" x14ac:dyDescent="0.25">
      <c r="A9" s="540" t="s">
        <v>296</v>
      </c>
      <c r="B9" s="541"/>
      <c r="C9" s="541"/>
      <c r="D9" s="541"/>
      <c r="E9" s="541"/>
      <c r="F9" s="541"/>
      <c r="G9" s="541"/>
      <c r="H9" s="541"/>
      <c r="I9" s="541"/>
      <c r="J9" s="541"/>
      <c r="K9" s="541"/>
      <c r="L9" s="542"/>
    </row>
    <row r="10" spans="1:12" ht="29.25" customHeight="1" x14ac:dyDescent="0.25">
      <c r="A10" s="551" t="s">
        <v>297</v>
      </c>
      <c r="B10" s="551"/>
      <c r="C10" s="551"/>
      <c r="D10" s="552"/>
      <c r="E10" s="553" t="str">
        <f>+ACTIVIDAD_2!B11</f>
        <v>2 - Acompañar el 100% el seguimiento a la implementación de las PPMYEG y PPASP, así como a los compromisos de la SDMujer en otras políticas públicas.</v>
      </c>
      <c r="F10" s="553"/>
      <c r="G10" s="553"/>
      <c r="H10" s="553"/>
      <c r="I10" s="553"/>
      <c r="J10" s="553"/>
      <c r="K10" s="553"/>
      <c r="L10" s="553"/>
    </row>
    <row r="11" spans="1:12" ht="34.5" customHeight="1" x14ac:dyDescent="0.25">
      <c r="A11" s="543" t="s">
        <v>298</v>
      </c>
      <c r="B11" s="544"/>
      <c r="C11" s="544"/>
      <c r="D11" s="535"/>
      <c r="E11" s="545" t="str">
        <f>+ACTIVIDAD_2!I15</f>
        <v>Porcentaje del avance de la implementación de las PPMYEG y PPASP, así como a los compromisos de la SDMujer en otras políticas públicas.</v>
      </c>
      <c r="F11" s="546"/>
      <c r="G11" s="546"/>
      <c r="H11" s="546"/>
      <c r="I11" s="546"/>
      <c r="J11" s="546"/>
      <c r="K11" s="546"/>
      <c r="L11" s="547"/>
    </row>
    <row r="12" spans="1:12" ht="39.75" customHeight="1" x14ac:dyDescent="0.25">
      <c r="A12" s="533" t="s">
        <v>299</v>
      </c>
      <c r="B12" s="534"/>
      <c r="C12" s="534"/>
      <c r="D12" s="536"/>
      <c r="E12" s="548" t="s">
        <v>387</v>
      </c>
      <c r="F12" s="549"/>
      <c r="G12" s="549"/>
      <c r="H12" s="549"/>
      <c r="I12" s="549"/>
      <c r="J12" s="549"/>
      <c r="K12" s="549"/>
      <c r="L12" s="550"/>
    </row>
    <row r="13" spans="1:12" s="263" customFormat="1" ht="28.5" customHeight="1" x14ac:dyDescent="0.25">
      <c r="A13" s="533" t="s">
        <v>301</v>
      </c>
      <c r="B13" s="534"/>
      <c r="C13" s="536"/>
      <c r="D13" s="537"/>
      <c r="E13" s="538"/>
      <c r="F13" s="538"/>
      <c r="G13" s="538"/>
      <c r="H13" s="539"/>
      <c r="I13" s="533" t="s">
        <v>302</v>
      </c>
      <c r="J13" s="536"/>
      <c r="K13" s="537" t="s">
        <v>61</v>
      </c>
      <c r="L13" s="539"/>
    </row>
    <row r="14" spans="1:12" ht="15.75" customHeight="1" x14ac:dyDescent="0.25">
      <c r="A14" s="533" t="s">
        <v>303</v>
      </c>
      <c r="B14" s="534"/>
      <c r="C14" s="534"/>
      <c r="D14" s="534"/>
      <c r="E14" s="534"/>
      <c r="F14" s="534"/>
      <c r="G14" s="534"/>
      <c r="H14" s="534"/>
      <c r="I14" s="534"/>
      <c r="J14" s="534"/>
      <c r="K14" s="534"/>
      <c r="L14" s="535"/>
    </row>
    <row r="15" spans="1:12" ht="25.5" customHeight="1" x14ac:dyDescent="0.25">
      <c r="A15" s="533" t="s">
        <v>304</v>
      </c>
      <c r="B15" s="534"/>
      <c r="C15" s="536"/>
      <c r="D15" s="537" t="s">
        <v>19</v>
      </c>
      <c r="E15" s="538"/>
      <c r="F15" s="538"/>
      <c r="G15" s="538"/>
      <c r="H15" s="539"/>
      <c r="I15" s="533" t="s">
        <v>305</v>
      </c>
      <c r="J15" s="536"/>
      <c r="K15" s="537" t="s">
        <v>20</v>
      </c>
      <c r="L15" s="539"/>
    </row>
    <row r="16" spans="1:12" ht="25.5" customHeight="1" x14ac:dyDescent="0.25">
      <c r="A16" s="533" t="s">
        <v>306</v>
      </c>
      <c r="B16" s="534"/>
      <c r="C16" s="536"/>
      <c r="D16" s="557">
        <f>+ACTIVIDAD_1!C36</f>
        <v>1</v>
      </c>
      <c r="E16" s="558"/>
      <c r="F16" s="558"/>
      <c r="G16" s="558"/>
      <c r="H16" s="559"/>
      <c r="I16" s="533" t="s">
        <v>234</v>
      </c>
      <c r="J16" s="536"/>
      <c r="K16" s="537" t="s">
        <v>23</v>
      </c>
      <c r="L16" s="539"/>
    </row>
    <row r="17" spans="1:21" ht="27.6" customHeight="1" x14ac:dyDescent="0.25">
      <c r="A17" s="533" t="s">
        <v>307</v>
      </c>
      <c r="B17" s="534"/>
      <c r="C17" s="536"/>
      <c r="D17" s="537"/>
      <c r="E17" s="538"/>
      <c r="F17" s="538"/>
      <c r="G17" s="538"/>
      <c r="H17" s="539"/>
      <c r="I17" s="554"/>
      <c r="J17" s="556"/>
      <c r="K17" s="556"/>
      <c r="L17" s="555"/>
    </row>
    <row r="18" spans="1:21" ht="12" customHeight="1" x14ac:dyDescent="0.25">
      <c r="A18" s="200" t="s">
        <v>308</v>
      </c>
      <c r="B18" s="200" t="s">
        <v>309</v>
      </c>
      <c r="C18" s="533" t="s">
        <v>310</v>
      </c>
      <c r="D18" s="534"/>
      <c r="E18" s="534"/>
      <c r="F18" s="534"/>
      <c r="G18" s="536"/>
      <c r="H18" s="533" t="s">
        <v>311</v>
      </c>
      <c r="I18" s="536"/>
      <c r="J18" s="533" t="s">
        <v>312</v>
      </c>
      <c r="K18" s="536"/>
      <c r="L18" s="200" t="s">
        <v>313</v>
      </c>
    </row>
    <row r="19" spans="1:21" ht="51" customHeight="1" x14ac:dyDescent="0.25">
      <c r="A19" s="195">
        <v>1</v>
      </c>
      <c r="B19" s="196" t="s">
        <v>314</v>
      </c>
      <c r="C19" s="554" t="s">
        <v>388</v>
      </c>
      <c r="D19" s="556"/>
      <c r="E19" s="556"/>
      <c r="F19" s="556"/>
      <c r="G19" s="555"/>
      <c r="H19" s="537" t="s">
        <v>389</v>
      </c>
      <c r="I19" s="539"/>
      <c r="J19" s="554" t="s">
        <v>22</v>
      </c>
      <c r="K19" s="555"/>
      <c r="L19" s="196" t="s">
        <v>390</v>
      </c>
      <c r="O19" s="524"/>
      <c r="P19" s="524"/>
      <c r="Q19" s="524"/>
      <c r="R19" s="524"/>
      <c r="S19" s="524"/>
      <c r="T19" s="617"/>
      <c r="U19" s="617"/>
    </row>
    <row r="20" spans="1:21" ht="87" customHeight="1" x14ac:dyDescent="0.25">
      <c r="A20" s="195">
        <v>2</v>
      </c>
      <c r="B20" s="196" t="s">
        <v>314</v>
      </c>
      <c r="C20" s="537" t="s">
        <v>391</v>
      </c>
      <c r="D20" s="538"/>
      <c r="E20" s="538"/>
      <c r="F20" s="538"/>
      <c r="G20" s="539"/>
      <c r="H20" s="618" t="s">
        <v>392</v>
      </c>
      <c r="I20" s="539"/>
      <c r="J20" s="554" t="s">
        <v>22</v>
      </c>
      <c r="K20" s="555"/>
      <c r="L20" s="196" t="s">
        <v>393</v>
      </c>
      <c r="O20" s="617"/>
      <c r="P20" s="617"/>
      <c r="Q20" s="617"/>
      <c r="R20" s="617"/>
      <c r="S20" s="617"/>
      <c r="T20" s="617"/>
      <c r="U20" s="617"/>
    </row>
    <row r="21" spans="1:21" ht="81.75" customHeight="1" x14ac:dyDescent="0.25">
      <c r="A21" s="195">
        <v>3</v>
      </c>
      <c r="B21" s="196" t="s">
        <v>314</v>
      </c>
      <c r="C21" s="537" t="s">
        <v>394</v>
      </c>
      <c r="D21" s="538"/>
      <c r="E21" s="538"/>
      <c r="F21" s="538"/>
      <c r="G21" s="539"/>
      <c r="H21" s="554" t="s">
        <v>395</v>
      </c>
      <c r="I21" s="555"/>
      <c r="J21" s="554" t="s">
        <v>22</v>
      </c>
      <c r="K21" s="555"/>
      <c r="L21" s="196" t="s">
        <v>396</v>
      </c>
      <c r="O21" s="617"/>
      <c r="P21" s="617"/>
      <c r="Q21" s="617"/>
      <c r="R21" s="617"/>
      <c r="S21" s="617"/>
      <c r="T21" s="524"/>
      <c r="U21" s="524"/>
    </row>
    <row r="22" spans="1:21" ht="54.75" customHeight="1" x14ac:dyDescent="0.25">
      <c r="A22" s="195">
        <v>4</v>
      </c>
      <c r="B22" s="196" t="s">
        <v>314</v>
      </c>
      <c r="C22" s="537" t="s">
        <v>397</v>
      </c>
      <c r="D22" s="538"/>
      <c r="E22" s="538"/>
      <c r="F22" s="538"/>
      <c r="G22" s="539"/>
      <c r="H22" s="537" t="s">
        <v>398</v>
      </c>
      <c r="I22" s="539"/>
      <c r="J22" s="554" t="s">
        <v>22</v>
      </c>
      <c r="K22" s="555"/>
      <c r="L22" s="196" t="s">
        <v>399</v>
      </c>
      <c r="O22" s="617"/>
      <c r="P22" s="617"/>
      <c r="Q22" s="617"/>
      <c r="R22" s="617"/>
      <c r="S22" s="617"/>
      <c r="T22" s="617"/>
      <c r="U22" s="617"/>
    </row>
    <row r="23" spans="1:21" ht="174.75" customHeight="1" x14ac:dyDescent="0.25">
      <c r="A23" s="195">
        <v>5</v>
      </c>
      <c r="B23" s="196" t="s">
        <v>314</v>
      </c>
      <c r="C23" s="537" t="s">
        <v>400</v>
      </c>
      <c r="D23" s="538"/>
      <c r="E23" s="538"/>
      <c r="F23" s="538"/>
      <c r="G23" s="539"/>
      <c r="H23" s="554" t="s">
        <v>401</v>
      </c>
      <c r="I23" s="555"/>
      <c r="J23" s="554" t="s">
        <v>22</v>
      </c>
      <c r="K23" s="555"/>
      <c r="L23" s="196" t="s">
        <v>402</v>
      </c>
      <c r="O23" s="617"/>
      <c r="P23" s="617"/>
      <c r="Q23" s="617"/>
      <c r="R23" s="617"/>
      <c r="S23" s="617"/>
      <c r="T23" s="524"/>
      <c r="U23" s="524"/>
    </row>
    <row r="24" spans="1:21" ht="25.5" customHeight="1" x14ac:dyDescent="0.25">
      <c r="A24" s="200" t="s">
        <v>308</v>
      </c>
      <c r="B24" s="533" t="s">
        <v>330</v>
      </c>
      <c r="C24" s="534"/>
      <c r="D24" s="534"/>
      <c r="E24" s="534"/>
      <c r="F24" s="534"/>
      <c r="G24" s="534"/>
      <c r="H24" s="534"/>
      <c r="I24" s="534"/>
      <c r="J24" s="534"/>
      <c r="K24" s="536"/>
      <c r="L24" s="200" t="s">
        <v>331</v>
      </c>
    </row>
    <row r="25" spans="1:21" ht="72" customHeight="1" x14ac:dyDescent="0.25">
      <c r="A25" s="195">
        <v>1</v>
      </c>
      <c r="B25" s="537" t="s">
        <v>403</v>
      </c>
      <c r="C25" s="538"/>
      <c r="D25" s="538"/>
      <c r="E25" s="538"/>
      <c r="F25" s="538"/>
      <c r="G25" s="538"/>
      <c r="H25" s="538"/>
      <c r="I25" s="538"/>
      <c r="J25" s="538"/>
      <c r="K25" s="539"/>
      <c r="L25" s="196" t="s">
        <v>34</v>
      </c>
    </row>
    <row r="26" spans="1:21" ht="15.75" customHeight="1" x14ac:dyDescent="0.25">
      <c r="A26" s="533" t="s">
        <v>333</v>
      </c>
      <c r="B26" s="534"/>
      <c r="C26" s="534"/>
      <c r="D26" s="534"/>
      <c r="E26" s="534"/>
      <c r="F26" s="541"/>
      <c r="G26" s="541"/>
      <c r="H26" s="534"/>
      <c r="I26" s="541"/>
      <c r="J26" s="541"/>
      <c r="K26" s="534"/>
      <c r="L26" s="560"/>
    </row>
    <row r="27" spans="1:21" ht="26.25" customHeight="1" x14ac:dyDescent="0.25">
      <c r="A27" s="533" t="s">
        <v>334</v>
      </c>
      <c r="B27" s="534"/>
      <c r="C27" s="536"/>
      <c r="D27" s="537">
        <v>100</v>
      </c>
      <c r="E27" s="538"/>
      <c r="F27" s="551" t="s">
        <v>335</v>
      </c>
      <c r="G27" s="551"/>
      <c r="H27" s="207">
        <v>2024</v>
      </c>
      <c r="I27" s="551" t="s">
        <v>336</v>
      </c>
      <c r="J27" s="551"/>
      <c r="L27" s="196" t="s">
        <v>337</v>
      </c>
    </row>
    <row r="28" spans="1:21" ht="26.25" customHeight="1" x14ac:dyDescent="0.25">
      <c r="A28" s="533" t="s">
        <v>338</v>
      </c>
      <c r="B28" s="534"/>
      <c r="C28" s="536"/>
      <c r="D28" s="537"/>
      <c r="E28" s="538"/>
      <c r="F28" s="561"/>
      <c r="G28" s="561"/>
      <c r="H28" s="538"/>
      <c r="I28" s="561"/>
      <c r="J28" s="561"/>
      <c r="K28" s="538"/>
      <c r="L28" s="562"/>
    </row>
    <row r="29" spans="1:21" ht="64.5" customHeight="1" x14ac:dyDescent="0.25">
      <c r="A29" s="533" t="s">
        <v>339</v>
      </c>
      <c r="B29" s="534"/>
      <c r="C29" s="536"/>
      <c r="D29" s="563" t="s">
        <v>404</v>
      </c>
      <c r="E29" s="564"/>
      <c r="F29" s="564"/>
      <c r="G29" s="564"/>
      <c r="H29" s="564"/>
      <c r="I29" s="564"/>
      <c r="J29" s="564"/>
      <c r="K29" s="564"/>
      <c r="L29" s="565"/>
    </row>
    <row r="30" spans="1:21" ht="17.649999999999999" customHeight="1" x14ac:dyDescent="0.25">
      <c r="A30" s="533" t="s">
        <v>341</v>
      </c>
      <c r="B30" s="534"/>
      <c r="C30" s="536"/>
      <c r="D30" s="537"/>
      <c r="E30" s="538"/>
      <c r="F30" s="538"/>
      <c r="G30" s="538"/>
      <c r="H30" s="538"/>
      <c r="I30" s="538"/>
      <c r="J30" s="538"/>
      <c r="K30" s="538"/>
      <c r="L30" s="539"/>
    </row>
  </sheetData>
  <mergeCells count="80">
    <mergeCell ref="C23:G23"/>
    <mergeCell ref="H23:I23"/>
    <mergeCell ref="C20:G20"/>
    <mergeCell ref="H20:I20"/>
    <mergeCell ref="C21:G21"/>
    <mergeCell ref="H21:I21"/>
    <mergeCell ref="C22:G22"/>
    <mergeCell ref="H22:I22"/>
    <mergeCell ref="A28:C28"/>
    <mergeCell ref="D28:L28"/>
    <mergeCell ref="A29:C29"/>
    <mergeCell ref="D29:L29"/>
    <mergeCell ref="A30:C30"/>
    <mergeCell ref="D30:L30"/>
    <mergeCell ref="B24:K24"/>
    <mergeCell ref="B25:K25"/>
    <mergeCell ref="A26:L26"/>
    <mergeCell ref="A27:C27"/>
    <mergeCell ref="D27:E27"/>
    <mergeCell ref="F27:G27"/>
    <mergeCell ref="I27:J27"/>
    <mergeCell ref="O20:S20"/>
    <mergeCell ref="T20:U20"/>
    <mergeCell ref="J20:K20"/>
    <mergeCell ref="O21:S21"/>
    <mergeCell ref="T21:U21"/>
    <mergeCell ref="J21:K21"/>
    <mergeCell ref="O22:S22"/>
    <mergeCell ref="T22:U22"/>
    <mergeCell ref="J22:K22"/>
    <mergeCell ref="O23:S23"/>
    <mergeCell ref="T23:U23"/>
    <mergeCell ref="J23:K23"/>
    <mergeCell ref="C18:G18"/>
    <mergeCell ref="H18:I18"/>
    <mergeCell ref="J18:K18"/>
    <mergeCell ref="O19:S19"/>
    <mergeCell ref="T19:U19"/>
    <mergeCell ref="J19:K19"/>
    <mergeCell ref="C19:G19"/>
    <mergeCell ref="H19:I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44"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0C58637-51EB-4B81-B7BE-A45A6DAE9323}">
          <x14:formula1>
            <xm:f>Datos!$K$2:$K$3</xm:f>
          </x14:formula1>
          <xm:sqref>K19:K20 J19:J23</xm:sqref>
        </x14:dataValidation>
        <x14:dataValidation type="list" allowBlank="1" showInputMessage="1" showErrorMessage="1" xr:uid="{4C4B00AB-C981-4D98-8209-0293BD7110F2}">
          <x14:formula1>
            <xm:f>Datos!$K$2:$K$4</xm:f>
          </x14:formula1>
          <xm:sqref>L25</xm:sqref>
        </x14:dataValidation>
        <x14:dataValidation type="list" allowBlank="1" showInputMessage="1" showErrorMessage="1" xr:uid="{35DF5508-B6CD-42C4-B9D8-34CB97066F1D}">
          <x14:formula1>
            <xm:f>Datos!$J$2:$J$5</xm:f>
          </x14:formula1>
          <xm:sqref>K16:L16</xm:sqref>
        </x14:dataValidation>
        <x14:dataValidation type="list" allowBlank="1" showInputMessage="1" showErrorMessage="1" xr:uid="{365BD345-F525-4D23-A978-7EA798B2614D}">
          <x14:formula1>
            <xm:f>Datos!$I$2:$I$7</xm:f>
          </x14:formula1>
          <xm:sqref>K15:L15</xm:sqref>
        </x14:dataValidation>
        <x14:dataValidation type="list" allowBlank="1" showInputMessage="1" showErrorMessage="1" xr:uid="{7EFC0261-2AB6-4919-AFE7-0D4F9BC6F48A}">
          <x14:formula1>
            <xm:f>Datos!$H$2:$H$3</xm:f>
          </x14:formula1>
          <xm:sqref>D15:H15</xm:sqref>
        </x14:dataValidation>
        <x14:dataValidation type="list" allowBlank="1" showInputMessage="1" showErrorMessage="1" xr:uid="{789BA872-E78F-4DB8-ABE6-F869D1754279}">
          <x14:formula1>
            <xm:f>Datos!$G$2:$G$8</xm:f>
          </x14:formula1>
          <xm:sqref>K13:L13</xm:sqref>
        </x14:dataValidation>
        <x14:dataValidation type="list" allowBlank="1" showInputMessage="1" showErrorMessage="1" xr:uid="{1B8593B1-1224-48DC-A586-C5297201951F}">
          <x14:formula1>
            <xm:f>Datos!$F$2:$F$18</xm:f>
          </x14:formula1>
          <xm:sqref>K8:L8</xm:sqref>
        </x14:dataValidation>
        <x14:dataValidation type="list" allowBlank="1" showInputMessage="1" showErrorMessage="1" xr:uid="{4A4ABC0C-92E9-498D-BF55-52D065E87B0E}">
          <x14:formula1>
            <xm:f>Datos!$E$2:$E$23</xm:f>
          </x14:formula1>
          <xm:sqref>D8:H8</xm:sqref>
        </x14:dataValidation>
        <x14:dataValidation type="list" allowBlank="1" showInputMessage="1" showErrorMessage="1" xr:uid="{2ABC8114-09AD-497D-9A4B-E05630CD7639}">
          <x14:formula1>
            <xm:f>Datos!$D$2:$D$7</xm:f>
          </x14:formula1>
          <xm:sqref>K7:L7</xm:sqref>
        </x14:dataValidation>
        <x14:dataValidation type="list" allowBlank="1" showInputMessage="1" showErrorMessage="1" xr:uid="{76A060DC-59AB-42E1-B3FF-BA869BC8C413}">
          <x14:formula1>
            <xm:f>Datos!$C$2:$C$3</xm:f>
          </x14:formula1>
          <xm:sqref>D7:H7</xm:sqref>
        </x14:dataValidation>
        <x14:dataValidation type="list" allowBlank="1" showInputMessage="1" showErrorMessage="1" xr:uid="{46B20258-DE0B-417B-822F-C75AF8C42732}">
          <x14:formula1>
            <xm:f>Datos!$B$2:$B$6</xm:f>
          </x14:formula1>
          <xm:sqref>K6:L6</xm:sqref>
        </x14:dataValidation>
        <x14:dataValidation type="list" allowBlank="1" showInputMessage="1" showErrorMessage="1" xr:uid="{F6293710-77DE-46F7-8D64-EF42BDD8F3E0}">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0CA-194F-4777-8E7A-1875A7D40D9D}">
  <sheetPr>
    <tabColor rgb="FF00B050"/>
    <pageSetUpPr fitToPage="1"/>
  </sheetPr>
  <dimension ref="A1:O118"/>
  <sheetViews>
    <sheetView showGridLines="0" view="pageBreakPreview" topLeftCell="B82" zoomScale="90" zoomScaleNormal="48" zoomScaleSheetLayoutView="90" workbookViewId="0">
      <selection activeCell="F125" sqref="F125"/>
    </sheetView>
  </sheetViews>
  <sheetFormatPr baseColWidth="10" defaultColWidth="10.85546875" defaultRowHeight="14.25" x14ac:dyDescent="0.25"/>
  <cols>
    <col min="1" max="1" width="49.7109375" style="66" customWidth="1"/>
    <col min="2" max="3" width="35.7109375" style="66" customWidth="1"/>
    <col min="4" max="4" width="48.28515625" style="66" customWidth="1"/>
    <col min="5" max="5" width="48" style="66" customWidth="1"/>
    <col min="6" max="6" width="42.5703125" style="66" customWidth="1"/>
    <col min="7" max="7" width="42.42578125" style="66" customWidth="1"/>
    <col min="8" max="10" width="35.7109375" style="66" customWidth="1"/>
    <col min="11" max="11" width="44.42578125" style="66" customWidth="1"/>
    <col min="12" max="12" width="35.7109375" style="66" customWidth="1"/>
    <col min="13" max="13" width="49.57031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486"/>
      <c r="B1" s="464" t="s">
        <v>182</v>
      </c>
      <c r="C1" s="465"/>
      <c r="D1" s="465"/>
      <c r="E1" s="465"/>
      <c r="F1" s="465"/>
      <c r="G1" s="465"/>
      <c r="H1" s="465"/>
      <c r="I1" s="465"/>
      <c r="J1" s="465"/>
      <c r="K1" s="465"/>
      <c r="L1" s="466"/>
      <c r="M1" s="461" t="s">
        <v>183</v>
      </c>
      <c r="N1" s="462"/>
      <c r="O1" s="463"/>
    </row>
    <row r="2" spans="1:15" s="135" customFormat="1" ht="30.75" customHeight="1" x14ac:dyDescent="0.25">
      <c r="A2" s="487"/>
      <c r="B2" s="467" t="s">
        <v>184</v>
      </c>
      <c r="C2" s="468"/>
      <c r="D2" s="468"/>
      <c r="E2" s="468"/>
      <c r="F2" s="468"/>
      <c r="G2" s="468"/>
      <c r="H2" s="468"/>
      <c r="I2" s="468"/>
      <c r="J2" s="468"/>
      <c r="K2" s="468"/>
      <c r="L2" s="469"/>
      <c r="M2" s="461" t="s">
        <v>185</v>
      </c>
      <c r="N2" s="462"/>
      <c r="O2" s="463"/>
    </row>
    <row r="3" spans="1:15" s="135" customFormat="1" ht="24" customHeight="1" x14ac:dyDescent="0.25">
      <c r="A3" s="487"/>
      <c r="B3" s="467" t="s">
        <v>186</v>
      </c>
      <c r="C3" s="468"/>
      <c r="D3" s="468"/>
      <c r="E3" s="468"/>
      <c r="F3" s="468"/>
      <c r="G3" s="468"/>
      <c r="H3" s="468"/>
      <c r="I3" s="468"/>
      <c r="J3" s="468"/>
      <c r="K3" s="468"/>
      <c r="L3" s="469"/>
      <c r="M3" s="461" t="s">
        <v>187</v>
      </c>
      <c r="N3" s="462"/>
      <c r="O3" s="463"/>
    </row>
    <row r="4" spans="1:15" s="135" customFormat="1" ht="21.75" customHeight="1" x14ac:dyDescent="0.25">
      <c r="A4" s="488"/>
      <c r="B4" s="470" t="s">
        <v>188</v>
      </c>
      <c r="C4" s="471"/>
      <c r="D4" s="471"/>
      <c r="E4" s="471"/>
      <c r="F4" s="471"/>
      <c r="G4" s="471"/>
      <c r="H4" s="471"/>
      <c r="I4" s="471"/>
      <c r="J4" s="471"/>
      <c r="K4" s="471"/>
      <c r="L4" s="472"/>
      <c r="M4" s="461" t="s">
        <v>189</v>
      </c>
      <c r="N4" s="462"/>
      <c r="O4" s="463"/>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490" t="s">
        <v>190</v>
      </c>
      <c r="B6" s="187" t="s">
        <v>191</v>
      </c>
      <c r="C6" s="173"/>
      <c r="D6" s="187" t="s">
        <v>192</v>
      </c>
      <c r="E6" s="173"/>
      <c r="F6" s="187" t="s">
        <v>193</v>
      </c>
      <c r="G6" s="173"/>
      <c r="H6" s="187" t="s">
        <v>194</v>
      </c>
      <c r="I6" s="174" t="s">
        <v>195</v>
      </c>
      <c r="J6" s="475" t="s">
        <v>196</v>
      </c>
      <c r="K6" s="489"/>
      <c r="L6" s="186" t="s">
        <v>197</v>
      </c>
      <c r="M6" s="499"/>
      <c r="N6" s="499"/>
      <c r="O6" s="499"/>
    </row>
    <row r="7" spans="1:15" s="135" customFormat="1" ht="21.75" customHeight="1" x14ac:dyDescent="0.25">
      <c r="A7" s="490"/>
      <c r="B7" s="188" t="s">
        <v>198</v>
      </c>
      <c r="C7" s="175"/>
      <c r="D7" s="187" t="s">
        <v>199</v>
      </c>
      <c r="E7" s="176"/>
      <c r="F7" s="187" t="s">
        <v>200</v>
      </c>
      <c r="G7" s="176"/>
      <c r="H7" s="187" t="s">
        <v>201</v>
      </c>
      <c r="I7" s="174"/>
      <c r="J7" s="475"/>
      <c r="K7" s="489"/>
      <c r="L7" s="186" t="s">
        <v>202</v>
      </c>
      <c r="M7" s="499"/>
      <c r="N7" s="499"/>
      <c r="O7" s="499"/>
    </row>
    <row r="8" spans="1:15" s="135" customFormat="1" ht="21.75" customHeight="1" x14ac:dyDescent="0.25">
      <c r="A8" s="490"/>
      <c r="B8" s="187" t="s">
        <v>203</v>
      </c>
      <c r="C8" s="173"/>
      <c r="D8" s="187" t="s">
        <v>204</v>
      </c>
      <c r="E8" s="176"/>
      <c r="F8" s="187" t="s">
        <v>205</v>
      </c>
      <c r="G8" s="176"/>
      <c r="H8" s="187" t="s">
        <v>206</v>
      </c>
      <c r="I8" s="174"/>
      <c r="J8" s="475"/>
      <c r="K8" s="489"/>
      <c r="L8" s="186" t="s">
        <v>207</v>
      </c>
      <c r="M8" s="499" t="s">
        <v>405</v>
      </c>
      <c r="N8" s="499"/>
      <c r="O8" s="499"/>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9"/>
      <c r="H10" s="239"/>
      <c r="I10" s="73"/>
      <c r="J10" s="73"/>
      <c r="K10" s="70"/>
      <c r="L10" s="70"/>
      <c r="M10" s="70"/>
      <c r="N10" s="70"/>
      <c r="O10" s="70"/>
    </row>
    <row r="11" spans="1:15" ht="15" customHeight="1" x14ac:dyDescent="0.25">
      <c r="A11" s="495" t="s">
        <v>208</v>
      </c>
      <c r="B11" s="476" t="s">
        <v>406</v>
      </c>
      <c r="C11" s="477"/>
      <c r="D11" s="477"/>
      <c r="E11" s="477"/>
      <c r="F11" s="477"/>
      <c r="G11" s="477"/>
      <c r="H11" s="477"/>
      <c r="I11" s="477"/>
      <c r="J11" s="477"/>
      <c r="K11" s="477"/>
      <c r="L11" s="477"/>
      <c r="M11" s="477"/>
      <c r="N11" s="477"/>
      <c r="O11" s="478"/>
    </row>
    <row r="12" spans="1:15" ht="15" customHeight="1" x14ac:dyDescent="0.25">
      <c r="A12" s="496"/>
      <c r="B12" s="479"/>
      <c r="C12" s="480"/>
      <c r="D12" s="480"/>
      <c r="E12" s="480"/>
      <c r="F12" s="480"/>
      <c r="G12" s="480"/>
      <c r="H12" s="480"/>
      <c r="I12" s="480"/>
      <c r="J12" s="480"/>
      <c r="K12" s="480"/>
      <c r="L12" s="480"/>
      <c r="M12" s="480"/>
      <c r="N12" s="480"/>
      <c r="O12" s="481"/>
    </row>
    <row r="13" spans="1:15" ht="15" customHeight="1" x14ac:dyDescent="0.25">
      <c r="A13" s="497"/>
      <c r="B13" s="482"/>
      <c r="C13" s="483"/>
      <c r="D13" s="483"/>
      <c r="E13" s="483"/>
      <c r="F13" s="483"/>
      <c r="G13" s="483"/>
      <c r="H13" s="483"/>
      <c r="I13" s="483"/>
      <c r="J13" s="483"/>
      <c r="K13" s="483"/>
      <c r="L13" s="483"/>
      <c r="M13" s="483"/>
      <c r="N13" s="483"/>
      <c r="O13" s="484"/>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210</v>
      </c>
      <c r="B15" s="485" t="s">
        <v>407</v>
      </c>
      <c r="C15" s="485"/>
      <c r="D15" s="485"/>
      <c r="E15" s="485"/>
      <c r="F15" s="485"/>
      <c r="G15" s="490" t="s">
        <v>212</v>
      </c>
      <c r="H15" s="490"/>
      <c r="I15" s="485" t="s">
        <v>408</v>
      </c>
      <c r="J15" s="485"/>
      <c r="K15" s="485"/>
      <c r="L15" s="485"/>
      <c r="M15" s="485"/>
      <c r="N15" s="485"/>
      <c r="O15" s="485"/>
    </row>
    <row r="16" spans="1:15" ht="9" customHeight="1" thickBot="1" x14ac:dyDescent="0.3">
      <c r="A16" s="74"/>
      <c r="B16" s="76"/>
      <c r="C16" s="75"/>
      <c r="D16" s="75"/>
      <c r="E16" s="75"/>
      <c r="F16" s="75"/>
      <c r="G16" s="76"/>
      <c r="H16" s="76"/>
      <c r="I16" s="76"/>
      <c r="J16" s="76"/>
      <c r="K16" s="76"/>
      <c r="L16" s="77"/>
      <c r="M16" s="77"/>
      <c r="N16" s="77"/>
      <c r="O16" s="77"/>
    </row>
    <row r="17" spans="1:15" ht="56.25" customHeight="1" thickBot="1" x14ac:dyDescent="0.3">
      <c r="A17" s="115" t="s">
        <v>214</v>
      </c>
      <c r="B17" s="485" t="s">
        <v>215</v>
      </c>
      <c r="C17" s="485"/>
      <c r="D17" s="485"/>
      <c r="E17" s="485"/>
      <c r="F17" s="115" t="s">
        <v>216</v>
      </c>
      <c r="G17" s="485" t="s">
        <v>217</v>
      </c>
      <c r="H17" s="485"/>
      <c r="I17" s="485"/>
      <c r="J17" s="115" t="s">
        <v>218</v>
      </c>
      <c r="K17" s="616" t="s">
        <v>219</v>
      </c>
      <c r="L17" s="616"/>
      <c r="M17" s="616"/>
      <c r="N17" s="616"/>
      <c r="O17" s="616"/>
    </row>
    <row r="18" spans="1:15" ht="9" customHeight="1" x14ac:dyDescent="0.25">
      <c r="A18" s="68"/>
      <c r="B18" s="67"/>
      <c r="C18" s="494"/>
      <c r="D18" s="494"/>
      <c r="E18" s="494"/>
      <c r="F18" s="494"/>
      <c r="G18" s="494"/>
      <c r="H18" s="494"/>
      <c r="I18" s="494"/>
      <c r="J18" s="494"/>
      <c r="K18" s="494"/>
      <c r="L18" s="494"/>
      <c r="M18" s="494"/>
      <c r="N18" s="494"/>
      <c r="O18" s="494"/>
    </row>
    <row r="20" spans="1:15" ht="16.5" customHeight="1" x14ac:dyDescent="0.25">
      <c r="A20" s="132"/>
      <c r="B20" s="133"/>
      <c r="C20" s="133"/>
      <c r="D20" s="133"/>
      <c r="E20" s="133"/>
      <c r="F20" s="133"/>
      <c r="G20" s="133"/>
      <c r="H20" s="133"/>
      <c r="I20" s="133"/>
      <c r="J20" s="133"/>
      <c r="K20" s="133"/>
      <c r="L20" s="133"/>
      <c r="M20" s="133"/>
      <c r="N20" s="133"/>
      <c r="O20" s="133"/>
    </row>
    <row r="21" spans="1:15" ht="32.1" customHeight="1" x14ac:dyDescent="0.25">
      <c r="A21" s="473" t="s">
        <v>220</v>
      </c>
      <c r="B21" s="474"/>
      <c r="C21" s="474"/>
      <c r="D21" s="474"/>
      <c r="E21" s="474"/>
      <c r="F21" s="474"/>
      <c r="G21" s="474"/>
      <c r="H21" s="474"/>
      <c r="I21" s="474"/>
      <c r="J21" s="474"/>
      <c r="K21" s="474"/>
      <c r="L21" s="474"/>
      <c r="M21" s="474"/>
      <c r="N21" s="474"/>
      <c r="O21" s="475"/>
    </row>
    <row r="22" spans="1:15" ht="32.1" customHeight="1" x14ac:dyDescent="0.25">
      <c r="A22" s="473" t="s">
        <v>221</v>
      </c>
      <c r="B22" s="474"/>
      <c r="C22" s="474"/>
      <c r="D22" s="474"/>
      <c r="E22" s="474"/>
      <c r="F22" s="474"/>
      <c r="G22" s="474"/>
      <c r="H22" s="474"/>
      <c r="I22" s="474"/>
      <c r="J22" s="474"/>
      <c r="K22" s="474"/>
      <c r="L22" s="474"/>
      <c r="M22" s="474"/>
      <c r="N22" s="474"/>
      <c r="O22" s="475"/>
    </row>
    <row r="23" spans="1:15" ht="32.1" customHeight="1" thickBot="1" x14ac:dyDescent="0.3">
      <c r="A23" s="89"/>
      <c r="B23" s="79" t="s">
        <v>191</v>
      </c>
      <c r="C23" s="79" t="s">
        <v>192</v>
      </c>
      <c r="D23" s="79" t="s">
        <v>193</v>
      </c>
      <c r="E23" s="79" t="s">
        <v>194</v>
      </c>
      <c r="F23" s="79" t="s">
        <v>198</v>
      </c>
      <c r="G23" s="79" t="s">
        <v>199</v>
      </c>
      <c r="H23" s="79" t="s">
        <v>200</v>
      </c>
      <c r="I23" s="79" t="s">
        <v>201</v>
      </c>
      <c r="J23" s="79" t="s">
        <v>203</v>
      </c>
      <c r="K23" s="79" t="s">
        <v>204</v>
      </c>
      <c r="L23" s="79" t="s">
        <v>205</v>
      </c>
      <c r="M23" s="79" t="s">
        <v>206</v>
      </c>
      <c r="N23" s="80" t="s">
        <v>222</v>
      </c>
      <c r="O23" s="80" t="s">
        <v>223</v>
      </c>
    </row>
    <row r="24" spans="1:15" ht="32.1" customHeight="1" x14ac:dyDescent="0.25">
      <c r="A24" s="83" t="s">
        <v>224</v>
      </c>
      <c r="B24" s="84">
        <v>698700000</v>
      </c>
      <c r="C24" s="84">
        <v>383775000</v>
      </c>
      <c r="D24" s="84">
        <v>198175000</v>
      </c>
      <c r="E24" s="84">
        <f>100129000-9000000</f>
        <v>91129000</v>
      </c>
      <c r="F24" s="84"/>
      <c r="G24" s="84"/>
      <c r="H24" s="81"/>
      <c r="I24" s="81"/>
      <c r="J24" s="81"/>
      <c r="K24" s="81"/>
      <c r="L24" s="81"/>
      <c r="M24" s="81"/>
      <c r="N24" s="84">
        <f>SUM(B24:M24)</f>
        <v>1371779000</v>
      </c>
      <c r="O24" s="82"/>
    </row>
    <row r="25" spans="1:15" ht="32.1" customHeight="1" x14ac:dyDescent="0.25">
      <c r="A25" s="83" t="s">
        <v>225</v>
      </c>
      <c r="B25" s="84"/>
      <c r="C25" s="84">
        <v>1082475000</v>
      </c>
      <c r="D25" s="84">
        <v>160650000</v>
      </c>
      <c r="E25" s="84">
        <f>17232000-4896000</f>
        <v>12336000</v>
      </c>
      <c r="F25" s="84"/>
      <c r="G25" s="84"/>
      <c r="H25" s="84"/>
      <c r="I25" s="84"/>
      <c r="J25" s="84"/>
      <c r="K25" s="84"/>
      <c r="L25" s="84"/>
      <c r="M25" s="84"/>
      <c r="N25" s="84">
        <f t="shared" ref="N25:N29" si="0">SUM(B25:M25)</f>
        <v>1255461000</v>
      </c>
      <c r="O25" s="114">
        <f>+(B25+C25+D25+E25+F25+G25+H25+I25+J25+K25+L25+M25)/N24</f>
        <v>0.91520645818313295</v>
      </c>
    </row>
    <row r="26" spans="1:15" ht="32.1" customHeight="1" x14ac:dyDescent="0.25">
      <c r="A26" s="83" t="s">
        <v>226</v>
      </c>
      <c r="B26" s="84"/>
      <c r="C26" s="84">
        <v>7123000</v>
      </c>
      <c r="D26" s="84">
        <v>80393000</v>
      </c>
      <c r="E26" s="84">
        <v>113730000</v>
      </c>
      <c r="F26" s="84"/>
      <c r="G26" s="84"/>
      <c r="H26" s="84"/>
      <c r="I26" s="84"/>
      <c r="J26" s="84"/>
      <c r="K26" s="84"/>
      <c r="L26" s="84"/>
      <c r="M26" s="84"/>
      <c r="N26" s="84">
        <f t="shared" si="0"/>
        <v>201246000</v>
      </c>
      <c r="O26" s="114"/>
    </row>
    <row r="27" spans="1:15" ht="32.1" customHeight="1" x14ac:dyDescent="0.25">
      <c r="A27" s="83" t="s">
        <v>227</v>
      </c>
      <c r="B27" s="84">
        <v>0</v>
      </c>
      <c r="C27" s="84">
        <v>7210147</v>
      </c>
      <c r="D27" s="84" t="s">
        <v>409</v>
      </c>
      <c r="E27" s="84">
        <v>2365440</v>
      </c>
      <c r="F27" s="84">
        <v>1943040</v>
      </c>
      <c r="G27" s="84"/>
      <c r="H27" s="84"/>
      <c r="I27" s="84"/>
      <c r="J27" s="84"/>
      <c r="K27" s="84"/>
      <c r="L27" s="84"/>
      <c r="M27" s="84"/>
      <c r="N27" s="84">
        <f t="shared" si="0"/>
        <v>11518627</v>
      </c>
      <c r="O27" s="85"/>
    </row>
    <row r="28" spans="1:15" ht="32.1" customHeight="1" x14ac:dyDescent="0.25">
      <c r="A28" s="83" t="s">
        <v>228</v>
      </c>
      <c r="B28" s="84">
        <v>0</v>
      </c>
      <c r="C28" s="84">
        <v>0</v>
      </c>
      <c r="D28" s="84"/>
      <c r="E28" s="84"/>
      <c r="F28" s="84"/>
      <c r="G28" s="84"/>
      <c r="H28" s="84"/>
      <c r="I28" s="84"/>
      <c r="J28" s="84"/>
      <c r="K28" s="84"/>
      <c r="L28" s="84"/>
      <c r="M28" s="84"/>
      <c r="N28" s="84">
        <f t="shared" si="0"/>
        <v>0</v>
      </c>
      <c r="O28" s="85"/>
    </row>
    <row r="29" spans="1:15" ht="32.1" customHeight="1" thickBot="1" x14ac:dyDescent="0.3">
      <c r="A29" s="86" t="s">
        <v>229</v>
      </c>
      <c r="B29" s="87">
        <v>0</v>
      </c>
      <c r="C29" s="87">
        <v>7210147</v>
      </c>
      <c r="D29" s="87"/>
      <c r="E29" s="87">
        <v>2365440</v>
      </c>
      <c r="F29" s="87"/>
      <c r="G29" s="87"/>
      <c r="H29" s="87"/>
      <c r="I29" s="87"/>
      <c r="J29" s="87"/>
      <c r="K29" s="87"/>
      <c r="L29" s="87"/>
      <c r="M29" s="87"/>
      <c r="N29" s="87">
        <f t="shared" si="0"/>
        <v>9575587</v>
      </c>
      <c r="O29" s="294">
        <f>+N29/N27</f>
        <v>0.83131322856448087</v>
      </c>
    </row>
    <row r="30" spans="1:15" s="88" customFormat="1" ht="16.5" customHeight="1" x14ac:dyDescent="0.2"/>
    <row r="31" spans="1:15" s="88" customFormat="1" ht="17.25" customHeight="1" x14ac:dyDescent="0.2"/>
    <row r="32" spans="1:15" ht="5.25" customHeight="1" x14ac:dyDescent="0.25"/>
    <row r="33" spans="1:10" ht="48" customHeight="1" x14ac:dyDescent="0.25">
      <c r="A33" s="609" t="s">
        <v>230</v>
      </c>
      <c r="B33" s="610"/>
      <c r="C33" s="610"/>
      <c r="D33" s="610"/>
      <c r="E33" s="610"/>
      <c r="F33" s="610"/>
      <c r="G33" s="610"/>
      <c r="H33" s="610"/>
      <c r="I33" s="611"/>
      <c r="J33" s="93"/>
    </row>
    <row r="34" spans="1:10" ht="50.25" customHeight="1" x14ac:dyDescent="0.25">
      <c r="A34" s="101" t="s">
        <v>231</v>
      </c>
      <c r="B34" s="612" t="str">
        <f>+B11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C34" s="613"/>
      <c r="D34" s="613"/>
      <c r="E34" s="613"/>
      <c r="F34" s="613"/>
      <c r="G34" s="613"/>
      <c r="H34" s="613"/>
      <c r="I34" s="614"/>
      <c r="J34" s="91"/>
    </row>
    <row r="35" spans="1:10" ht="18.75" customHeight="1" x14ac:dyDescent="0.25">
      <c r="A35" s="435" t="s">
        <v>232</v>
      </c>
      <c r="B35" s="143">
        <v>2024</v>
      </c>
      <c r="C35" s="143">
        <v>2025</v>
      </c>
      <c r="D35" s="143">
        <v>2026</v>
      </c>
      <c r="E35" s="143">
        <v>2027</v>
      </c>
      <c r="F35" s="143" t="s">
        <v>233</v>
      </c>
      <c r="G35" s="615" t="s">
        <v>234</v>
      </c>
      <c r="H35" s="615" t="s">
        <v>23</v>
      </c>
      <c r="I35" s="615"/>
      <c r="J35" s="91"/>
    </row>
    <row r="36" spans="1:10" ht="50.25" customHeight="1" x14ac:dyDescent="0.25">
      <c r="A36" s="436"/>
      <c r="B36" s="322">
        <v>15</v>
      </c>
      <c r="C36" s="322">
        <v>15</v>
      </c>
      <c r="D36" s="322">
        <v>15</v>
      </c>
      <c r="E36" s="322">
        <v>15</v>
      </c>
      <c r="F36" s="323">
        <v>15</v>
      </c>
      <c r="G36" s="615"/>
      <c r="H36" s="615"/>
      <c r="I36" s="615"/>
      <c r="J36" s="91"/>
    </row>
    <row r="37" spans="1:10" ht="52.5" customHeight="1" x14ac:dyDescent="0.25">
      <c r="A37" s="102" t="s">
        <v>235</v>
      </c>
      <c r="B37" s="604">
        <v>0.52</v>
      </c>
      <c r="C37" s="605"/>
      <c r="D37" s="606" t="s">
        <v>236</v>
      </c>
      <c r="E37" s="607"/>
      <c r="F37" s="607"/>
      <c r="G37" s="607"/>
      <c r="H37" s="607"/>
      <c r="I37" s="608"/>
    </row>
    <row r="38" spans="1:10" s="92" customFormat="1" ht="90" customHeight="1" x14ac:dyDescent="0.25">
      <c r="A38" s="435" t="s">
        <v>237</v>
      </c>
      <c r="B38" s="102" t="s">
        <v>238</v>
      </c>
      <c r="C38" s="101" t="s">
        <v>239</v>
      </c>
      <c r="D38" s="420" t="s">
        <v>240</v>
      </c>
      <c r="E38" s="421"/>
      <c r="F38" s="420" t="s">
        <v>241</v>
      </c>
      <c r="G38" s="421"/>
      <c r="H38" s="103" t="s">
        <v>242</v>
      </c>
      <c r="I38" s="105" t="s">
        <v>243</v>
      </c>
    </row>
    <row r="39" spans="1:10" ht="277.5" customHeight="1" x14ac:dyDescent="0.25">
      <c r="A39" s="436"/>
      <c r="B39" s="264">
        <v>15</v>
      </c>
      <c r="C39" s="96">
        <v>15</v>
      </c>
      <c r="D39" s="646" t="s">
        <v>410</v>
      </c>
      <c r="E39" s="595"/>
      <c r="F39" s="646" t="s">
        <v>411</v>
      </c>
      <c r="G39" s="595"/>
      <c r="H39" s="94" t="s">
        <v>246</v>
      </c>
      <c r="I39" s="299" t="s">
        <v>247</v>
      </c>
    </row>
    <row r="40" spans="1:10" s="92" customFormat="1" ht="54" customHeight="1" x14ac:dyDescent="0.25">
      <c r="A40" s="435" t="s">
        <v>248</v>
      </c>
      <c r="B40" s="103" t="s">
        <v>238</v>
      </c>
      <c r="C40" s="103" t="s">
        <v>239</v>
      </c>
      <c r="D40" s="420" t="s">
        <v>240</v>
      </c>
      <c r="E40" s="421"/>
      <c r="F40" s="420" t="s">
        <v>241</v>
      </c>
      <c r="G40" s="421"/>
      <c r="H40" s="103" t="s">
        <v>242</v>
      </c>
      <c r="I40" s="105" t="s">
        <v>243</v>
      </c>
    </row>
    <row r="41" spans="1:10" ht="409.5" customHeight="1" x14ac:dyDescent="0.25">
      <c r="A41" s="653"/>
      <c r="B41" s="96">
        <v>15</v>
      </c>
      <c r="C41" s="96">
        <v>15</v>
      </c>
      <c r="D41" s="666" t="s">
        <v>412</v>
      </c>
      <c r="E41" s="667"/>
      <c r="F41" s="668" t="s">
        <v>413</v>
      </c>
      <c r="G41" s="669"/>
      <c r="H41" s="94" t="s">
        <v>246</v>
      </c>
      <c r="I41" s="299" t="s">
        <v>247</v>
      </c>
    </row>
    <row r="42" spans="1:10" s="92" customFormat="1" ht="35.1" customHeight="1" x14ac:dyDescent="0.25">
      <c r="A42" s="672" t="s">
        <v>251</v>
      </c>
      <c r="B42" s="324" t="s">
        <v>238</v>
      </c>
      <c r="C42" s="303" t="s">
        <v>239</v>
      </c>
      <c r="D42" s="670" t="s">
        <v>240</v>
      </c>
      <c r="E42" s="671"/>
      <c r="F42" s="670" t="s">
        <v>241</v>
      </c>
      <c r="G42" s="671"/>
      <c r="H42" s="103" t="s">
        <v>242</v>
      </c>
      <c r="I42" s="105" t="s">
        <v>243</v>
      </c>
    </row>
    <row r="43" spans="1:10" ht="407.25" customHeight="1" x14ac:dyDescent="0.25">
      <c r="A43" s="673"/>
      <c r="B43" s="675">
        <v>15</v>
      </c>
      <c r="C43" s="675">
        <v>15</v>
      </c>
      <c r="D43" s="677" t="s">
        <v>414</v>
      </c>
      <c r="E43" s="678"/>
      <c r="F43" s="681" t="s">
        <v>415</v>
      </c>
      <c r="G43" s="682"/>
      <c r="H43" s="619" t="s">
        <v>246</v>
      </c>
      <c r="I43" s="621" t="s">
        <v>416</v>
      </c>
    </row>
    <row r="44" spans="1:10" ht="409.5" customHeight="1" x14ac:dyDescent="0.25">
      <c r="A44" s="674"/>
      <c r="B44" s="676"/>
      <c r="C44" s="676"/>
      <c r="D44" s="679"/>
      <c r="E44" s="680"/>
      <c r="F44" s="683"/>
      <c r="G44" s="684"/>
      <c r="H44" s="620"/>
      <c r="I44" s="622"/>
    </row>
    <row r="45" spans="1:10" s="92" customFormat="1" ht="35.1" customHeight="1" x14ac:dyDescent="0.25">
      <c r="A45" s="652" t="s">
        <v>254</v>
      </c>
      <c r="B45" s="101" t="s">
        <v>238</v>
      </c>
      <c r="C45" s="102" t="s">
        <v>239</v>
      </c>
      <c r="D45" s="650" t="s">
        <v>240</v>
      </c>
      <c r="E45" s="651"/>
      <c r="F45" s="650" t="s">
        <v>241</v>
      </c>
      <c r="G45" s="651"/>
      <c r="H45" s="103" t="s">
        <v>242</v>
      </c>
      <c r="I45" s="103" t="s">
        <v>243</v>
      </c>
    </row>
    <row r="46" spans="1:10" ht="399.75" customHeight="1" x14ac:dyDescent="0.25">
      <c r="A46" s="653"/>
      <c r="B46" s="654">
        <v>15</v>
      </c>
      <c r="C46" s="656">
        <v>15</v>
      </c>
      <c r="D46" s="658" t="s">
        <v>417</v>
      </c>
      <c r="E46" s="659"/>
      <c r="F46" s="662" t="s">
        <v>418</v>
      </c>
      <c r="G46" s="663"/>
      <c r="H46" s="619" t="s">
        <v>246</v>
      </c>
      <c r="I46" s="621" t="s">
        <v>416</v>
      </c>
    </row>
    <row r="47" spans="1:10" ht="246.75" customHeight="1" thickBot="1" x14ac:dyDescent="0.3">
      <c r="A47" s="436"/>
      <c r="B47" s="655"/>
      <c r="C47" s="657"/>
      <c r="D47" s="660"/>
      <c r="E47" s="661"/>
      <c r="F47" s="664"/>
      <c r="G47" s="665"/>
      <c r="H47" s="620"/>
      <c r="I47" s="622"/>
    </row>
    <row r="48" spans="1:10" s="92" customFormat="1" ht="35.1" hidden="1" customHeight="1" x14ac:dyDescent="0.25">
      <c r="A48" s="435" t="s">
        <v>257</v>
      </c>
      <c r="B48" s="103" t="s">
        <v>238</v>
      </c>
      <c r="C48" s="103" t="s">
        <v>239</v>
      </c>
      <c r="D48" s="420" t="s">
        <v>240</v>
      </c>
      <c r="E48" s="421"/>
      <c r="F48" s="420" t="s">
        <v>241</v>
      </c>
      <c r="G48" s="421"/>
      <c r="H48" s="103" t="s">
        <v>242</v>
      </c>
      <c r="I48" s="105" t="s">
        <v>243</v>
      </c>
    </row>
    <row r="49" spans="1:9" ht="120.75" hidden="1" customHeight="1" thickBot="1" x14ac:dyDescent="0.3">
      <c r="A49" s="436"/>
      <c r="B49" s="96">
        <v>15</v>
      </c>
      <c r="C49" s="96"/>
      <c r="D49" s="422"/>
      <c r="E49" s="423"/>
      <c r="F49" s="422"/>
      <c r="G49" s="423"/>
      <c r="H49" s="94"/>
      <c r="I49" s="95"/>
    </row>
    <row r="50" spans="1:9" s="92" customFormat="1" ht="35.1" hidden="1" customHeight="1" thickBot="1" x14ac:dyDescent="0.3">
      <c r="A50" s="435" t="s">
        <v>258</v>
      </c>
      <c r="B50" s="103" t="s">
        <v>238</v>
      </c>
      <c r="C50" s="103" t="s">
        <v>239</v>
      </c>
      <c r="D50" s="420" t="s">
        <v>240</v>
      </c>
      <c r="E50" s="421"/>
      <c r="F50" s="420" t="s">
        <v>241</v>
      </c>
      <c r="G50" s="421"/>
      <c r="H50" s="103" t="s">
        <v>242</v>
      </c>
      <c r="I50" s="105" t="s">
        <v>243</v>
      </c>
    </row>
    <row r="51" spans="1:9" ht="120.75" hidden="1" customHeight="1" thickBot="1" x14ac:dyDescent="0.3">
      <c r="A51" s="436"/>
      <c r="B51" s="96">
        <v>15</v>
      </c>
      <c r="C51" s="97"/>
      <c r="D51" s="422"/>
      <c r="E51" s="423"/>
      <c r="F51" s="422"/>
      <c r="G51" s="423"/>
      <c r="H51" s="94"/>
      <c r="I51" s="95"/>
    </row>
    <row r="52" spans="1:9" ht="35.1" hidden="1" customHeight="1" thickBot="1" x14ac:dyDescent="0.3">
      <c r="A52" s="435" t="s">
        <v>259</v>
      </c>
      <c r="B52" s="103" t="s">
        <v>238</v>
      </c>
      <c r="C52" s="101" t="s">
        <v>239</v>
      </c>
      <c r="D52" s="420" t="s">
        <v>240</v>
      </c>
      <c r="E52" s="421"/>
      <c r="F52" s="420" t="s">
        <v>241</v>
      </c>
      <c r="G52" s="421"/>
      <c r="H52" s="103" t="s">
        <v>242</v>
      </c>
      <c r="I52" s="105" t="s">
        <v>243</v>
      </c>
    </row>
    <row r="53" spans="1:9" ht="120.75" hidden="1" customHeight="1" thickBot="1" x14ac:dyDescent="0.3">
      <c r="A53" s="436"/>
      <c r="B53" s="96">
        <v>15</v>
      </c>
      <c r="C53" s="97"/>
      <c r="D53" s="422"/>
      <c r="E53" s="428"/>
      <c r="F53" s="422"/>
      <c r="G53" s="423"/>
      <c r="H53" s="94"/>
      <c r="I53" s="95"/>
    </row>
    <row r="54" spans="1:9" ht="35.1" hidden="1" customHeight="1" thickBot="1" x14ac:dyDescent="0.3">
      <c r="A54" s="435" t="s">
        <v>260</v>
      </c>
      <c r="B54" s="103" t="s">
        <v>238</v>
      </c>
      <c r="C54" s="101" t="s">
        <v>239</v>
      </c>
      <c r="D54" s="420" t="s">
        <v>240</v>
      </c>
      <c r="E54" s="421"/>
      <c r="F54" s="420" t="s">
        <v>241</v>
      </c>
      <c r="G54" s="421"/>
      <c r="H54" s="103" t="s">
        <v>242</v>
      </c>
      <c r="I54" s="105" t="s">
        <v>243</v>
      </c>
    </row>
    <row r="55" spans="1:9" ht="120.75" hidden="1" customHeight="1" thickBot="1" x14ac:dyDescent="0.3">
      <c r="A55" s="436"/>
      <c r="B55" s="96">
        <v>15</v>
      </c>
      <c r="C55" s="97"/>
      <c r="D55" s="422"/>
      <c r="E55" s="428"/>
      <c r="F55" s="422"/>
      <c r="G55" s="423"/>
      <c r="H55" s="112"/>
      <c r="I55" s="95"/>
    </row>
    <row r="56" spans="1:9" ht="35.1" hidden="1" customHeight="1" thickBot="1" x14ac:dyDescent="0.3">
      <c r="A56" s="435" t="s">
        <v>261</v>
      </c>
      <c r="B56" s="103" t="s">
        <v>238</v>
      </c>
      <c r="C56" s="101" t="s">
        <v>239</v>
      </c>
      <c r="D56" s="420" t="s">
        <v>240</v>
      </c>
      <c r="E56" s="421"/>
      <c r="F56" s="420" t="s">
        <v>241</v>
      </c>
      <c r="G56" s="421"/>
      <c r="H56" s="103" t="s">
        <v>242</v>
      </c>
      <c r="I56" s="105" t="s">
        <v>243</v>
      </c>
    </row>
    <row r="57" spans="1:9" ht="120.75" hidden="1" customHeight="1" thickBot="1" x14ac:dyDescent="0.3">
      <c r="A57" s="436"/>
      <c r="B57" s="96">
        <v>15</v>
      </c>
      <c r="C57" s="97"/>
      <c r="D57" s="422"/>
      <c r="E57" s="423"/>
      <c r="F57" s="422"/>
      <c r="G57" s="423"/>
      <c r="H57" s="94"/>
      <c r="I57" s="94"/>
    </row>
    <row r="58" spans="1:9" ht="35.1" hidden="1" customHeight="1" thickBot="1" x14ac:dyDescent="0.3">
      <c r="A58" s="435" t="s">
        <v>262</v>
      </c>
      <c r="B58" s="103" t="s">
        <v>238</v>
      </c>
      <c r="C58" s="101" t="s">
        <v>239</v>
      </c>
      <c r="D58" s="420" t="s">
        <v>240</v>
      </c>
      <c r="E58" s="421"/>
      <c r="F58" s="420" t="s">
        <v>241</v>
      </c>
      <c r="G58" s="421"/>
      <c r="H58" s="103" t="s">
        <v>242</v>
      </c>
      <c r="I58" s="105" t="s">
        <v>243</v>
      </c>
    </row>
    <row r="59" spans="1:9" ht="120.75" hidden="1" customHeight="1" thickBot="1" x14ac:dyDescent="0.3">
      <c r="A59" s="436"/>
      <c r="B59" s="96">
        <v>15</v>
      </c>
      <c r="C59" s="97"/>
      <c r="D59" s="422"/>
      <c r="E59" s="423"/>
      <c r="F59" s="422"/>
      <c r="G59" s="423"/>
      <c r="H59" s="94"/>
      <c r="I59" s="95"/>
    </row>
    <row r="60" spans="1:9" ht="35.1" hidden="1" customHeight="1" thickBot="1" x14ac:dyDescent="0.3">
      <c r="A60" s="435" t="s">
        <v>263</v>
      </c>
      <c r="B60" s="103" t="s">
        <v>238</v>
      </c>
      <c r="C60" s="101" t="s">
        <v>239</v>
      </c>
      <c r="D60" s="420" t="s">
        <v>240</v>
      </c>
      <c r="E60" s="421"/>
      <c r="F60" s="420" t="s">
        <v>241</v>
      </c>
      <c r="G60" s="421"/>
      <c r="H60" s="103" t="s">
        <v>242</v>
      </c>
      <c r="I60" s="105" t="s">
        <v>243</v>
      </c>
    </row>
    <row r="61" spans="1:9" ht="120.75" hidden="1" customHeight="1" thickBot="1" x14ac:dyDescent="0.3">
      <c r="A61" s="436"/>
      <c r="B61" s="96">
        <v>15</v>
      </c>
      <c r="C61" s="97"/>
      <c r="D61" s="422"/>
      <c r="E61" s="423"/>
      <c r="F61" s="428"/>
      <c r="G61" s="428"/>
      <c r="H61" s="94"/>
      <c r="I61" s="94"/>
    </row>
    <row r="62" spans="1:9" ht="35.1" hidden="1" customHeight="1" thickBot="1" x14ac:dyDescent="0.3">
      <c r="A62" s="435" t="s">
        <v>264</v>
      </c>
      <c r="B62" s="103" t="s">
        <v>238</v>
      </c>
      <c r="C62" s="101" t="s">
        <v>239</v>
      </c>
      <c r="D62" s="420" t="s">
        <v>240</v>
      </c>
      <c r="E62" s="421"/>
      <c r="F62" s="420" t="s">
        <v>241</v>
      </c>
      <c r="G62" s="421"/>
      <c r="H62" s="103" t="s">
        <v>242</v>
      </c>
      <c r="I62" s="105" t="s">
        <v>243</v>
      </c>
    </row>
    <row r="63" spans="1:9" ht="120.75" hidden="1" customHeight="1" thickBot="1" x14ac:dyDescent="0.3">
      <c r="A63" s="436"/>
      <c r="B63" s="97">
        <v>15</v>
      </c>
      <c r="C63" s="97"/>
      <c r="D63" s="422"/>
      <c r="E63" s="423"/>
      <c r="F63" s="422"/>
      <c r="G63" s="423"/>
      <c r="H63" s="94"/>
      <c r="I63" s="94"/>
    </row>
    <row r="64" spans="1:9" x14ac:dyDescent="0.25">
      <c r="D64" s="66" t="s">
        <v>419</v>
      </c>
    </row>
    <row r="66" spans="1:13" s="91" customFormat="1" ht="30" customHeight="1" x14ac:dyDescent="0.25">
      <c r="A66" s="66"/>
      <c r="B66" s="66"/>
      <c r="C66" s="66"/>
      <c r="D66" s="66"/>
      <c r="E66" s="66"/>
      <c r="F66" s="66"/>
      <c r="G66" s="66"/>
      <c r="H66" s="66"/>
      <c r="I66" s="66"/>
    </row>
    <row r="67" spans="1:13" ht="34.5" customHeight="1" x14ac:dyDescent="0.25">
      <c r="A67" s="434" t="s">
        <v>265</v>
      </c>
      <c r="B67" s="434"/>
      <c r="C67" s="434"/>
      <c r="D67" s="434"/>
      <c r="E67" s="434"/>
      <c r="F67" s="434"/>
      <c r="G67" s="434"/>
      <c r="H67" s="434"/>
      <c r="I67" s="434"/>
      <c r="J67" s="434"/>
      <c r="K67" s="434"/>
      <c r="L67" s="434"/>
      <c r="M67" s="434"/>
    </row>
    <row r="68" spans="1:13" ht="180" customHeight="1" x14ac:dyDescent="0.25">
      <c r="A68" s="247" t="s">
        <v>266</v>
      </c>
      <c r="B68" s="573" t="s">
        <v>420</v>
      </c>
      <c r="C68" s="574"/>
      <c r="D68" s="573" t="s">
        <v>421</v>
      </c>
      <c r="E68" s="574"/>
      <c r="F68" s="573" t="s">
        <v>422</v>
      </c>
      <c r="G68" s="574"/>
      <c r="H68" s="573" t="s">
        <v>423</v>
      </c>
      <c r="I68" s="574"/>
      <c r="J68" s="573" t="s">
        <v>424</v>
      </c>
      <c r="K68" s="574"/>
      <c r="L68" s="573" t="s">
        <v>425</v>
      </c>
      <c r="M68" s="574"/>
    </row>
    <row r="69" spans="1:13" ht="40.5" customHeight="1" x14ac:dyDescent="0.25">
      <c r="A69" s="106" t="s">
        <v>270</v>
      </c>
      <c r="B69" s="575">
        <v>0.1</v>
      </c>
      <c r="C69" s="576"/>
      <c r="D69" s="575">
        <v>0.08</v>
      </c>
      <c r="E69" s="576"/>
      <c r="F69" s="575">
        <v>0.1</v>
      </c>
      <c r="G69" s="576"/>
      <c r="H69" s="575">
        <v>7.0000000000000007E-2</v>
      </c>
      <c r="I69" s="576"/>
      <c r="J69" s="575">
        <v>0.1</v>
      </c>
      <c r="K69" s="576"/>
      <c r="L69" s="575">
        <v>7.0000000000000007E-2</v>
      </c>
      <c r="M69" s="576"/>
    </row>
    <row r="70" spans="1:13" ht="30" customHeight="1" x14ac:dyDescent="0.25">
      <c r="A70" s="586" t="s">
        <v>191</v>
      </c>
      <c r="B70" s="151" t="s">
        <v>99</v>
      </c>
      <c r="C70" s="151" t="s">
        <v>239</v>
      </c>
      <c r="D70" s="151" t="s">
        <v>99</v>
      </c>
      <c r="E70" s="151" t="s">
        <v>239</v>
      </c>
      <c r="F70" s="151" t="s">
        <v>99</v>
      </c>
      <c r="G70" s="151" t="s">
        <v>239</v>
      </c>
      <c r="H70" s="151" t="s">
        <v>99</v>
      </c>
      <c r="I70" s="151" t="s">
        <v>239</v>
      </c>
      <c r="J70" s="151" t="s">
        <v>99</v>
      </c>
      <c r="K70" s="151" t="s">
        <v>239</v>
      </c>
      <c r="L70" s="151" t="s">
        <v>99</v>
      </c>
      <c r="M70" s="151" t="s">
        <v>239</v>
      </c>
    </row>
    <row r="71" spans="1:13" ht="30" customHeight="1" x14ac:dyDescent="0.25">
      <c r="A71" s="587"/>
      <c r="B71" s="108">
        <v>0.03</v>
      </c>
      <c r="C71" s="108">
        <v>0.03</v>
      </c>
      <c r="D71" s="108">
        <v>0</v>
      </c>
      <c r="E71" s="108">
        <v>0</v>
      </c>
      <c r="F71" s="108">
        <v>0.03</v>
      </c>
      <c r="G71" s="108">
        <v>0.03</v>
      </c>
      <c r="H71" s="298">
        <v>0</v>
      </c>
      <c r="I71" s="108">
        <v>0.01</v>
      </c>
      <c r="J71" s="108">
        <v>0</v>
      </c>
      <c r="K71" s="108">
        <v>0</v>
      </c>
      <c r="L71" s="108">
        <v>0.01</v>
      </c>
      <c r="M71" s="108">
        <v>0.01</v>
      </c>
    </row>
    <row r="72" spans="1:13" s="295" customFormat="1" ht="137.25" customHeight="1" x14ac:dyDescent="0.25">
      <c r="A72" s="296" t="s">
        <v>271</v>
      </c>
      <c r="B72" s="577" t="s">
        <v>426</v>
      </c>
      <c r="C72" s="578"/>
      <c r="D72" s="594" t="s">
        <v>427</v>
      </c>
      <c r="E72" s="595"/>
      <c r="F72" s="648" t="s">
        <v>428</v>
      </c>
      <c r="G72" s="595"/>
      <c r="H72" s="648" t="s">
        <v>429</v>
      </c>
      <c r="I72" s="595"/>
      <c r="J72" s="592" t="s">
        <v>430</v>
      </c>
      <c r="K72" s="578"/>
      <c r="L72" s="646" t="s">
        <v>431</v>
      </c>
      <c r="M72" s="595"/>
    </row>
    <row r="73" spans="1:13" s="73" customFormat="1" ht="80.25" customHeight="1" x14ac:dyDescent="0.25">
      <c r="A73" s="106" t="s">
        <v>274</v>
      </c>
      <c r="B73" s="624" t="s">
        <v>432</v>
      </c>
      <c r="C73" s="625"/>
      <c r="D73" s="638" t="s">
        <v>246</v>
      </c>
      <c r="E73" s="639"/>
      <c r="F73" s="649" t="s">
        <v>433</v>
      </c>
      <c r="G73" s="647"/>
      <c r="H73" s="649" t="s">
        <v>434</v>
      </c>
      <c r="I73" s="647"/>
      <c r="J73" s="628" t="s">
        <v>246</v>
      </c>
      <c r="K73" s="629"/>
      <c r="L73" s="624" t="s">
        <v>435</v>
      </c>
      <c r="M73" s="647"/>
    </row>
    <row r="74" spans="1:13" ht="30.75" customHeight="1" x14ac:dyDescent="0.25">
      <c r="A74" s="586" t="s">
        <v>192</v>
      </c>
      <c r="B74" s="151" t="s">
        <v>99</v>
      </c>
      <c r="C74" s="151" t="s">
        <v>239</v>
      </c>
      <c r="D74" s="151" t="s">
        <v>99</v>
      </c>
      <c r="E74" s="151" t="s">
        <v>239</v>
      </c>
      <c r="F74" s="151" t="s">
        <v>99</v>
      </c>
      <c r="G74" s="151" t="s">
        <v>239</v>
      </c>
      <c r="H74" s="151" t="s">
        <v>99</v>
      </c>
      <c r="I74" s="151" t="s">
        <v>239</v>
      </c>
      <c r="J74" s="151" t="s">
        <v>99</v>
      </c>
      <c r="K74" s="151" t="s">
        <v>239</v>
      </c>
      <c r="L74" s="151" t="s">
        <v>99</v>
      </c>
      <c r="M74" s="151" t="s">
        <v>239</v>
      </c>
    </row>
    <row r="75" spans="1:13" ht="30.75" customHeight="1" x14ac:dyDescent="0.25">
      <c r="A75" s="587"/>
      <c r="B75" s="108">
        <v>0.04</v>
      </c>
      <c r="C75" s="108">
        <v>0.04</v>
      </c>
      <c r="D75" s="108">
        <v>0</v>
      </c>
      <c r="E75" s="108">
        <v>0</v>
      </c>
      <c r="F75" s="108">
        <v>0.04</v>
      </c>
      <c r="G75" s="108">
        <v>0.04</v>
      </c>
      <c r="H75" s="298">
        <v>0</v>
      </c>
      <c r="I75" s="108">
        <v>0.01</v>
      </c>
      <c r="J75" s="108">
        <v>0.01</v>
      </c>
      <c r="K75" s="109">
        <v>0.01</v>
      </c>
      <c r="L75" s="108">
        <v>0.04</v>
      </c>
      <c r="M75" s="108">
        <v>0.04</v>
      </c>
    </row>
    <row r="76" spans="1:13" ht="213.75" customHeight="1" x14ac:dyDescent="0.25">
      <c r="A76" s="106" t="s">
        <v>271</v>
      </c>
      <c r="B76" s="597" t="s">
        <v>436</v>
      </c>
      <c r="C76" s="593"/>
      <c r="D76" s="644" t="s">
        <v>437</v>
      </c>
      <c r="E76" s="645"/>
      <c r="F76" s="646" t="s">
        <v>438</v>
      </c>
      <c r="G76" s="595"/>
      <c r="H76" s="594" t="s">
        <v>439</v>
      </c>
      <c r="I76" s="595"/>
      <c r="J76" s="630" t="s">
        <v>440</v>
      </c>
      <c r="K76" s="631"/>
      <c r="L76" s="646" t="s">
        <v>441</v>
      </c>
      <c r="M76" s="595"/>
    </row>
    <row r="77" spans="1:13" s="73" customFormat="1" ht="80.25" customHeight="1" x14ac:dyDescent="0.25">
      <c r="A77" s="106" t="s">
        <v>274</v>
      </c>
      <c r="B77" s="624" t="s">
        <v>432</v>
      </c>
      <c r="C77" s="625"/>
      <c r="D77" s="638" t="s">
        <v>246</v>
      </c>
      <c r="E77" s="639"/>
      <c r="F77" s="570" t="s">
        <v>433</v>
      </c>
      <c r="G77" s="583"/>
      <c r="H77" s="624" t="s">
        <v>434</v>
      </c>
      <c r="I77" s="647"/>
      <c r="J77" s="570" t="s">
        <v>442</v>
      </c>
      <c r="K77" s="583"/>
      <c r="L77" s="685" t="s">
        <v>435</v>
      </c>
      <c r="M77" s="686"/>
    </row>
    <row r="78" spans="1:13" ht="30.75" customHeight="1" x14ac:dyDescent="0.25">
      <c r="A78" s="586" t="s">
        <v>193</v>
      </c>
      <c r="B78" s="151" t="s">
        <v>99</v>
      </c>
      <c r="C78" s="151" t="s">
        <v>239</v>
      </c>
      <c r="D78" s="151" t="s">
        <v>99</v>
      </c>
      <c r="E78" s="151" t="s">
        <v>239</v>
      </c>
      <c r="F78" s="151" t="s">
        <v>99</v>
      </c>
      <c r="G78" s="151" t="s">
        <v>239</v>
      </c>
      <c r="H78" s="151" t="s">
        <v>99</v>
      </c>
      <c r="I78" s="151" t="s">
        <v>239</v>
      </c>
      <c r="J78" s="151" t="s">
        <v>99</v>
      </c>
      <c r="K78" s="151" t="s">
        <v>239</v>
      </c>
      <c r="L78" s="151" t="s">
        <v>99</v>
      </c>
      <c r="M78" s="151" t="s">
        <v>239</v>
      </c>
    </row>
    <row r="79" spans="1:13" ht="30.75" customHeight="1" x14ac:dyDescent="0.25">
      <c r="A79" s="587"/>
      <c r="B79" s="108">
        <v>0.1</v>
      </c>
      <c r="C79" s="108">
        <v>0.1</v>
      </c>
      <c r="D79" s="108">
        <v>0.25</v>
      </c>
      <c r="E79" s="108">
        <v>0.25</v>
      </c>
      <c r="F79" s="108">
        <v>0.1</v>
      </c>
      <c r="G79" s="109">
        <v>0.1</v>
      </c>
      <c r="H79" s="108">
        <v>0.25</v>
      </c>
      <c r="I79" s="109">
        <v>0.25</v>
      </c>
      <c r="J79" s="108">
        <v>0.1</v>
      </c>
      <c r="K79" s="109">
        <v>0.1</v>
      </c>
      <c r="L79" s="108">
        <v>0.1</v>
      </c>
      <c r="M79" s="109">
        <v>0.1</v>
      </c>
    </row>
    <row r="80" spans="1:13" ht="322.5" customHeight="1" x14ac:dyDescent="0.25">
      <c r="A80" s="106" t="s">
        <v>271</v>
      </c>
      <c r="B80" s="597" t="s">
        <v>443</v>
      </c>
      <c r="C80" s="593"/>
      <c r="D80" s="641" t="s">
        <v>444</v>
      </c>
      <c r="E80" s="623"/>
      <c r="F80" s="590" t="s">
        <v>445</v>
      </c>
      <c r="G80" s="623"/>
      <c r="H80" s="642" t="s">
        <v>446</v>
      </c>
      <c r="I80" s="643"/>
      <c r="J80" s="581" t="s">
        <v>447</v>
      </c>
      <c r="K80" s="623"/>
      <c r="L80" s="641" t="s">
        <v>448</v>
      </c>
      <c r="M80" s="623"/>
    </row>
    <row r="81" spans="1:13" ht="80.25" customHeight="1" x14ac:dyDescent="0.25">
      <c r="A81" s="106" t="s">
        <v>274</v>
      </c>
      <c r="B81" s="624" t="s">
        <v>432</v>
      </c>
      <c r="C81" s="625"/>
      <c r="D81" s="624" t="s">
        <v>449</v>
      </c>
      <c r="E81" s="625"/>
      <c r="F81" s="624" t="s">
        <v>433</v>
      </c>
      <c r="G81" s="625"/>
      <c r="H81" s="624" t="s">
        <v>434</v>
      </c>
      <c r="I81" s="571"/>
      <c r="J81" s="624" t="s">
        <v>442</v>
      </c>
      <c r="K81" s="625"/>
      <c r="L81" s="624" t="s">
        <v>435</v>
      </c>
      <c r="M81" s="625"/>
    </row>
    <row r="82" spans="1:13" ht="30.75" customHeight="1" x14ac:dyDescent="0.25">
      <c r="A82" s="586" t="s">
        <v>194</v>
      </c>
      <c r="B82" s="151" t="s">
        <v>99</v>
      </c>
      <c r="C82" s="151" t="s">
        <v>239</v>
      </c>
      <c r="D82" s="151" t="s">
        <v>99</v>
      </c>
      <c r="E82" s="151" t="s">
        <v>239</v>
      </c>
      <c r="F82" s="151" t="s">
        <v>99</v>
      </c>
      <c r="G82" s="151" t="s">
        <v>239</v>
      </c>
      <c r="H82" s="151" t="s">
        <v>99</v>
      </c>
      <c r="I82" s="151" t="s">
        <v>239</v>
      </c>
      <c r="J82" s="151" t="s">
        <v>99</v>
      </c>
      <c r="K82" s="151" t="s">
        <v>239</v>
      </c>
      <c r="L82" s="151" t="s">
        <v>99</v>
      </c>
      <c r="M82" s="151" t="s">
        <v>239</v>
      </c>
    </row>
    <row r="83" spans="1:13" ht="30.75" customHeight="1" x14ac:dyDescent="0.25">
      <c r="A83" s="587"/>
      <c r="B83" s="108">
        <v>0.1</v>
      </c>
      <c r="C83" s="108">
        <v>0.1</v>
      </c>
      <c r="D83" s="108">
        <v>0</v>
      </c>
      <c r="E83" s="108">
        <v>0</v>
      </c>
      <c r="F83" s="108">
        <v>0.1</v>
      </c>
      <c r="G83" s="108">
        <v>0.1</v>
      </c>
      <c r="H83" s="108">
        <v>0</v>
      </c>
      <c r="I83" s="108">
        <v>0</v>
      </c>
      <c r="J83" s="108">
        <v>0.1</v>
      </c>
      <c r="K83" s="109">
        <v>0.1</v>
      </c>
      <c r="L83" s="108">
        <v>0.1</v>
      </c>
      <c r="M83" s="108">
        <v>0.1</v>
      </c>
    </row>
    <row r="84" spans="1:13" ht="363.75" customHeight="1" x14ac:dyDescent="0.25">
      <c r="A84" s="106" t="s">
        <v>271</v>
      </c>
      <c r="B84" s="584" t="s">
        <v>450</v>
      </c>
      <c r="C84" s="593"/>
      <c r="D84" s="632" t="s">
        <v>451</v>
      </c>
      <c r="E84" s="633"/>
      <c r="F84" s="634" t="s">
        <v>452</v>
      </c>
      <c r="G84" s="635"/>
      <c r="H84" s="636" t="s">
        <v>453</v>
      </c>
      <c r="I84" s="637"/>
      <c r="J84" s="626" t="s">
        <v>454</v>
      </c>
      <c r="K84" s="627"/>
      <c r="L84" s="584" t="s">
        <v>455</v>
      </c>
      <c r="M84" s="593"/>
    </row>
    <row r="85" spans="1:13" ht="80.25" customHeight="1" x14ac:dyDescent="0.25">
      <c r="A85" s="106" t="s">
        <v>274</v>
      </c>
      <c r="B85" s="570" t="s">
        <v>432</v>
      </c>
      <c r="C85" s="588"/>
      <c r="D85" s="638" t="s">
        <v>246</v>
      </c>
      <c r="E85" s="639"/>
      <c r="F85" s="640" t="s">
        <v>433</v>
      </c>
      <c r="G85" s="583"/>
      <c r="H85" s="638" t="s">
        <v>246</v>
      </c>
      <c r="I85" s="639"/>
      <c r="J85" s="570" t="s">
        <v>442</v>
      </c>
      <c r="K85" s="571"/>
      <c r="L85" s="570" t="s">
        <v>435</v>
      </c>
      <c r="M85" s="571"/>
    </row>
    <row r="86" spans="1:13" ht="30" hidden="1" customHeight="1" x14ac:dyDescent="0.25">
      <c r="A86" s="586" t="s">
        <v>198</v>
      </c>
      <c r="B86" s="151" t="s">
        <v>99</v>
      </c>
      <c r="C86" s="151" t="s">
        <v>239</v>
      </c>
      <c r="D86" s="151" t="s">
        <v>99</v>
      </c>
      <c r="E86" s="151" t="s">
        <v>239</v>
      </c>
      <c r="F86" s="151" t="s">
        <v>99</v>
      </c>
      <c r="G86" s="151" t="s">
        <v>239</v>
      </c>
      <c r="H86" s="151" t="s">
        <v>99</v>
      </c>
      <c r="I86" s="151" t="s">
        <v>239</v>
      </c>
      <c r="J86" s="151" t="s">
        <v>99</v>
      </c>
      <c r="K86" s="151" t="s">
        <v>239</v>
      </c>
      <c r="L86" s="151" t="s">
        <v>99</v>
      </c>
      <c r="M86" s="151" t="s">
        <v>239</v>
      </c>
    </row>
    <row r="87" spans="1:13" ht="30" hidden="1" customHeight="1" x14ac:dyDescent="0.25">
      <c r="A87" s="587"/>
      <c r="B87" s="108">
        <v>0.1</v>
      </c>
      <c r="C87" s="108"/>
      <c r="D87" s="108">
        <v>0</v>
      </c>
      <c r="E87" s="108"/>
      <c r="F87" s="244">
        <v>0.1</v>
      </c>
      <c r="G87" s="109"/>
      <c r="H87" s="244">
        <v>0</v>
      </c>
      <c r="I87" s="109"/>
      <c r="J87" s="244">
        <v>0.1</v>
      </c>
      <c r="K87" s="109"/>
      <c r="L87" s="244">
        <v>0.1</v>
      </c>
      <c r="M87" s="109"/>
    </row>
    <row r="88" spans="1:13" ht="80.25" hidden="1" customHeight="1" x14ac:dyDescent="0.25">
      <c r="A88" s="106" t="s">
        <v>271</v>
      </c>
      <c r="B88" s="567"/>
      <c r="C88" s="568"/>
      <c r="D88" s="572"/>
      <c r="E88" s="572"/>
      <c r="F88" s="567"/>
      <c r="G88" s="568"/>
      <c r="H88" s="572"/>
      <c r="I88" s="572"/>
      <c r="J88" s="572"/>
      <c r="K88" s="572"/>
      <c r="L88" s="567"/>
      <c r="M88" s="568"/>
    </row>
    <row r="89" spans="1:13" ht="80.25" hidden="1" customHeight="1" x14ac:dyDescent="0.25">
      <c r="A89" s="106" t="s">
        <v>274</v>
      </c>
      <c r="B89" s="567"/>
      <c r="C89" s="568"/>
      <c r="D89" s="567"/>
      <c r="E89" s="568"/>
      <c r="F89" s="567"/>
      <c r="G89" s="568"/>
      <c r="H89" s="567"/>
      <c r="I89" s="568"/>
      <c r="J89" s="567"/>
      <c r="K89" s="568"/>
      <c r="L89" s="567"/>
      <c r="M89" s="568"/>
    </row>
    <row r="90" spans="1:13" ht="29.25" hidden="1" customHeight="1" x14ac:dyDescent="0.25">
      <c r="A90" s="586" t="s">
        <v>199</v>
      </c>
      <c r="B90" s="151" t="s">
        <v>99</v>
      </c>
      <c r="C90" s="151" t="s">
        <v>239</v>
      </c>
      <c r="D90" s="151" t="s">
        <v>99</v>
      </c>
      <c r="E90" s="151" t="s">
        <v>239</v>
      </c>
      <c r="F90" s="151" t="s">
        <v>99</v>
      </c>
      <c r="G90" s="151" t="s">
        <v>239</v>
      </c>
      <c r="H90" s="151" t="s">
        <v>99</v>
      </c>
      <c r="I90" s="151" t="s">
        <v>239</v>
      </c>
      <c r="J90" s="151" t="s">
        <v>99</v>
      </c>
      <c r="K90" s="151" t="s">
        <v>239</v>
      </c>
      <c r="L90" s="151" t="s">
        <v>99</v>
      </c>
      <c r="M90" s="151" t="s">
        <v>239</v>
      </c>
    </row>
    <row r="91" spans="1:13" ht="29.25" hidden="1" customHeight="1" x14ac:dyDescent="0.25">
      <c r="A91" s="587"/>
      <c r="B91" s="108">
        <v>0.1</v>
      </c>
      <c r="C91" s="110"/>
      <c r="D91" s="108">
        <v>0.25</v>
      </c>
      <c r="E91" s="108"/>
      <c r="F91" s="108">
        <v>0.1</v>
      </c>
      <c r="G91" s="109"/>
      <c r="H91" s="108">
        <v>0.25</v>
      </c>
      <c r="I91" s="109"/>
      <c r="J91" s="108">
        <v>0.1</v>
      </c>
      <c r="K91" s="109"/>
      <c r="L91" s="108">
        <v>0.1</v>
      </c>
      <c r="M91" s="109"/>
    </row>
    <row r="92" spans="1:13" ht="80.25" hidden="1" customHeight="1" x14ac:dyDescent="0.25">
      <c r="A92" s="106" t="s">
        <v>271</v>
      </c>
      <c r="B92" s="566"/>
      <c r="C92" s="566"/>
      <c r="D92" s="566"/>
      <c r="E92" s="566"/>
      <c r="F92" s="566"/>
      <c r="G92" s="566"/>
      <c r="H92" s="566"/>
      <c r="I92" s="566"/>
      <c r="J92" s="566"/>
      <c r="K92" s="566"/>
      <c r="L92" s="566"/>
      <c r="M92" s="566"/>
    </row>
    <row r="93" spans="1:13" ht="80.25" hidden="1" customHeight="1" x14ac:dyDescent="0.25">
      <c r="A93" s="106" t="s">
        <v>274</v>
      </c>
      <c r="B93" s="567"/>
      <c r="C93" s="568"/>
      <c r="D93" s="567"/>
      <c r="E93" s="568"/>
      <c r="F93" s="567"/>
      <c r="G93" s="568"/>
      <c r="H93" s="567"/>
      <c r="I93" s="568"/>
      <c r="J93" s="567"/>
      <c r="K93" s="568"/>
      <c r="L93" s="567"/>
      <c r="M93" s="568"/>
    </row>
    <row r="94" spans="1:13" ht="24.95" hidden="1" customHeight="1" x14ac:dyDescent="0.25">
      <c r="A94" s="586" t="s">
        <v>200</v>
      </c>
      <c r="B94" s="151" t="s">
        <v>99</v>
      </c>
      <c r="C94" s="151" t="s">
        <v>239</v>
      </c>
      <c r="D94" s="151" t="s">
        <v>99</v>
      </c>
      <c r="E94" s="151" t="s">
        <v>239</v>
      </c>
      <c r="F94" s="151" t="s">
        <v>99</v>
      </c>
      <c r="G94" s="151" t="s">
        <v>239</v>
      </c>
      <c r="H94" s="151" t="s">
        <v>99</v>
      </c>
      <c r="I94" s="151" t="s">
        <v>239</v>
      </c>
      <c r="J94" s="151" t="s">
        <v>99</v>
      </c>
      <c r="K94" s="151" t="s">
        <v>239</v>
      </c>
      <c r="L94" s="151" t="s">
        <v>99</v>
      </c>
      <c r="M94" s="151" t="s">
        <v>239</v>
      </c>
    </row>
    <row r="95" spans="1:13" ht="24.95" hidden="1" customHeight="1" x14ac:dyDescent="0.25">
      <c r="A95" s="587"/>
      <c r="B95" s="108">
        <v>0.1</v>
      </c>
      <c r="C95" s="110"/>
      <c r="D95" s="108">
        <v>0</v>
      </c>
      <c r="E95" s="108"/>
      <c r="F95" s="108">
        <v>0.1</v>
      </c>
      <c r="G95" s="109"/>
      <c r="H95" s="108">
        <v>0</v>
      </c>
      <c r="I95" s="109"/>
      <c r="J95" s="108">
        <v>0.1</v>
      </c>
      <c r="K95" s="109"/>
      <c r="L95" s="108">
        <v>0.1</v>
      </c>
      <c r="M95" s="109"/>
    </row>
    <row r="96" spans="1:13" ht="80.25" hidden="1" customHeight="1" x14ac:dyDescent="0.25">
      <c r="A96" s="106" t="s">
        <v>271</v>
      </c>
      <c r="B96" s="566"/>
      <c r="C96" s="566"/>
      <c r="D96" s="566"/>
      <c r="E96" s="566"/>
      <c r="F96" s="566"/>
      <c r="G96" s="566"/>
      <c r="H96" s="566"/>
      <c r="I96" s="566"/>
      <c r="J96" s="566"/>
      <c r="K96" s="566"/>
      <c r="L96" s="566"/>
      <c r="M96" s="566"/>
    </row>
    <row r="97" spans="1:13" ht="80.25" hidden="1" customHeight="1" x14ac:dyDescent="0.25">
      <c r="A97" s="106" t="s">
        <v>274</v>
      </c>
      <c r="B97" s="567"/>
      <c r="C97" s="568"/>
      <c r="D97" s="567"/>
      <c r="E97" s="568"/>
      <c r="F97" s="567"/>
      <c r="G97" s="568"/>
      <c r="H97" s="567"/>
      <c r="I97" s="568"/>
      <c r="J97" s="567"/>
      <c r="K97" s="568"/>
      <c r="L97" s="567"/>
      <c r="M97" s="568"/>
    </row>
    <row r="98" spans="1:13" ht="24.95" hidden="1" customHeight="1" x14ac:dyDescent="0.25">
      <c r="A98" s="586" t="s">
        <v>201</v>
      </c>
      <c r="B98" s="151" t="s">
        <v>99</v>
      </c>
      <c r="C98" s="151" t="s">
        <v>239</v>
      </c>
      <c r="D98" s="151" t="s">
        <v>99</v>
      </c>
      <c r="E98" s="151" t="s">
        <v>239</v>
      </c>
      <c r="F98" s="151" t="s">
        <v>99</v>
      </c>
      <c r="G98" s="151" t="s">
        <v>239</v>
      </c>
      <c r="H98" s="151" t="s">
        <v>99</v>
      </c>
      <c r="I98" s="151" t="s">
        <v>239</v>
      </c>
      <c r="J98" s="151" t="s">
        <v>99</v>
      </c>
      <c r="K98" s="151" t="s">
        <v>239</v>
      </c>
      <c r="L98" s="151" t="s">
        <v>99</v>
      </c>
      <c r="M98" s="151" t="s">
        <v>239</v>
      </c>
    </row>
    <row r="99" spans="1:13" ht="24.95" hidden="1" customHeight="1" x14ac:dyDescent="0.25">
      <c r="A99" s="587"/>
      <c r="B99" s="108">
        <v>0.1</v>
      </c>
      <c r="C99" s="110"/>
      <c r="D99" s="108">
        <v>0</v>
      </c>
      <c r="E99" s="108"/>
      <c r="F99" s="108">
        <v>0.1</v>
      </c>
      <c r="G99" s="109"/>
      <c r="H99" s="108">
        <v>0</v>
      </c>
      <c r="I99" s="109"/>
      <c r="J99" s="108">
        <v>0.1</v>
      </c>
      <c r="K99" s="109"/>
      <c r="L99" s="108">
        <v>0.1</v>
      </c>
      <c r="M99" s="109"/>
    </row>
    <row r="100" spans="1:13" ht="80.25" hidden="1" customHeight="1" x14ac:dyDescent="0.25">
      <c r="A100" s="106" t="s">
        <v>271</v>
      </c>
      <c r="B100" s="566"/>
      <c r="C100" s="566"/>
      <c r="D100" s="566"/>
      <c r="E100" s="566"/>
      <c r="F100" s="566"/>
      <c r="G100" s="566"/>
      <c r="H100" s="566"/>
      <c r="I100" s="566"/>
      <c r="J100" s="566"/>
      <c r="K100" s="566"/>
      <c r="L100" s="566"/>
      <c r="M100" s="566"/>
    </row>
    <row r="101" spans="1:13" ht="80.25" hidden="1" customHeight="1" x14ac:dyDescent="0.25">
      <c r="A101" s="106" t="s">
        <v>274</v>
      </c>
      <c r="B101" s="567"/>
      <c r="C101" s="568"/>
      <c r="D101" s="567"/>
      <c r="E101" s="568"/>
      <c r="F101" s="567"/>
      <c r="G101" s="568"/>
      <c r="H101" s="567"/>
      <c r="I101" s="568"/>
      <c r="J101" s="567"/>
      <c r="K101" s="568"/>
      <c r="L101" s="567"/>
      <c r="M101" s="568"/>
    </row>
    <row r="102" spans="1:13" ht="24.95" hidden="1" customHeight="1" x14ac:dyDescent="0.25">
      <c r="A102" s="586" t="s">
        <v>203</v>
      </c>
      <c r="B102" s="151" t="s">
        <v>99</v>
      </c>
      <c r="C102" s="151" t="s">
        <v>239</v>
      </c>
      <c r="D102" s="151" t="s">
        <v>99</v>
      </c>
      <c r="E102" s="151" t="s">
        <v>239</v>
      </c>
      <c r="F102" s="151" t="s">
        <v>99</v>
      </c>
      <c r="G102" s="151" t="s">
        <v>239</v>
      </c>
      <c r="H102" s="151" t="s">
        <v>99</v>
      </c>
      <c r="I102" s="151" t="s">
        <v>239</v>
      </c>
      <c r="J102" s="151" t="s">
        <v>99</v>
      </c>
      <c r="K102" s="151" t="s">
        <v>239</v>
      </c>
      <c r="L102" s="151" t="s">
        <v>99</v>
      </c>
      <c r="M102" s="151" t="s">
        <v>239</v>
      </c>
    </row>
    <row r="103" spans="1:13" ht="24.95" hidden="1" customHeight="1" x14ac:dyDescent="0.25">
      <c r="A103" s="587"/>
      <c r="B103" s="108">
        <v>0.1</v>
      </c>
      <c r="C103" s="110"/>
      <c r="D103" s="108">
        <v>0.25</v>
      </c>
      <c r="E103" s="108"/>
      <c r="F103" s="108">
        <v>0.1</v>
      </c>
      <c r="G103" s="109"/>
      <c r="H103" s="108">
        <v>0.25</v>
      </c>
      <c r="I103" s="109"/>
      <c r="J103" s="108">
        <v>0.1</v>
      </c>
      <c r="K103" s="109"/>
      <c r="L103" s="108">
        <v>0.1</v>
      </c>
      <c r="M103" s="109"/>
    </row>
    <row r="104" spans="1:13" ht="80.25" hidden="1" customHeight="1" x14ac:dyDescent="0.25">
      <c r="A104" s="106" t="s">
        <v>271</v>
      </c>
      <c r="B104" s="566"/>
      <c r="C104" s="566"/>
      <c r="D104" s="566"/>
      <c r="E104" s="566"/>
      <c r="F104" s="566"/>
      <c r="G104" s="566"/>
      <c r="H104" s="566"/>
      <c r="I104" s="566"/>
      <c r="J104" s="566"/>
      <c r="K104" s="566"/>
      <c r="L104" s="566"/>
      <c r="M104" s="566"/>
    </row>
    <row r="105" spans="1:13" ht="80.25" hidden="1" customHeight="1" x14ac:dyDescent="0.25">
      <c r="A105" s="106" t="s">
        <v>274</v>
      </c>
      <c r="B105" s="567"/>
      <c r="C105" s="568"/>
      <c r="D105" s="567"/>
      <c r="E105" s="568"/>
      <c r="F105" s="567"/>
      <c r="G105" s="568"/>
      <c r="H105" s="567"/>
      <c r="I105" s="568"/>
      <c r="J105" s="567"/>
      <c r="K105" s="568"/>
      <c r="L105" s="567"/>
      <c r="M105" s="568"/>
    </row>
    <row r="106" spans="1:13" ht="24.95" hidden="1" customHeight="1" x14ac:dyDescent="0.25">
      <c r="A106" s="586" t="s">
        <v>204</v>
      </c>
      <c r="B106" s="151" t="s">
        <v>99</v>
      </c>
      <c r="C106" s="151" t="s">
        <v>239</v>
      </c>
      <c r="D106" s="151" t="s">
        <v>99</v>
      </c>
      <c r="E106" s="151" t="s">
        <v>239</v>
      </c>
      <c r="F106" s="151" t="s">
        <v>99</v>
      </c>
      <c r="G106" s="151" t="s">
        <v>239</v>
      </c>
      <c r="H106" s="151" t="s">
        <v>99</v>
      </c>
      <c r="I106" s="151" t="s">
        <v>239</v>
      </c>
      <c r="J106" s="151" t="s">
        <v>99</v>
      </c>
      <c r="K106" s="151" t="s">
        <v>239</v>
      </c>
      <c r="L106" s="151" t="s">
        <v>99</v>
      </c>
      <c r="M106" s="151" t="s">
        <v>239</v>
      </c>
    </row>
    <row r="107" spans="1:13" ht="24.95" hidden="1" customHeight="1" x14ac:dyDescent="0.25">
      <c r="A107" s="587"/>
      <c r="B107" s="108">
        <v>0.1</v>
      </c>
      <c r="C107" s="110"/>
      <c r="D107" s="108">
        <v>0</v>
      </c>
      <c r="E107" s="108"/>
      <c r="F107" s="108">
        <v>0.1</v>
      </c>
      <c r="G107" s="109"/>
      <c r="H107" s="108">
        <v>0</v>
      </c>
      <c r="I107" s="109"/>
      <c r="J107" s="108">
        <v>0.1</v>
      </c>
      <c r="K107" s="109"/>
      <c r="L107" s="108">
        <v>0.1</v>
      </c>
      <c r="M107" s="109"/>
    </row>
    <row r="108" spans="1:13" ht="80.25" hidden="1" customHeight="1" x14ac:dyDescent="0.25">
      <c r="A108" s="106" t="s">
        <v>271</v>
      </c>
      <c r="B108" s="566"/>
      <c r="C108" s="566"/>
      <c r="D108" s="566"/>
      <c r="E108" s="566"/>
      <c r="F108" s="566"/>
      <c r="G108" s="566"/>
      <c r="H108" s="566"/>
      <c r="I108" s="566"/>
      <c r="J108" s="566"/>
      <c r="K108" s="566"/>
      <c r="L108" s="566"/>
      <c r="M108" s="566"/>
    </row>
    <row r="109" spans="1:13" ht="80.25" hidden="1" customHeight="1" x14ac:dyDescent="0.25">
      <c r="A109" s="106" t="s">
        <v>274</v>
      </c>
      <c r="B109" s="567"/>
      <c r="C109" s="568"/>
      <c r="D109" s="567"/>
      <c r="E109" s="568"/>
      <c r="F109" s="567"/>
      <c r="G109" s="568"/>
      <c r="H109" s="567"/>
      <c r="I109" s="568"/>
      <c r="J109" s="567"/>
      <c r="K109" s="568"/>
      <c r="L109" s="567"/>
      <c r="M109" s="568"/>
    </row>
    <row r="110" spans="1:13" ht="24.95" hidden="1" customHeight="1" x14ac:dyDescent="0.25">
      <c r="A110" s="586" t="s">
        <v>205</v>
      </c>
      <c r="B110" s="151" t="s">
        <v>99</v>
      </c>
      <c r="C110" s="151" t="s">
        <v>239</v>
      </c>
      <c r="D110" s="151" t="s">
        <v>99</v>
      </c>
      <c r="E110" s="151" t="s">
        <v>239</v>
      </c>
      <c r="F110" s="151" t="s">
        <v>99</v>
      </c>
      <c r="G110" s="151" t="s">
        <v>239</v>
      </c>
      <c r="H110" s="151" t="s">
        <v>99</v>
      </c>
      <c r="I110" s="151" t="s">
        <v>239</v>
      </c>
      <c r="J110" s="151" t="s">
        <v>99</v>
      </c>
      <c r="K110" s="151" t="s">
        <v>239</v>
      </c>
      <c r="L110" s="151" t="s">
        <v>99</v>
      </c>
      <c r="M110" s="151" t="s">
        <v>239</v>
      </c>
    </row>
    <row r="111" spans="1:13" ht="24.95" hidden="1" customHeight="1" x14ac:dyDescent="0.25">
      <c r="A111" s="587"/>
      <c r="B111" s="108">
        <v>7.0000000000000007E-2</v>
      </c>
      <c r="C111" s="110"/>
      <c r="D111" s="108">
        <v>0</v>
      </c>
      <c r="E111" s="108"/>
      <c r="F111" s="108">
        <v>7.0000000000000007E-2</v>
      </c>
      <c r="G111" s="109"/>
      <c r="H111" s="108">
        <v>0</v>
      </c>
      <c r="I111" s="109"/>
      <c r="J111" s="108">
        <v>0.09</v>
      </c>
      <c r="K111" s="109"/>
      <c r="L111" s="108">
        <v>0.09</v>
      </c>
      <c r="M111" s="109"/>
    </row>
    <row r="112" spans="1:13" ht="80.25" hidden="1" customHeight="1" x14ac:dyDescent="0.25">
      <c r="A112" s="106" t="s">
        <v>271</v>
      </c>
      <c r="B112" s="566"/>
      <c r="C112" s="566"/>
      <c r="D112" s="566"/>
      <c r="E112" s="566"/>
      <c r="F112" s="566"/>
      <c r="G112" s="566"/>
      <c r="H112" s="566"/>
      <c r="I112" s="566"/>
      <c r="J112" s="566"/>
      <c r="K112" s="566"/>
      <c r="L112" s="566"/>
      <c r="M112" s="566"/>
    </row>
    <row r="113" spans="1:13" ht="80.25" hidden="1" customHeight="1" x14ac:dyDescent="0.25">
      <c r="A113" s="106" t="s">
        <v>274</v>
      </c>
      <c r="B113" s="567"/>
      <c r="C113" s="568"/>
      <c r="D113" s="567"/>
      <c r="E113" s="568"/>
      <c r="F113" s="567"/>
      <c r="G113" s="568"/>
      <c r="H113" s="567"/>
      <c r="I113" s="568"/>
      <c r="J113" s="567"/>
      <c r="K113" s="568"/>
      <c r="L113" s="567"/>
      <c r="M113" s="568"/>
    </row>
    <row r="114" spans="1:13" ht="24.95" hidden="1" customHeight="1" x14ac:dyDescent="0.25">
      <c r="A114" s="586" t="s">
        <v>206</v>
      </c>
      <c r="B114" s="151" t="s">
        <v>99</v>
      </c>
      <c r="C114" s="151" t="s">
        <v>239</v>
      </c>
      <c r="D114" s="151" t="s">
        <v>99</v>
      </c>
      <c r="E114" s="151" t="s">
        <v>239</v>
      </c>
      <c r="F114" s="151" t="s">
        <v>99</v>
      </c>
      <c r="G114" s="151" t="s">
        <v>239</v>
      </c>
      <c r="H114" s="151" t="s">
        <v>99</v>
      </c>
      <c r="I114" s="151" t="s">
        <v>239</v>
      </c>
      <c r="J114" s="151" t="s">
        <v>99</v>
      </c>
      <c r="K114" s="151" t="s">
        <v>239</v>
      </c>
      <c r="L114" s="151" t="s">
        <v>99</v>
      </c>
      <c r="M114" s="151" t="s">
        <v>239</v>
      </c>
    </row>
    <row r="115" spans="1:13" ht="24.95" hidden="1" customHeight="1" x14ac:dyDescent="0.25">
      <c r="A115" s="587"/>
      <c r="B115" s="108">
        <v>0.06</v>
      </c>
      <c r="C115" s="205"/>
      <c r="D115" s="108">
        <v>0.25</v>
      </c>
      <c r="E115" s="205"/>
      <c r="F115" s="108">
        <v>0.06</v>
      </c>
      <c r="G115" s="206"/>
      <c r="H115" s="108">
        <v>0.25</v>
      </c>
      <c r="I115" s="206"/>
      <c r="J115" s="108">
        <v>0.1</v>
      </c>
      <c r="K115" s="206"/>
      <c r="L115" s="108">
        <v>0.06</v>
      </c>
      <c r="M115" s="206"/>
    </row>
    <row r="116" spans="1:13" ht="80.25" hidden="1" customHeight="1" x14ac:dyDescent="0.25">
      <c r="A116" s="106" t="s">
        <v>271</v>
      </c>
      <c r="B116" s="569"/>
      <c r="C116" s="569"/>
      <c r="D116" s="569"/>
      <c r="E116" s="569"/>
      <c r="F116" s="569"/>
      <c r="G116" s="569"/>
      <c r="H116" s="569"/>
      <c r="I116" s="569"/>
      <c r="J116" s="569"/>
      <c r="K116" s="569"/>
      <c r="L116" s="569"/>
      <c r="M116" s="569"/>
    </row>
    <row r="117" spans="1:13" ht="80.25" hidden="1" customHeight="1" x14ac:dyDescent="0.25">
      <c r="A117" s="106" t="s">
        <v>274</v>
      </c>
      <c r="B117" s="567"/>
      <c r="C117" s="568"/>
      <c r="D117" s="567"/>
      <c r="E117" s="568"/>
      <c r="F117" s="567"/>
      <c r="G117" s="568"/>
      <c r="H117" s="567"/>
      <c r="I117" s="568"/>
      <c r="J117" s="567"/>
      <c r="K117" s="568"/>
      <c r="L117" s="567"/>
      <c r="M117" s="568"/>
    </row>
    <row r="118" spans="1:13" ht="16.5" x14ac:dyDescent="0.25">
      <c r="A118" s="107" t="s">
        <v>287</v>
      </c>
      <c r="B118" s="111">
        <f t="shared" ref="B118:I118" si="1">(B71+B75+B79+B83+B87+B91+B95+B99+B103+B107+B111+B115)</f>
        <v>1</v>
      </c>
      <c r="C118" s="111">
        <f t="shared" si="1"/>
        <v>0.27</v>
      </c>
      <c r="D118" s="111">
        <f t="shared" si="1"/>
        <v>1</v>
      </c>
      <c r="E118" s="111">
        <f t="shared" si="1"/>
        <v>0.25</v>
      </c>
      <c r="F118" s="111">
        <f t="shared" si="1"/>
        <v>1</v>
      </c>
      <c r="G118" s="111">
        <f t="shared" si="1"/>
        <v>0.27</v>
      </c>
      <c r="H118" s="111">
        <f t="shared" si="1"/>
        <v>1</v>
      </c>
      <c r="I118" s="111">
        <f t="shared" si="1"/>
        <v>0.27</v>
      </c>
      <c r="J118" s="111">
        <f t="shared" ref="J118:K118" si="2">(J71+J75+J79+J83+J87+J91+J95+J99+J103+J107+J111+J115)</f>
        <v>0.99999999999999989</v>
      </c>
      <c r="K118" s="111">
        <f t="shared" si="2"/>
        <v>0.21000000000000002</v>
      </c>
      <c r="L118" s="111">
        <f t="shared" ref="L118:M118" si="3">(L71+L75+L79+L83+L87+L91+L95+L99+L103+L107+L111+L115)</f>
        <v>0.99999999999999978</v>
      </c>
      <c r="M118" s="111">
        <f t="shared" si="3"/>
        <v>0.25</v>
      </c>
    </row>
  </sheetData>
  <mergeCells count="269">
    <mergeCell ref="L104:M104"/>
    <mergeCell ref="L105:M105"/>
    <mergeCell ref="L108:M108"/>
    <mergeCell ref="L109:M109"/>
    <mergeCell ref="L112:M112"/>
    <mergeCell ref="L113:M113"/>
    <mergeCell ref="L116:M116"/>
    <mergeCell ref="L117:M117"/>
    <mergeCell ref="A67:M67"/>
    <mergeCell ref="L85:M85"/>
    <mergeCell ref="L88:M88"/>
    <mergeCell ref="L89:M89"/>
    <mergeCell ref="L92:M92"/>
    <mergeCell ref="L93:M93"/>
    <mergeCell ref="L96:M96"/>
    <mergeCell ref="L97:M97"/>
    <mergeCell ref="L100:M100"/>
    <mergeCell ref="L101:M101"/>
    <mergeCell ref="L68:M68"/>
    <mergeCell ref="L69:M69"/>
    <mergeCell ref="L72:M72"/>
    <mergeCell ref="L73:M73"/>
    <mergeCell ref="L76:M76"/>
    <mergeCell ref="L77:M77"/>
    <mergeCell ref="L80:M80"/>
    <mergeCell ref="L81:M81"/>
    <mergeCell ref="L84:M84"/>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D42:E42"/>
    <mergeCell ref="F42:G42"/>
    <mergeCell ref="A42:A44"/>
    <mergeCell ref="B43:B44"/>
    <mergeCell ref="C43:C44"/>
    <mergeCell ref="D43:E44"/>
    <mergeCell ref="F43:G44"/>
    <mergeCell ref="D45:E45"/>
    <mergeCell ref="F45:G45"/>
    <mergeCell ref="A48:A49"/>
    <mergeCell ref="D48:E48"/>
    <mergeCell ref="F48:G48"/>
    <mergeCell ref="D49:E49"/>
    <mergeCell ref="F49:G49"/>
    <mergeCell ref="A45:A47"/>
    <mergeCell ref="B46:B47"/>
    <mergeCell ref="C46:C47"/>
    <mergeCell ref="D46:E47"/>
    <mergeCell ref="F46:G47"/>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A60:A61"/>
    <mergeCell ref="D60:E60"/>
    <mergeCell ref="F60:G60"/>
    <mergeCell ref="D61:E61"/>
    <mergeCell ref="F61:G61"/>
    <mergeCell ref="B68:C68"/>
    <mergeCell ref="D68:E68"/>
    <mergeCell ref="F68:G68"/>
    <mergeCell ref="H68:I68"/>
    <mergeCell ref="B69:C69"/>
    <mergeCell ref="D69:E69"/>
    <mergeCell ref="F69:G69"/>
    <mergeCell ref="H69:I69"/>
    <mergeCell ref="A62:A63"/>
    <mergeCell ref="D62:E62"/>
    <mergeCell ref="F62:G62"/>
    <mergeCell ref="D63:E63"/>
    <mergeCell ref="F63:G63"/>
    <mergeCell ref="A70:A71"/>
    <mergeCell ref="B72:C72"/>
    <mergeCell ref="D72:E72"/>
    <mergeCell ref="F72:G72"/>
    <mergeCell ref="H72:I72"/>
    <mergeCell ref="B73:C73"/>
    <mergeCell ref="D73:E73"/>
    <mergeCell ref="F73:G73"/>
    <mergeCell ref="H73:I73"/>
    <mergeCell ref="A74:A75"/>
    <mergeCell ref="B76:C76"/>
    <mergeCell ref="D76:E76"/>
    <mergeCell ref="F76:G76"/>
    <mergeCell ref="H76:I76"/>
    <mergeCell ref="B77:C77"/>
    <mergeCell ref="D77:E77"/>
    <mergeCell ref="F77:G77"/>
    <mergeCell ref="H77:I77"/>
    <mergeCell ref="A78:A79"/>
    <mergeCell ref="B80:C80"/>
    <mergeCell ref="D80:E80"/>
    <mergeCell ref="F80:G80"/>
    <mergeCell ref="H80:I80"/>
    <mergeCell ref="B81:C81"/>
    <mergeCell ref="D81:E81"/>
    <mergeCell ref="F81:G81"/>
    <mergeCell ref="H81:I81"/>
    <mergeCell ref="A82:A83"/>
    <mergeCell ref="B84:C84"/>
    <mergeCell ref="D84:E84"/>
    <mergeCell ref="F84:G84"/>
    <mergeCell ref="H84:I84"/>
    <mergeCell ref="B85:C85"/>
    <mergeCell ref="D85:E85"/>
    <mergeCell ref="F85:G85"/>
    <mergeCell ref="H85:I85"/>
    <mergeCell ref="A86:A87"/>
    <mergeCell ref="B88:C88"/>
    <mergeCell ref="D88:E88"/>
    <mergeCell ref="F88:G88"/>
    <mergeCell ref="H88:I88"/>
    <mergeCell ref="B89:C89"/>
    <mergeCell ref="D89:E89"/>
    <mergeCell ref="F89:G89"/>
    <mergeCell ref="H89:I89"/>
    <mergeCell ref="A90:A91"/>
    <mergeCell ref="B92:C92"/>
    <mergeCell ref="D92:E92"/>
    <mergeCell ref="F92:G92"/>
    <mergeCell ref="H92:I92"/>
    <mergeCell ref="B93:C93"/>
    <mergeCell ref="D93:E93"/>
    <mergeCell ref="F93:G93"/>
    <mergeCell ref="H93:I93"/>
    <mergeCell ref="A94:A95"/>
    <mergeCell ref="B96:C96"/>
    <mergeCell ref="D96:E96"/>
    <mergeCell ref="F96:G96"/>
    <mergeCell ref="H96:I96"/>
    <mergeCell ref="B97:C97"/>
    <mergeCell ref="D97:E97"/>
    <mergeCell ref="F97:G97"/>
    <mergeCell ref="H97:I97"/>
    <mergeCell ref="A98:A99"/>
    <mergeCell ref="B100:C100"/>
    <mergeCell ref="D100:E100"/>
    <mergeCell ref="F100:G100"/>
    <mergeCell ref="H100:I100"/>
    <mergeCell ref="B101:C101"/>
    <mergeCell ref="D101:E101"/>
    <mergeCell ref="F101:G101"/>
    <mergeCell ref="H101:I101"/>
    <mergeCell ref="A102:A103"/>
    <mergeCell ref="B104:C104"/>
    <mergeCell ref="D104:E104"/>
    <mergeCell ref="F104:G104"/>
    <mergeCell ref="H104:I104"/>
    <mergeCell ref="B105:C105"/>
    <mergeCell ref="D105:E105"/>
    <mergeCell ref="F105:G105"/>
    <mergeCell ref="H105:I105"/>
    <mergeCell ref="A106:A107"/>
    <mergeCell ref="B108:C108"/>
    <mergeCell ref="D108:E108"/>
    <mergeCell ref="F108:G108"/>
    <mergeCell ref="H108:I108"/>
    <mergeCell ref="B109:C109"/>
    <mergeCell ref="D109:E109"/>
    <mergeCell ref="F109:G109"/>
    <mergeCell ref="H109:I109"/>
    <mergeCell ref="A110:A111"/>
    <mergeCell ref="B112:C112"/>
    <mergeCell ref="D112:E112"/>
    <mergeCell ref="F112:G112"/>
    <mergeCell ref="H112:I112"/>
    <mergeCell ref="B113:C113"/>
    <mergeCell ref="D113:E113"/>
    <mergeCell ref="F113:G113"/>
    <mergeCell ref="H113:I113"/>
    <mergeCell ref="A114:A115"/>
    <mergeCell ref="B116:C116"/>
    <mergeCell ref="D116:E116"/>
    <mergeCell ref="F116:G116"/>
    <mergeCell ref="H116:I116"/>
    <mergeCell ref="B117:C117"/>
    <mergeCell ref="D117:E117"/>
    <mergeCell ref="F117:G117"/>
    <mergeCell ref="H117:I117"/>
    <mergeCell ref="J116:K116"/>
    <mergeCell ref="J117:K117"/>
    <mergeCell ref="J104:K104"/>
    <mergeCell ref="J105:K105"/>
    <mergeCell ref="J108:K108"/>
    <mergeCell ref="J109:K109"/>
    <mergeCell ref="J112:K112"/>
    <mergeCell ref="J113:K113"/>
    <mergeCell ref="J92:K92"/>
    <mergeCell ref="J93:K93"/>
    <mergeCell ref="J96:K96"/>
    <mergeCell ref="J97:K97"/>
    <mergeCell ref="J100:K100"/>
    <mergeCell ref="J101:K101"/>
    <mergeCell ref="H43:H44"/>
    <mergeCell ref="I43:I44"/>
    <mergeCell ref="J80:K80"/>
    <mergeCell ref="J81:K81"/>
    <mergeCell ref="J84:K84"/>
    <mergeCell ref="J85:K85"/>
    <mergeCell ref="J88:K88"/>
    <mergeCell ref="J89:K89"/>
    <mergeCell ref="J68:K68"/>
    <mergeCell ref="J69:K69"/>
    <mergeCell ref="J72:K72"/>
    <mergeCell ref="J73:K73"/>
    <mergeCell ref="J76:K76"/>
    <mergeCell ref="J77:K77"/>
    <mergeCell ref="H46:H47"/>
    <mergeCell ref="I46:I47"/>
  </mergeCells>
  <phoneticPr fontId="44" type="noConversion"/>
  <hyperlinks>
    <hyperlink ref="B73" r:id="rId1" xr:uid="{81109A05-DBB0-417F-89B3-86A44435D032}"/>
    <hyperlink ref="F73" r:id="rId2" xr:uid="{B58FDAFD-77D2-4F76-B891-FF24077CBF95}"/>
    <hyperlink ref="H73" r:id="rId3" xr:uid="{C90D775D-A096-4AC9-83F0-FCADB5799BCC}"/>
    <hyperlink ref="L73" r:id="rId4" xr:uid="{FC35F9F6-D496-49C2-803C-8EEE21046A87}"/>
    <hyperlink ref="B77" r:id="rId5" xr:uid="{8EF6EC19-D970-4D30-BFFA-C600634D2526}"/>
    <hyperlink ref="F77" r:id="rId6" xr:uid="{0EB8E888-5E7D-4692-9616-BB752B8F41B0}"/>
    <hyperlink ref="H77" r:id="rId7" xr:uid="{93409ECC-68CE-4881-A56B-C99F2847DAAB}"/>
    <hyperlink ref="L77" r:id="rId8" xr:uid="{B92B738C-D0AA-466F-A8B7-D9587C724DEB}"/>
    <hyperlink ref="J77" r:id="rId9" xr:uid="{08787F3F-DD80-4461-9683-392607ADD88A}"/>
    <hyperlink ref="B81" r:id="rId10" xr:uid="{150E0116-A571-4CF4-B0F6-CF12FE4CD9E4}"/>
    <hyperlink ref="J81" r:id="rId11" xr:uid="{545D202A-D942-454E-9A4D-437939E2B4BF}"/>
    <hyperlink ref="F81" r:id="rId12" xr:uid="{DC6CD61C-9788-4D42-8524-DA368BFFD9E8}"/>
    <hyperlink ref="D81" r:id="rId13" xr:uid="{A3375DAB-024D-4788-B631-EFCD6902125A}"/>
    <hyperlink ref="L81" r:id="rId14" xr:uid="{5082BA1A-8DE8-4808-B1BF-8593D7D84483}"/>
    <hyperlink ref="H81" r:id="rId15" xr:uid="{0D1C6743-4320-4C26-8214-7785D2C7E897}"/>
    <hyperlink ref="B85" r:id="rId16" xr:uid="{18EDB381-7DDE-40A8-93D3-EB76A0E8A2FE}"/>
    <hyperlink ref="J85" r:id="rId17" xr:uid="{73830E37-AB29-4412-81D9-FE6A2838E4EE}"/>
    <hyperlink ref="L85" r:id="rId18" xr:uid="{754468BA-BE67-4233-A245-90CF71F3AE60}"/>
    <hyperlink ref="F85" r:id="rId19" xr:uid="{BDEDEA38-DA69-4F2E-BEA4-D75B745375F6}"/>
  </hyperlinks>
  <pageMargins left="0.25" right="0.25" top="0.75" bottom="0.75" header="0.3" footer="0.3"/>
  <pageSetup scale="10" orientation="landscape" r:id="rId20"/>
  <rowBreaks count="1" manualBreakCount="1">
    <brk id="65" max="14" man="1"/>
  </rowBreaks>
  <drawing r:id="rId21"/>
  <legacyDrawing r:id="rId22"/>
  <extLst>
    <ext xmlns:x14="http://schemas.microsoft.com/office/spreadsheetml/2009/9/main" uri="{CCE6A557-97BC-4b89-ADB6-D9C93CAAB3DF}">
      <x14:dataValidations xmlns:xm="http://schemas.microsoft.com/office/excel/2006/main" count="1">
        <x14:dataValidation type="list" allowBlank="1" showInputMessage="1" showErrorMessage="1" xr:uid="{A15A3BEB-9CCF-4AF2-AF84-54843990306D}">
          <x14:formula1>
            <xm:f>Listas!$B$2:$B$4</xm:f>
          </x14:formula1>
          <xm:sqref>H35:I36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2DD-C993-4CAE-87CC-DA4DEAFCA720}">
  <sheetPr>
    <tabColor rgb="FF00B050"/>
    <pageSetUpPr fitToPage="1"/>
  </sheetPr>
  <dimension ref="A1:O115"/>
  <sheetViews>
    <sheetView showGridLines="0" topLeftCell="A21" zoomScale="80" zoomScaleNormal="80" zoomScaleSheetLayoutView="70" workbookViewId="0">
      <selection activeCell="I118" sqref="I118"/>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486"/>
      <c r="B1" s="464" t="s">
        <v>182</v>
      </c>
      <c r="C1" s="465"/>
      <c r="D1" s="465"/>
      <c r="E1" s="465"/>
      <c r="F1" s="465"/>
      <c r="G1" s="465"/>
      <c r="H1" s="465"/>
      <c r="I1" s="465"/>
      <c r="J1" s="465"/>
      <c r="K1" s="465"/>
      <c r="L1" s="466"/>
      <c r="M1" s="461" t="s">
        <v>183</v>
      </c>
      <c r="N1" s="462"/>
      <c r="O1" s="463"/>
    </row>
    <row r="2" spans="1:15" s="135" customFormat="1" ht="30.75" customHeight="1" x14ac:dyDescent="0.25">
      <c r="A2" s="487"/>
      <c r="B2" s="467" t="s">
        <v>184</v>
      </c>
      <c r="C2" s="468"/>
      <c r="D2" s="468"/>
      <c r="E2" s="468"/>
      <c r="F2" s="468"/>
      <c r="G2" s="468"/>
      <c r="H2" s="468"/>
      <c r="I2" s="468"/>
      <c r="J2" s="468"/>
      <c r="K2" s="468"/>
      <c r="L2" s="469"/>
      <c r="M2" s="461" t="s">
        <v>185</v>
      </c>
      <c r="N2" s="462"/>
      <c r="O2" s="463"/>
    </row>
    <row r="3" spans="1:15" s="135" customFormat="1" ht="24" customHeight="1" x14ac:dyDescent="0.25">
      <c r="A3" s="487"/>
      <c r="B3" s="467" t="s">
        <v>186</v>
      </c>
      <c r="C3" s="468"/>
      <c r="D3" s="468"/>
      <c r="E3" s="468"/>
      <c r="F3" s="468"/>
      <c r="G3" s="468"/>
      <c r="H3" s="468"/>
      <c r="I3" s="468"/>
      <c r="J3" s="468"/>
      <c r="K3" s="468"/>
      <c r="L3" s="469"/>
      <c r="M3" s="461" t="s">
        <v>187</v>
      </c>
      <c r="N3" s="462"/>
      <c r="O3" s="463"/>
    </row>
    <row r="4" spans="1:15" s="135" customFormat="1" ht="21.75" customHeight="1" x14ac:dyDescent="0.25">
      <c r="A4" s="488"/>
      <c r="B4" s="470" t="s">
        <v>188</v>
      </c>
      <c r="C4" s="471"/>
      <c r="D4" s="471"/>
      <c r="E4" s="471"/>
      <c r="F4" s="471"/>
      <c r="G4" s="471"/>
      <c r="H4" s="471"/>
      <c r="I4" s="471"/>
      <c r="J4" s="471"/>
      <c r="K4" s="471"/>
      <c r="L4" s="472"/>
      <c r="M4" s="461" t="s">
        <v>189</v>
      </c>
      <c r="N4" s="462"/>
      <c r="O4" s="463"/>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490" t="s">
        <v>190</v>
      </c>
      <c r="B6" s="187" t="s">
        <v>191</v>
      </c>
      <c r="C6" s="173"/>
      <c r="D6" s="187" t="s">
        <v>192</v>
      </c>
      <c r="E6" s="173"/>
      <c r="F6" s="187" t="s">
        <v>193</v>
      </c>
      <c r="G6" s="173"/>
      <c r="H6" s="187" t="s">
        <v>194</v>
      </c>
      <c r="I6" s="174" t="s">
        <v>195</v>
      </c>
      <c r="J6" s="475" t="s">
        <v>196</v>
      </c>
      <c r="K6" s="489"/>
      <c r="L6" s="186" t="s">
        <v>197</v>
      </c>
      <c r="M6" s="499"/>
      <c r="N6" s="499"/>
      <c r="O6" s="499"/>
    </row>
    <row r="7" spans="1:15" s="135" customFormat="1" ht="21.75" customHeight="1" x14ac:dyDescent="0.25">
      <c r="A7" s="490"/>
      <c r="B7" s="188" t="s">
        <v>198</v>
      </c>
      <c r="C7" s="175"/>
      <c r="D7" s="187" t="s">
        <v>199</v>
      </c>
      <c r="E7" s="176"/>
      <c r="F7" s="187" t="s">
        <v>200</v>
      </c>
      <c r="G7" s="176"/>
      <c r="H7" s="187" t="s">
        <v>201</v>
      </c>
      <c r="I7" s="174"/>
      <c r="J7" s="475"/>
      <c r="K7" s="489"/>
      <c r="L7" s="186" t="s">
        <v>202</v>
      </c>
      <c r="M7" s="499"/>
      <c r="N7" s="499"/>
      <c r="O7" s="499"/>
    </row>
    <row r="8" spans="1:15" s="135" customFormat="1" ht="21.75" customHeight="1" x14ac:dyDescent="0.25">
      <c r="A8" s="490"/>
      <c r="B8" s="187" t="s">
        <v>203</v>
      </c>
      <c r="C8" s="173"/>
      <c r="D8" s="187" t="s">
        <v>204</v>
      </c>
      <c r="E8" s="176"/>
      <c r="F8" s="187" t="s">
        <v>205</v>
      </c>
      <c r="G8" s="176"/>
      <c r="H8" s="187" t="s">
        <v>206</v>
      </c>
      <c r="I8" s="174"/>
      <c r="J8" s="475"/>
      <c r="K8" s="489"/>
      <c r="L8" s="186" t="s">
        <v>207</v>
      </c>
      <c r="M8" s="499" t="s">
        <v>195</v>
      </c>
      <c r="N8" s="499"/>
      <c r="O8" s="499"/>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9"/>
      <c r="H10" s="239"/>
      <c r="I10" s="73"/>
      <c r="J10" s="73"/>
      <c r="K10" s="70"/>
      <c r="L10" s="70"/>
      <c r="M10" s="70"/>
      <c r="N10" s="70"/>
      <c r="O10" s="70"/>
    </row>
    <row r="11" spans="1:15" ht="15" customHeight="1" x14ac:dyDescent="0.25">
      <c r="A11" s="495" t="s">
        <v>208</v>
      </c>
      <c r="B11" s="476" t="s">
        <v>456</v>
      </c>
      <c r="C11" s="477"/>
      <c r="D11" s="477"/>
      <c r="E11" s="477"/>
      <c r="F11" s="477"/>
      <c r="G11" s="477"/>
      <c r="H11" s="477"/>
      <c r="I11" s="477"/>
      <c r="J11" s="477"/>
      <c r="K11" s="477"/>
      <c r="L11" s="477"/>
      <c r="M11" s="477"/>
      <c r="N11" s="477"/>
      <c r="O11" s="478"/>
    </row>
    <row r="12" spans="1:15" ht="15" customHeight="1" x14ac:dyDescent="0.25">
      <c r="A12" s="496"/>
      <c r="B12" s="479"/>
      <c r="C12" s="480"/>
      <c r="D12" s="480"/>
      <c r="E12" s="480"/>
      <c r="F12" s="480"/>
      <c r="G12" s="480"/>
      <c r="H12" s="480"/>
      <c r="I12" s="480"/>
      <c r="J12" s="480"/>
      <c r="K12" s="480"/>
      <c r="L12" s="480"/>
      <c r="M12" s="480"/>
      <c r="N12" s="480"/>
      <c r="O12" s="481"/>
    </row>
    <row r="13" spans="1:15" ht="15" customHeight="1" x14ac:dyDescent="0.25">
      <c r="A13" s="497"/>
      <c r="B13" s="482"/>
      <c r="C13" s="483"/>
      <c r="D13" s="483"/>
      <c r="E13" s="483"/>
      <c r="F13" s="483"/>
      <c r="G13" s="483"/>
      <c r="H13" s="483"/>
      <c r="I13" s="483"/>
      <c r="J13" s="483"/>
      <c r="K13" s="483"/>
      <c r="L13" s="483"/>
      <c r="M13" s="483"/>
      <c r="N13" s="483"/>
      <c r="O13" s="484"/>
    </row>
    <row r="14" spans="1:15" ht="9" customHeight="1" thickBot="1" x14ac:dyDescent="0.3">
      <c r="A14" s="74"/>
      <c r="B14" s="134"/>
      <c r="C14" s="75"/>
      <c r="D14" s="75"/>
      <c r="E14" s="75"/>
      <c r="F14" s="75"/>
      <c r="G14" s="76"/>
      <c r="H14" s="76"/>
      <c r="I14" s="76"/>
      <c r="J14" s="76"/>
      <c r="K14" s="76"/>
      <c r="L14" s="77"/>
      <c r="M14" s="77"/>
      <c r="N14" s="77"/>
      <c r="O14" s="77"/>
    </row>
    <row r="15" spans="1:15" s="78" customFormat="1" ht="52.5" customHeight="1" thickBot="1" x14ac:dyDescent="0.3">
      <c r="A15" s="115" t="s">
        <v>210</v>
      </c>
      <c r="B15" s="485" t="s">
        <v>407</v>
      </c>
      <c r="C15" s="485"/>
      <c r="D15" s="485"/>
      <c r="E15" s="485"/>
      <c r="F15" s="485"/>
      <c r="G15" s="490" t="s">
        <v>212</v>
      </c>
      <c r="H15" s="490"/>
      <c r="I15" s="485" t="s">
        <v>457</v>
      </c>
      <c r="J15" s="485"/>
      <c r="K15" s="485"/>
      <c r="L15" s="485"/>
      <c r="M15" s="485"/>
      <c r="N15" s="485"/>
      <c r="O15" s="485"/>
    </row>
    <row r="16" spans="1:15" ht="9" customHeight="1" thickBot="1" x14ac:dyDescent="0.3">
      <c r="A16" s="74"/>
      <c r="B16" s="76"/>
      <c r="C16" s="75"/>
      <c r="D16" s="75"/>
      <c r="E16" s="75"/>
      <c r="F16" s="75"/>
      <c r="G16" s="76"/>
      <c r="H16" s="76"/>
      <c r="I16" s="76"/>
      <c r="J16" s="76"/>
      <c r="K16" s="76"/>
      <c r="L16" s="77"/>
      <c r="M16" s="77"/>
      <c r="N16" s="77"/>
      <c r="O16" s="77"/>
    </row>
    <row r="17" spans="1:15" ht="65.25" customHeight="1" thickBot="1" x14ac:dyDescent="0.3">
      <c r="A17" s="115" t="s">
        <v>214</v>
      </c>
      <c r="B17" s="485" t="s">
        <v>215</v>
      </c>
      <c r="C17" s="485"/>
      <c r="D17" s="485"/>
      <c r="E17" s="485"/>
      <c r="F17" s="115" t="s">
        <v>216</v>
      </c>
      <c r="G17" s="485" t="s">
        <v>217</v>
      </c>
      <c r="H17" s="485"/>
      <c r="I17" s="485"/>
      <c r="J17" s="115" t="s">
        <v>218</v>
      </c>
      <c r="K17" s="616" t="s">
        <v>219</v>
      </c>
      <c r="L17" s="616"/>
      <c r="M17" s="616"/>
      <c r="N17" s="616"/>
      <c r="O17" s="616"/>
    </row>
    <row r="18" spans="1:15" ht="9" customHeight="1" x14ac:dyDescent="0.25">
      <c r="A18" s="68"/>
      <c r="B18" s="67"/>
      <c r="C18" s="494"/>
      <c r="D18" s="494"/>
      <c r="E18" s="494"/>
      <c r="F18" s="494"/>
      <c r="G18" s="494"/>
      <c r="H18" s="494"/>
      <c r="I18" s="494"/>
      <c r="J18" s="494"/>
      <c r="K18" s="494"/>
      <c r="L18" s="494"/>
      <c r="M18" s="494"/>
      <c r="N18" s="494"/>
      <c r="O18" s="494"/>
    </row>
    <row r="20" spans="1:15" ht="16.5" customHeight="1" x14ac:dyDescent="0.25">
      <c r="A20" s="132"/>
      <c r="B20" s="133"/>
      <c r="C20" s="133"/>
      <c r="D20" s="133"/>
      <c r="E20" s="133"/>
      <c r="F20" s="133"/>
      <c r="G20" s="133"/>
      <c r="H20" s="133"/>
      <c r="I20" s="133"/>
      <c r="J20" s="133"/>
      <c r="K20" s="133"/>
      <c r="L20" s="133"/>
      <c r="M20" s="133"/>
      <c r="N20" s="133"/>
      <c r="O20" s="133"/>
    </row>
    <row r="21" spans="1:15" ht="32.1" customHeight="1" x14ac:dyDescent="0.25">
      <c r="A21" s="473" t="s">
        <v>220</v>
      </c>
      <c r="B21" s="474"/>
      <c r="C21" s="474"/>
      <c r="D21" s="474"/>
      <c r="E21" s="474"/>
      <c r="F21" s="474"/>
      <c r="G21" s="474"/>
      <c r="H21" s="474"/>
      <c r="I21" s="474"/>
      <c r="J21" s="474"/>
      <c r="K21" s="474"/>
      <c r="L21" s="474"/>
      <c r="M21" s="474"/>
      <c r="N21" s="474"/>
      <c r="O21" s="475"/>
    </row>
    <row r="22" spans="1:15" ht="32.1" customHeight="1" x14ac:dyDescent="0.25">
      <c r="A22" s="473" t="s">
        <v>221</v>
      </c>
      <c r="B22" s="474"/>
      <c r="C22" s="474"/>
      <c r="D22" s="474"/>
      <c r="E22" s="474"/>
      <c r="F22" s="474"/>
      <c r="G22" s="474"/>
      <c r="H22" s="474"/>
      <c r="I22" s="474"/>
      <c r="J22" s="474"/>
      <c r="K22" s="474"/>
      <c r="L22" s="474"/>
      <c r="M22" s="474"/>
      <c r="N22" s="474"/>
      <c r="O22" s="475"/>
    </row>
    <row r="23" spans="1:15" ht="32.1" customHeight="1" thickBot="1" x14ac:dyDescent="0.3">
      <c r="A23" s="89"/>
      <c r="B23" s="79" t="s">
        <v>191</v>
      </c>
      <c r="C23" s="79" t="s">
        <v>192</v>
      </c>
      <c r="D23" s="79" t="s">
        <v>193</v>
      </c>
      <c r="E23" s="79" t="s">
        <v>194</v>
      </c>
      <c r="F23" s="79" t="s">
        <v>198</v>
      </c>
      <c r="G23" s="79" t="s">
        <v>199</v>
      </c>
      <c r="H23" s="79" t="s">
        <v>200</v>
      </c>
      <c r="I23" s="79" t="s">
        <v>201</v>
      </c>
      <c r="J23" s="79" t="s">
        <v>203</v>
      </c>
      <c r="K23" s="79" t="s">
        <v>204</v>
      </c>
      <c r="L23" s="79" t="s">
        <v>205</v>
      </c>
      <c r="M23" s="79" t="s">
        <v>206</v>
      </c>
      <c r="N23" s="80" t="s">
        <v>222</v>
      </c>
      <c r="O23" s="80" t="s">
        <v>223</v>
      </c>
    </row>
    <row r="24" spans="1:15" ht="32.1" customHeight="1" x14ac:dyDescent="0.25">
      <c r="A24" s="83" t="s">
        <v>224</v>
      </c>
      <c r="B24" s="84">
        <v>109650000</v>
      </c>
      <c r="C24" s="84">
        <v>284278000</v>
      </c>
      <c r="D24" s="84">
        <v>26463000</v>
      </c>
      <c r="E24" s="84">
        <f>58681000-15000000</f>
        <v>43681000</v>
      </c>
      <c r="F24" s="84"/>
      <c r="G24" s="84"/>
      <c r="H24" s="81"/>
      <c r="I24" s="81"/>
      <c r="J24" s="81"/>
      <c r="K24" s="81"/>
      <c r="L24" s="81"/>
      <c r="M24" s="81"/>
      <c r="N24" s="84">
        <f>SUM(B24:M24)</f>
        <v>464072000</v>
      </c>
      <c r="O24" s="82"/>
    </row>
    <row r="25" spans="1:15" ht="32.1" customHeight="1" x14ac:dyDescent="0.25">
      <c r="A25" s="83" t="s">
        <v>225</v>
      </c>
      <c r="B25" s="84"/>
      <c r="C25" s="84">
        <v>393750000</v>
      </c>
      <c r="D25" s="84"/>
      <c r="E25" s="84">
        <f>17232000-2341333</f>
        <v>14890667</v>
      </c>
      <c r="F25" s="84"/>
      <c r="G25" s="84"/>
      <c r="H25" s="84"/>
      <c r="I25" s="84"/>
      <c r="J25" s="84"/>
      <c r="K25" s="84"/>
      <c r="L25" s="84"/>
      <c r="M25" s="84"/>
      <c r="N25" s="84">
        <f t="shared" ref="N25:N29" si="0">SUM(B25:M25)</f>
        <v>408640667</v>
      </c>
      <c r="O25" s="114">
        <f>+(B25+C25+D25+E25+F25+G25+H25+I25+J25+K25+L25+M25)/N24</f>
        <v>0.88055445491216877</v>
      </c>
    </row>
    <row r="26" spans="1:15" ht="32.1" customHeight="1" x14ac:dyDescent="0.25">
      <c r="A26" s="83" t="s">
        <v>226</v>
      </c>
      <c r="B26" s="84"/>
      <c r="C26" s="84">
        <v>459000</v>
      </c>
      <c r="D26" s="84">
        <v>23476667</v>
      </c>
      <c r="E26" s="84">
        <v>38690000</v>
      </c>
      <c r="F26" s="84"/>
      <c r="G26" s="84"/>
      <c r="H26" s="84"/>
      <c r="I26" s="84"/>
      <c r="J26" s="84"/>
      <c r="K26" s="84"/>
      <c r="L26" s="84"/>
      <c r="M26" s="84"/>
      <c r="N26" s="84">
        <f t="shared" si="0"/>
        <v>62625667</v>
      </c>
      <c r="O26" s="114"/>
    </row>
    <row r="27" spans="1:15" ht="32.1" customHeight="1" x14ac:dyDescent="0.25">
      <c r="A27" s="83" t="s">
        <v>227</v>
      </c>
      <c r="B27" s="84">
        <v>0</v>
      </c>
      <c r="C27" s="84">
        <v>5935710</v>
      </c>
      <c r="D27" s="84">
        <v>0</v>
      </c>
      <c r="E27" s="84">
        <v>197120</v>
      </c>
      <c r="F27" s="84">
        <v>520960</v>
      </c>
      <c r="G27" s="84"/>
      <c r="H27" s="84"/>
      <c r="I27" s="84"/>
      <c r="J27" s="84"/>
      <c r="K27" s="84"/>
      <c r="L27" s="84"/>
      <c r="M27" s="84"/>
      <c r="N27" s="84">
        <f t="shared" si="0"/>
        <v>6653790</v>
      </c>
      <c r="O27" s="85"/>
    </row>
    <row r="28" spans="1:15" ht="32.1" customHeight="1" x14ac:dyDescent="0.25">
      <c r="A28" s="83" t="s">
        <v>228</v>
      </c>
      <c r="B28" s="84">
        <v>0</v>
      </c>
      <c r="C28" s="84"/>
      <c r="D28" s="84"/>
      <c r="E28" s="84"/>
      <c r="F28" s="84"/>
      <c r="G28" s="84"/>
      <c r="H28" s="84"/>
      <c r="I28" s="84"/>
      <c r="J28" s="84"/>
      <c r="K28" s="84"/>
      <c r="L28" s="84"/>
      <c r="M28" s="84"/>
      <c r="N28" s="84">
        <f t="shared" si="0"/>
        <v>0</v>
      </c>
      <c r="O28" s="85"/>
    </row>
    <row r="29" spans="1:15" ht="32.1" customHeight="1" thickBot="1" x14ac:dyDescent="0.3">
      <c r="A29" s="86" t="s">
        <v>229</v>
      </c>
      <c r="B29" s="87">
        <v>0</v>
      </c>
      <c r="C29" s="87">
        <v>4352441</v>
      </c>
      <c r="D29" s="87"/>
      <c r="E29" s="87">
        <v>1909954</v>
      </c>
      <c r="F29" s="87"/>
      <c r="G29" s="87"/>
      <c r="H29" s="87"/>
      <c r="I29" s="87"/>
      <c r="J29" s="87"/>
      <c r="K29" s="87"/>
      <c r="L29" s="87"/>
      <c r="M29" s="87"/>
      <c r="N29" s="87">
        <f t="shared" si="0"/>
        <v>6262395</v>
      </c>
      <c r="O29" s="294">
        <f>+N29/N27</f>
        <v>0.94117713363361333</v>
      </c>
    </row>
    <row r="30" spans="1:15" s="88" customFormat="1" ht="16.5" customHeight="1" x14ac:dyDescent="0.2"/>
    <row r="31" spans="1:15" s="88" customFormat="1" ht="17.25" customHeight="1" x14ac:dyDescent="0.2"/>
    <row r="32" spans="1:15" ht="5.25" customHeight="1" x14ac:dyDescent="0.25"/>
    <row r="33" spans="1:10" ht="48" customHeight="1" x14ac:dyDescent="0.25">
      <c r="A33" s="609" t="s">
        <v>230</v>
      </c>
      <c r="B33" s="610"/>
      <c r="C33" s="610"/>
      <c r="D33" s="610"/>
      <c r="E33" s="610"/>
      <c r="F33" s="610"/>
      <c r="G33" s="610"/>
      <c r="H33" s="610"/>
      <c r="I33" s="611"/>
      <c r="J33" s="93"/>
    </row>
    <row r="34" spans="1:10" ht="50.25" customHeight="1" x14ac:dyDescent="0.25">
      <c r="A34" s="101" t="s">
        <v>231</v>
      </c>
      <c r="B34" s="612" t="str">
        <f>+B11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613"/>
      <c r="D34" s="613"/>
      <c r="E34" s="613"/>
      <c r="F34" s="613"/>
      <c r="G34" s="613"/>
      <c r="H34" s="613"/>
      <c r="I34" s="614"/>
      <c r="J34" s="91"/>
    </row>
    <row r="35" spans="1:10" ht="18.75" customHeight="1" x14ac:dyDescent="0.25">
      <c r="A35" s="435" t="s">
        <v>232</v>
      </c>
      <c r="B35" s="143">
        <v>2024</v>
      </c>
      <c r="C35" s="143">
        <v>2025</v>
      </c>
      <c r="D35" s="143">
        <v>2026</v>
      </c>
      <c r="E35" s="143">
        <v>2027</v>
      </c>
      <c r="F35" s="143" t="s">
        <v>233</v>
      </c>
      <c r="G35" s="615" t="s">
        <v>234</v>
      </c>
      <c r="H35" s="615" t="s">
        <v>23</v>
      </c>
      <c r="I35" s="615"/>
      <c r="J35" s="91"/>
    </row>
    <row r="36" spans="1:10" ht="50.25" customHeight="1" x14ac:dyDescent="0.25">
      <c r="A36" s="436"/>
      <c r="B36" s="94">
        <v>1</v>
      </c>
      <c r="C36" s="94">
        <v>1</v>
      </c>
      <c r="D36" s="94">
        <v>1</v>
      </c>
      <c r="E36" s="94">
        <v>1</v>
      </c>
      <c r="F36" s="143">
        <v>1</v>
      </c>
      <c r="G36" s="615"/>
      <c r="H36" s="615"/>
      <c r="I36" s="615"/>
      <c r="J36" s="91"/>
    </row>
    <row r="37" spans="1:10" ht="52.5" customHeight="1" x14ac:dyDescent="0.25">
      <c r="A37" s="102" t="s">
        <v>235</v>
      </c>
      <c r="B37" s="604">
        <v>0.18</v>
      </c>
      <c r="C37" s="605"/>
      <c r="D37" s="606" t="s">
        <v>236</v>
      </c>
      <c r="E37" s="607"/>
      <c r="F37" s="607"/>
      <c r="G37" s="607"/>
      <c r="H37" s="607"/>
      <c r="I37" s="608"/>
    </row>
    <row r="38" spans="1:10" s="92" customFormat="1" ht="48" customHeight="1" x14ac:dyDescent="0.25">
      <c r="A38" s="435" t="s">
        <v>237</v>
      </c>
      <c r="B38" s="102" t="s">
        <v>238</v>
      </c>
      <c r="C38" s="101" t="s">
        <v>239</v>
      </c>
      <c r="D38" s="420" t="s">
        <v>240</v>
      </c>
      <c r="E38" s="421"/>
      <c r="F38" s="420" t="s">
        <v>241</v>
      </c>
      <c r="G38" s="421"/>
      <c r="H38" s="103" t="s">
        <v>242</v>
      </c>
      <c r="I38" s="105" t="s">
        <v>243</v>
      </c>
    </row>
    <row r="39" spans="1:10" ht="252" customHeight="1" x14ac:dyDescent="0.25">
      <c r="A39" s="436"/>
      <c r="B39" s="245">
        <v>1</v>
      </c>
      <c r="C39" s="245">
        <v>1</v>
      </c>
      <c r="D39" s="687" t="s">
        <v>458</v>
      </c>
      <c r="E39" s="688"/>
      <c r="F39" s="689" t="s">
        <v>459</v>
      </c>
      <c r="G39" s="690"/>
      <c r="H39" s="94" t="s">
        <v>246</v>
      </c>
      <c r="I39" s="299" t="s">
        <v>247</v>
      </c>
    </row>
    <row r="40" spans="1:10" s="92" customFormat="1" ht="54" customHeight="1" x14ac:dyDescent="0.25">
      <c r="A40" s="435" t="s">
        <v>248</v>
      </c>
      <c r="B40" s="104" t="s">
        <v>238</v>
      </c>
      <c r="C40" s="103" t="s">
        <v>239</v>
      </c>
      <c r="D40" s="420" t="s">
        <v>240</v>
      </c>
      <c r="E40" s="421"/>
      <c r="F40" s="420" t="s">
        <v>241</v>
      </c>
      <c r="G40" s="421"/>
      <c r="H40" s="103" t="s">
        <v>242</v>
      </c>
      <c r="I40" s="105" t="s">
        <v>243</v>
      </c>
    </row>
    <row r="41" spans="1:10" ht="255.75" customHeight="1" thickBot="1" x14ac:dyDescent="0.3">
      <c r="A41" s="436"/>
      <c r="B41" s="245">
        <v>1</v>
      </c>
      <c r="C41" s="245">
        <v>1</v>
      </c>
      <c r="D41" s="691" t="s">
        <v>460</v>
      </c>
      <c r="E41" s="688"/>
      <c r="F41" s="689" t="s">
        <v>461</v>
      </c>
      <c r="G41" s="688"/>
      <c r="H41" s="94" t="s">
        <v>246</v>
      </c>
      <c r="I41" s="302" t="s">
        <v>247</v>
      </c>
    </row>
    <row r="42" spans="1:10" s="92" customFormat="1" ht="35.1" customHeight="1" x14ac:dyDescent="0.25">
      <c r="A42" s="435" t="s">
        <v>251</v>
      </c>
      <c r="B42" s="104" t="s">
        <v>238</v>
      </c>
      <c r="C42" s="103" t="s">
        <v>239</v>
      </c>
      <c r="D42" s="420" t="s">
        <v>240</v>
      </c>
      <c r="E42" s="421"/>
      <c r="F42" s="420" t="s">
        <v>241</v>
      </c>
      <c r="G42" s="421"/>
      <c r="H42" s="103" t="s">
        <v>242</v>
      </c>
      <c r="I42" s="105" t="s">
        <v>243</v>
      </c>
    </row>
    <row r="43" spans="1:10" ht="243" customHeight="1" x14ac:dyDescent="0.25">
      <c r="A43" s="436"/>
      <c r="B43" s="245">
        <v>1</v>
      </c>
      <c r="C43" s="96">
        <v>1</v>
      </c>
      <c r="D43" s="692" t="s">
        <v>462</v>
      </c>
      <c r="E43" s="599"/>
      <c r="F43" s="600" t="s">
        <v>463</v>
      </c>
      <c r="G43" s="693"/>
      <c r="H43" s="94" t="s">
        <v>246</v>
      </c>
      <c r="I43" s="302" t="s">
        <v>247</v>
      </c>
    </row>
    <row r="44" spans="1:10" s="92" customFormat="1" ht="35.1" customHeight="1" x14ac:dyDescent="0.25">
      <c r="A44" s="435" t="s">
        <v>254</v>
      </c>
      <c r="B44" s="104" t="s">
        <v>238</v>
      </c>
      <c r="C44" s="104" t="s">
        <v>239</v>
      </c>
      <c r="D44" s="420" t="s">
        <v>240</v>
      </c>
      <c r="E44" s="421"/>
      <c r="F44" s="420" t="s">
        <v>241</v>
      </c>
      <c r="G44" s="421"/>
      <c r="H44" s="103" t="s">
        <v>242</v>
      </c>
      <c r="I44" s="103" t="s">
        <v>243</v>
      </c>
    </row>
    <row r="45" spans="1:10" ht="348.75" customHeight="1" thickBot="1" x14ac:dyDescent="0.3">
      <c r="A45" s="436"/>
      <c r="B45" s="245">
        <v>1</v>
      </c>
      <c r="C45" s="96">
        <v>1</v>
      </c>
      <c r="D45" s="694" t="s">
        <v>464</v>
      </c>
      <c r="E45" s="695"/>
      <c r="F45" s="696" t="s">
        <v>465</v>
      </c>
      <c r="G45" s="697"/>
      <c r="H45" s="94" t="s">
        <v>246</v>
      </c>
      <c r="I45" s="302" t="s">
        <v>247</v>
      </c>
    </row>
    <row r="46" spans="1:10" s="92" customFormat="1" ht="35.1" hidden="1" customHeight="1" thickBot="1" x14ac:dyDescent="0.3">
      <c r="A46" s="435" t="s">
        <v>257</v>
      </c>
      <c r="B46" s="104" t="s">
        <v>238</v>
      </c>
      <c r="C46" s="103" t="s">
        <v>239</v>
      </c>
      <c r="D46" s="420" t="s">
        <v>240</v>
      </c>
      <c r="E46" s="421"/>
      <c r="F46" s="420" t="s">
        <v>241</v>
      </c>
      <c r="G46" s="421"/>
      <c r="H46" s="103" t="s">
        <v>242</v>
      </c>
      <c r="I46" s="105" t="s">
        <v>243</v>
      </c>
    </row>
    <row r="47" spans="1:10" ht="120.75" hidden="1" customHeight="1" thickBot="1" x14ac:dyDescent="0.3">
      <c r="A47" s="436"/>
      <c r="B47" s="264">
        <v>1</v>
      </c>
      <c r="C47" s="96"/>
      <c r="D47" s="422"/>
      <c r="E47" s="423"/>
      <c r="F47" s="422"/>
      <c r="G47" s="423"/>
      <c r="H47" s="94"/>
      <c r="I47" s="95"/>
    </row>
    <row r="48" spans="1:10" s="92" customFormat="1" ht="35.1" hidden="1" customHeight="1" thickBot="1" x14ac:dyDescent="0.3">
      <c r="A48" s="435" t="s">
        <v>258</v>
      </c>
      <c r="B48" s="103" t="s">
        <v>238</v>
      </c>
      <c r="C48" s="103" t="s">
        <v>239</v>
      </c>
      <c r="D48" s="420" t="s">
        <v>240</v>
      </c>
      <c r="E48" s="421"/>
      <c r="F48" s="420" t="s">
        <v>241</v>
      </c>
      <c r="G48" s="421"/>
      <c r="H48" s="103" t="s">
        <v>242</v>
      </c>
      <c r="I48" s="105" t="s">
        <v>243</v>
      </c>
    </row>
    <row r="49" spans="1:13" ht="120.75" hidden="1" customHeight="1" thickBot="1" x14ac:dyDescent="0.3">
      <c r="A49" s="436"/>
      <c r="B49" s="96">
        <v>1</v>
      </c>
      <c r="C49" s="97"/>
      <c r="D49" s="422"/>
      <c r="E49" s="423"/>
      <c r="F49" s="422"/>
      <c r="G49" s="423"/>
      <c r="H49" s="94"/>
      <c r="I49" s="95"/>
    </row>
    <row r="50" spans="1:13" ht="35.1" hidden="1" customHeight="1" thickBot="1" x14ac:dyDescent="0.3">
      <c r="A50" s="435" t="s">
        <v>259</v>
      </c>
      <c r="B50" s="103" t="s">
        <v>238</v>
      </c>
      <c r="C50" s="101" t="s">
        <v>239</v>
      </c>
      <c r="D50" s="420" t="s">
        <v>240</v>
      </c>
      <c r="E50" s="421"/>
      <c r="F50" s="420" t="s">
        <v>241</v>
      </c>
      <c r="G50" s="421"/>
      <c r="H50" s="103" t="s">
        <v>242</v>
      </c>
      <c r="I50" s="105" t="s">
        <v>243</v>
      </c>
    </row>
    <row r="51" spans="1:13" ht="120.75" hidden="1" customHeight="1" thickBot="1" x14ac:dyDescent="0.3">
      <c r="A51" s="436"/>
      <c r="B51" s="96">
        <v>1</v>
      </c>
      <c r="C51" s="97"/>
      <c r="D51" s="422"/>
      <c r="E51" s="428"/>
      <c r="F51" s="422"/>
      <c r="G51" s="423"/>
      <c r="H51" s="94"/>
      <c r="I51" s="95"/>
    </row>
    <row r="52" spans="1:13" ht="35.1" hidden="1" customHeight="1" thickBot="1" x14ac:dyDescent="0.3">
      <c r="A52" s="435" t="s">
        <v>260</v>
      </c>
      <c r="B52" s="103" t="s">
        <v>238</v>
      </c>
      <c r="C52" s="101" t="s">
        <v>239</v>
      </c>
      <c r="D52" s="420" t="s">
        <v>240</v>
      </c>
      <c r="E52" s="421"/>
      <c r="F52" s="420" t="s">
        <v>241</v>
      </c>
      <c r="G52" s="421"/>
      <c r="H52" s="103" t="s">
        <v>242</v>
      </c>
      <c r="I52" s="105" t="s">
        <v>243</v>
      </c>
    </row>
    <row r="53" spans="1:13" ht="120.75" hidden="1" customHeight="1" thickBot="1" x14ac:dyDescent="0.3">
      <c r="A53" s="436"/>
      <c r="B53" s="96">
        <v>1</v>
      </c>
      <c r="C53" s="97"/>
      <c r="D53" s="422"/>
      <c r="E53" s="428"/>
      <c r="F53" s="422"/>
      <c r="G53" s="423"/>
      <c r="H53" s="112"/>
      <c r="I53" s="95"/>
    </row>
    <row r="54" spans="1:13" ht="35.1" hidden="1" customHeight="1" thickBot="1" x14ac:dyDescent="0.3">
      <c r="A54" s="435" t="s">
        <v>261</v>
      </c>
      <c r="B54" s="103" t="s">
        <v>238</v>
      </c>
      <c r="C54" s="101" t="s">
        <v>239</v>
      </c>
      <c r="D54" s="420" t="s">
        <v>240</v>
      </c>
      <c r="E54" s="421"/>
      <c r="F54" s="420" t="s">
        <v>241</v>
      </c>
      <c r="G54" s="421"/>
      <c r="H54" s="103" t="s">
        <v>242</v>
      </c>
      <c r="I54" s="105" t="s">
        <v>243</v>
      </c>
    </row>
    <row r="55" spans="1:13" ht="120.75" hidden="1" customHeight="1" thickBot="1" x14ac:dyDescent="0.3">
      <c r="A55" s="436"/>
      <c r="B55" s="96">
        <v>1</v>
      </c>
      <c r="C55" s="97"/>
      <c r="D55" s="422"/>
      <c r="E55" s="423"/>
      <c r="F55" s="422"/>
      <c r="G55" s="423"/>
      <c r="H55" s="94"/>
      <c r="I55" s="94"/>
    </row>
    <row r="56" spans="1:13" ht="35.1" hidden="1" customHeight="1" thickBot="1" x14ac:dyDescent="0.3">
      <c r="A56" s="435" t="s">
        <v>262</v>
      </c>
      <c r="B56" s="103" t="s">
        <v>238</v>
      </c>
      <c r="C56" s="101" t="s">
        <v>239</v>
      </c>
      <c r="D56" s="420" t="s">
        <v>240</v>
      </c>
      <c r="E56" s="421"/>
      <c r="F56" s="420" t="s">
        <v>241</v>
      </c>
      <c r="G56" s="421"/>
      <c r="H56" s="103" t="s">
        <v>242</v>
      </c>
      <c r="I56" s="105" t="s">
        <v>243</v>
      </c>
    </row>
    <row r="57" spans="1:13" ht="120.75" hidden="1" customHeight="1" thickBot="1" x14ac:dyDescent="0.3">
      <c r="A57" s="436"/>
      <c r="B57" s="96">
        <v>1</v>
      </c>
      <c r="C57" s="97"/>
      <c r="D57" s="422"/>
      <c r="E57" s="423"/>
      <c r="F57" s="422"/>
      <c r="G57" s="423"/>
      <c r="H57" s="94"/>
      <c r="I57" s="95"/>
    </row>
    <row r="58" spans="1:13" ht="35.1" hidden="1" customHeight="1" thickBot="1" x14ac:dyDescent="0.3">
      <c r="A58" s="435" t="s">
        <v>263</v>
      </c>
      <c r="B58" s="103" t="s">
        <v>238</v>
      </c>
      <c r="C58" s="101" t="s">
        <v>239</v>
      </c>
      <c r="D58" s="420" t="s">
        <v>240</v>
      </c>
      <c r="E58" s="421"/>
      <c r="F58" s="420" t="s">
        <v>241</v>
      </c>
      <c r="G58" s="421"/>
      <c r="H58" s="103" t="s">
        <v>242</v>
      </c>
      <c r="I58" s="105" t="s">
        <v>243</v>
      </c>
    </row>
    <row r="59" spans="1:13" ht="120.75" hidden="1" customHeight="1" thickBot="1" x14ac:dyDescent="0.3">
      <c r="A59" s="436"/>
      <c r="B59" s="96">
        <v>1</v>
      </c>
      <c r="C59" s="97"/>
      <c r="D59" s="422"/>
      <c r="E59" s="423"/>
      <c r="F59" s="428"/>
      <c r="G59" s="428"/>
      <c r="H59" s="94"/>
      <c r="I59" s="94"/>
    </row>
    <row r="60" spans="1:13" ht="35.1" hidden="1" customHeight="1" thickBot="1" x14ac:dyDescent="0.3">
      <c r="A60" s="435" t="s">
        <v>264</v>
      </c>
      <c r="B60" s="103" t="s">
        <v>238</v>
      </c>
      <c r="C60" s="101" t="s">
        <v>239</v>
      </c>
      <c r="D60" s="420" t="s">
        <v>240</v>
      </c>
      <c r="E60" s="421"/>
      <c r="F60" s="420" t="s">
        <v>241</v>
      </c>
      <c r="G60" s="421"/>
      <c r="H60" s="103" t="s">
        <v>242</v>
      </c>
      <c r="I60" s="105" t="s">
        <v>243</v>
      </c>
    </row>
    <row r="61" spans="1:13" ht="18" hidden="1" customHeight="1" thickBot="1" x14ac:dyDescent="0.3">
      <c r="A61" s="436"/>
      <c r="B61" s="97">
        <v>1</v>
      </c>
      <c r="C61" s="97"/>
      <c r="D61" s="422"/>
      <c r="E61" s="423"/>
      <c r="F61" s="422"/>
      <c r="G61" s="423"/>
      <c r="H61" s="94"/>
      <c r="I61" s="94"/>
    </row>
    <row r="62" spans="1:13" hidden="1" x14ac:dyDescent="0.25"/>
    <row r="63" spans="1:13" s="91" customFormat="1" ht="30" customHeight="1" x14ac:dyDescent="0.25">
      <c r="A63" s="66"/>
      <c r="B63" s="66"/>
      <c r="C63" s="66"/>
      <c r="D63" s="66"/>
      <c r="E63" s="66"/>
      <c r="F63" s="66"/>
      <c r="G63" s="66"/>
      <c r="H63" s="66"/>
      <c r="I63" s="66"/>
    </row>
    <row r="64" spans="1:13" ht="34.5" customHeight="1" x14ac:dyDescent="0.25">
      <c r="A64" s="434" t="s">
        <v>265</v>
      </c>
      <c r="B64" s="434"/>
      <c r="C64" s="434"/>
      <c r="D64" s="434"/>
      <c r="E64" s="434"/>
      <c r="F64" s="434"/>
      <c r="G64" s="434"/>
      <c r="H64" s="248"/>
      <c r="I64" s="248"/>
      <c r="J64" s="248"/>
      <c r="K64" s="248"/>
      <c r="L64" s="248"/>
      <c r="M64" s="248"/>
    </row>
    <row r="65" spans="1:13" ht="148.5" customHeight="1" x14ac:dyDescent="0.25">
      <c r="A65" s="246" t="s">
        <v>266</v>
      </c>
      <c r="B65" s="429" t="s">
        <v>466</v>
      </c>
      <c r="C65" s="430"/>
      <c r="D65" s="429" t="s">
        <v>467</v>
      </c>
      <c r="E65" s="430"/>
      <c r="F65" s="429" t="s">
        <v>468</v>
      </c>
      <c r="G65" s="430"/>
      <c r="H65" s="500"/>
      <c r="I65" s="501"/>
      <c r="J65" s="500"/>
      <c r="K65" s="501"/>
      <c r="L65" s="500"/>
      <c r="M65" s="501"/>
    </row>
    <row r="66" spans="1:13" ht="40.5" customHeight="1" x14ac:dyDescent="0.25">
      <c r="A66" s="246" t="s">
        <v>270</v>
      </c>
      <c r="B66" s="514">
        <v>0.06</v>
      </c>
      <c r="C66" s="514"/>
      <c r="D66" s="514">
        <v>0.06</v>
      </c>
      <c r="E66" s="514"/>
      <c r="F66" s="514">
        <v>0.06</v>
      </c>
      <c r="G66" s="514"/>
      <c r="H66" s="515"/>
      <c r="I66" s="515"/>
      <c r="J66" s="515"/>
      <c r="K66" s="515"/>
      <c r="L66" s="515"/>
      <c r="M66" s="515"/>
    </row>
    <row r="67" spans="1:13" ht="30" customHeight="1" x14ac:dyDescent="0.25">
      <c r="A67" s="498" t="s">
        <v>191</v>
      </c>
      <c r="B67" s="254" t="s">
        <v>99</v>
      </c>
      <c r="C67" s="254" t="s">
        <v>239</v>
      </c>
      <c r="D67" s="254" t="s">
        <v>99</v>
      </c>
      <c r="E67" s="254" t="s">
        <v>239</v>
      </c>
      <c r="F67" s="254" t="s">
        <v>99</v>
      </c>
      <c r="G67" s="254" t="s">
        <v>239</v>
      </c>
      <c r="H67" s="249"/>
      <c r="I67" s="249"/>
      <c r="J67" s="249"/>
      <c r="K67" s="249"/>
      <c r="L67" s="249"/>
      <c r="M67" s="249"/>
    </row>
    <row r="68" spans="1:13" ht="30" customHeight="1" x14ac:dyDescent="0.25">
      <c r="A68" s="498"/>
      <c r="B68" s="255">
        <v>0.03</v>
      </c>
      <c r="C68" s="255">
        <v>0.03</v>
      </c>
      <c r="D68" s="255">
        <v>0.03</v>
      </c>
      <c r="E68" s="255">
        <v>0.03</v>
      </c>
      <c r="F68" s="255">
        <v>0</v>
      </c>
      <c r="G68" s="255">
        <v>0</v>
      </c>
      <c r="H68" s="250"/>
      <c r="I68" s="250"/>
      <c r="J68" s="250"/>
      <c r="K68" s="250"/>
      <c r="L68" s="250"/>
      <c r="M68" s="250"/>
    </row>
    <row r="69" spans="1:13" ht="68.25" customHeight="1" x14ac:dyDescent="0.25">
      <c r="A69" s="246" t="s">
        <v>271</v>
      </c>
      <c r="B69" s="701" t="s">
        <v>469</v>
      </c>
      <c r="C69" s="690"/>
      <c r="D69" s="512" t="s">
        <v>470</v>
      </c>
      <c r="E69" s="513"/>
      <c r="F69" s="513" t="s">
        <v>430</v>
      </c>
      <c r="G69" s="513"/>
      <c r="H69" s="505"/>
      <c r="I69" s="505"/>
      <c r="J69" s="505"/>
      <c r="K69" s="505"/>
      <c r="L69" s="505"/>
      <c r="M69" s="505"/>
    </row>
    <row r="70" spans="1:13" s="73" customFormat="1" ht="80.25" customHeight="1" x14ac:dyDescent="0.25">
      <c r="A70" s="246" t="s">
        <v>274</v>
      </c>
      <c r="B70" s="698" t="s">
        <v>471</v>
      </c>
      <c r="C70" s="699"/>
      <c r="D70" s="431" t="s">
        <v>472</v>
      </c>
      <c r="E70" s="431"/>
      <c r="F70" s="700" t="s">
        <v>246</v>
      </c>
      <c r="G70" s="700"/>
      <c r="H70" s="425"/>
      <c r="I70" s="425"/>
      <c r="J70" s="425"/>
      <c r="K70" s="425"/>
      <c r="L70" s="425"/>
      <c r="M70" s="425"/>
    </row>
    <row r="71" spans="1:13" ht="30.75" customHeight="1" x14ac:dyDescent="0.25">
      <c r="A71" s="498" t="s">
        <v>192</v>
      </c>
      <c r="B71" s="254" t="s">
        <v>99</v>
      </c>
      <c r="C71" s="254" t="s">
        <v>239</v>
      </c>
      <c r="D71" s="254" t="s">
        <v>99</v>
      </c>
      <c r="E71" s="254" t="s">
        <v>239</v>
      </c>
      <c r="F71" s="254" t="s">
        <v>99</v>
      </c>
      <c r="G71" s="254" t="s">
        <v>239</v>
      </c>
      <c r="H71" s="249"/>
      <c r="I71" s="249"/>
      <c r="J71" s="249"/>
      <c r="K71" s="249"/>
      <c r="L71" s="249"/>
      <c r="M71" s="249"/>
    </row>
    <row r="72" spans="1:13" ht="30.75" customHeight="1" x14ac:dyDescent="0.25">
      <c r="A72" s="498"/>
      <c r="B72" s="255">
        <v>0.04</v>
      </c>
      <c r="C72" s="255">
        <v>0.04</v>
      </c>
      <c r="D72" s="255">
        <v>0.04</v>
      </c>
      <c r="E72" s="255">
        <v>0.04</v>
      </c>
      <c r="F72" s="255">
        <v>0.01</v>
      </c>
      <c r="G72" s="256">
        <v>0.01</v>
      </c>
      <c r="H72" s="250"/>
      <c r="I72" s="251"/>
      <c r="J72" s="250"/>
      <c r="K72" s="251"/>
      <c r="L72" s="250"/>
      <c r="M72" s="251"/>
    </row>
    <row r="73" spans="1:13" ht="126.75" customHeight="1" x14ac:dyDescent="0.25">
      <c r="A73" s="246" t="s">
        <v>271</v>
      </c>
      <c r="B73" s="702" t="s">
        <v>473</v>
      </c>
      <c r="C73" s="703"/>
      <c r="D73" s="512" t="s">
        <v>470</v>
      </c>
      <c r="E73" s="513"/>
      <c r="F73" s="512" t="s">
        <v>474</v>
      </c>
      <c r="G73" s="513"/>
      <c r="H73" s="519"/>
      <c r="I73" s="519"/>
      <c r="J73" s="519"/>
      <c r="K73" s="519"/>
      <c r="L73" s="519"/>
      <c r="M73" s="519"/>
    </row>
    <row r="74" spans="1:13" ht="80.25" customHeight="1" x14ac:dyDescent="0.25">
      <c r="A74" s="246" t="s">
        <v>274</v>
      </c>
      <c r="B74" s="431" t="s">
        <v>471</v>
      </c>
      <c r="C74" s="431"/>
      <c r="D74" s="431" t="s">
        <v>472</v>
      </c>
      <c r="E74" s="431"/>
      <c r="F74" s="431" t="s">
        <v>475</v>
      </c>
      <c r="G74" s="431"/>
      <c r="H74" s="425"/>
      <c r="I74" s="425"/>
      <c r="J74" s="425"/>
      <c r="K74" s="425"/>
      <c r="L74" s="425"/>
      <c r="M74" s="425"/>
    </row>
    <row r="75" spans="1:13" ht="30.75" customHeight="1" x14ac:dyDescent="0.25">
      <c r="A75" s="498" t="s">
        <v>193</v>
      </c>
      <c r="B75" s="254" t="s">
        <v>99</v>
      </c>
      <c r="C75" s="254" t="s">
        <v>239</v>
      </c>
      <c r="D75" s="254" t="s">
        <v>99</v>
      </c>
      <c r="E75" s="254" t="s">
        <v>239</v>
      </c>
      <c r="F75" s="254" t="s">
        <v>99</v>
      </c>
      <c r="G75" s="254" t="s">
        <v>239</v>
      </c>
      <c r="H75" s="249"/>
      <c r="I75" s="249"/>
      <c r="J75" s="249"/>
      <c r="K75" s="249"/>
      <c r="L75" s="249"/>
      <c r="M75" s="249"/>
    </row>
    <row r="76" spans="1:13" ht="30.75" customHeight="1" x14ac:dyDescent="0.25">
      <c r="A76" s="498"/>
      <c r="B76" s="255">
        <v>0.1</v>
      </c>
      <c r="C76" s="255">
        <v>0.1</v>
      </c>
      <c r="D76" s="255">
        <v>0.1</v>
      </c>
      <c r="E76" s="255">
        <v>0.1</v>
      </c>
      <c r="F76" s="255">
        <v>0.1</v>
      </c>
      <c r="G76" s="256">
        <v>0.1</v>
      </c>
      <c r="H76" s="250"/>
      <c r="I76" s="251"/>
      <c r="J76" s="250"/>
      <c r="K76" s="251"/>
      <c r="L76" s="250"/>
      <c r="M76" s="251"/>
    </row>
    <row r="77" spans="1:13" ht="176.25" customHeight="1" x14ac:dyDescent="0.25">
      <c r="A77" s="246" t="s">
        <v>271</v>
      </c>
      <c r="B77" s="512" t="s">
        <v>476</v>
      </c>
      <c r="C77" s="512"/>
      <c r="D77" s="704" t="s">
        <v>477</v>
      </c>
      <c r="E77" s="704"/>
      <c r="F77" s="512" t="s">
        <v>478</v>
      </c>
      <c r="G77" s="512"/>
      <c r="H77" s="425"/>
      <c r="I77" s="425"/>
      <c r="J77" s="425"/>
      <c r="K77" s="425"/>
      <c r="L77" s="425"/>
      <c r="M77" s="425"/>
    </row>
    <row r="78" spans="1:13" ht="80.25" customHeight="1" x14ac:dyDescent="0.25">
      <c r="A78" s="246" t="s">
        <v>274</v>
      </c>
      <c r="B78" s="431" t="s">
        <v>471</v>
      </c>
      <c r="C78" s="431"/>
      <c r="D78" s="431" t="s">
        <v>472</v>
      </c>
      <c r="E78" s="431"/>
      <c r="F78" s="431" t="s">
        <v>475</v>
      </c>
      <c r="G78" s="431"/>
      <c r="H78" s="425"/>
      <c r="I78" s="425"/>
      <c r="J78" s="425"/>
      <c r="K78" s="425"/>
      <c r="L78" s="425"/>
      <c r="M78" s="425"/>
    </row>
    <row r="79" spans="1:13" ht="30.75" customHeight="1" x14ac:dyDescent="0.25">
      <c r="A79" s="498" t="s">
        <v>194</v>
      </c>
      <c r="B79" s="254" t="s">
        <v>99</v>
      </c>
      <c r="C79" s="254" t="s">
        <v>239</v>
      </c>
      <c r="D79" s="254" t="s">
        <v>99</v>
      </c>
      <c r="E79" s="254" t="s">
        <v>239</v>
      </c>
      <c r="F79" s="254" t="s">
        <v>99</v>
      </c>
      <c r="G79" s="254" t="s">
        <v>239</v>
      </c>
      <c r="H79" s="249"/>
      <c r="I79" s="249"/>
      <c r="J79" s="249"/>
      <c r="K79" s="249"/>
      <c r="L79" s="249"/>
      <c r="M79" s="249"/>
    </row>
    <row r="80" spans="1:13" ht="30.75" customHeight="1" x14ac:dyDescent="0.25">
      <c r="A80" s="498"/>
      <c r="B80" s="255">
        <v>0.1</v>
      </c>
      <c r="C80" s="255">
        <v>0.1</v>
      </c>
      <c r="D80" s="255">
        <v>0.1</v>
      </c>
      <c r="E80" s="255">
        <v>0.1</v>
      </c>
      <c r="F80" s="255">
        <v>0.1</v>
      </c>
      <c r="G80" s="256">
        <v>0.1</v>
      </c>
      <c r="H80" s="250"/>
      <c r="I80" s="251"/>
      <c r="J80" s="250"/>
      <c r="K80" s="251"/>
      <c r="L80" s="250"/>
      <c r="M80" s="251"/>
    </row>
    <row r="81" spans="1:13" ht="116.25" customHeight="1" x14ac:dyDescent="0.25">
      <c r="A81" s="246" t="s">
        <v>271</v>
      </c>
      <c r="B81" s="706" t="s">
        <v>479</v>
      </c>
      <c r="C81" s="707"/>
      <c r="D81" s="512" t="s">
        <v>480</v>
      </c>
      <c r="E81" s="502"/>
      <c r="F81" s="502" t="s">
        <v>481</v>
      </c>
      <c r="G81" s="502"/>
      <c r="H81" s="425"/>
      <c r="I81" s="425"/>
      <c r="J81" s="425"/>
      <c r="K81" s="425"/>
      <c r="L81" s="425"/>
      <c r="M81" s="425"/>
    </row>
    <row r="82" spans="1:13" ht="80.25" customHeight="1" x14ac:dyDescent="0.25">
      <c r="A82" s="246" t="s">
        <v>274</v>
      </c>
      <c r="B82" s="431" t="s">
        <v>482</v>
      </c>
      <c r="C82" s="705"/>
      <c r="D82" s="431" t="s">
        <v>472</v>
      </c>
      <c r="E82" s="431"/>
      <c r="F82" s="431" t="s">
        <v>483</v>
      </c>
      <c r="G82" s="431"/>
      <c r="H82" s="425"/>
      <c r="I82" s="425"/>
      <c r="J82" s="425"/>
      <c r="K82" s="425"/>
      <c r="L82" s="425"/>
      <c r="M82" s="425"/>
    </row>
    <row r="83" spans="1:13" ht="30" hidden="1" customHeight="1" x14ac:dyDescent="0.25">
      <c r="A83" s="498" t="s">
        <v>198</v>
      </c>
      <c r="B83" s="254" t="s">
        <v>99</v>
      </c>
      <c r="C83" s="254" t="s">
        <v>239</v>
      </c>
      <c r="D83" s="254" t="s">
        <v>99</v>
      </c>
      <c r="E83" s="254" t="s">
        <v>239</v>
      </c>
      <c r="F83" s="254" t="s">
        <v>99</v>
      </c>
      <c r="G83" s="254" t="s">
        <v>239</v>
      </c>
      <c r="H83" s="249"/>
      <c r="I83" s="249"/>
      <c r="J83" s="249"/>
      <c r="K83" s="249"/>
      <c r="L83" s="249"/>
      <c r="M83" s="249"/>
    </row>
    <row r="84" spans="1:13" ht="30" hidden="1" customHeight="1" x14ac:dyDescent="0.25">
      <c r="A84" s="498"/>
      <c r="B84" s="255">
        <v>0.1</v>
      </c>
      <c r="C84" s="255"/>
      <c r="D84" s="255">
        <v>0.1</v>
      </c>
      <c r="E84" s="255"/>
      <c r="F84" s="257">
        <v>0.1</v>
      </c>
      <c r="G84" s="256"/>
      <c r="H84" s="251"/>
      <c r="I84" s="251"/>
      <c r="J84" s="251"/>
      <c r="K84" s="251"/>
      <c r="L84" s="251"/>
      <c r="M84" s="251"/>
    </row>
    <row r="85" spans="1:13" ht="80.25" hidden="1" customHeight="1" x14ac:dyDescent="0.25">
      <c r="A85" s="246" t="s">
        <v>271</v>
      </c>
      <c r="B85" s="416"/>
      <c r="C85" s="416"/>
      <c r="D85" s="416"/>
      <c r="E85" s="416"/>
      <c r="F85" s="416"/>
      <c r="G85" s="416"/>
      <c r="H85" s="417"/>
      <c r="I85" s="417"/>
      <c r="J85" s="417"/>
      <c r="K85" s="417"/>
      <c r="L85" s="417"/>
      <c r="M85" s="417"/>
    </row>
    <row r="86" spans="1:13" ht="80.25" hidden="1" customHeight="1" x14ac:dyDescent="0.25">
      <c r="A86" s="246" t="s">
        <v>274</v>
      </c>
      <c r="B86" s="416"/>
      <c r="C86" s="416"/>
      <c r="D86" s="416"/>
      <c r="E86" s="416"/>
      <c r="F86" s="416"/>
      <c r="G86" s="416"/>
      <c r="H86" s="417"/>
      <c r="I86" s="417"/>
      <c r="J86" s="417"/>
      <c r="K86" s="417"/>
      <c r="L86" s="417"/>
      <c r="M86" s="417"/>
    </row>
    <row r="87" spans="1:13" ht="29.25" hidden="1" customHeight="1" x14ac:dyDescent="0.25">
      <c r="A87" s="498" t="s">
        <v>199</v>
      </c>
      <c r="B87" s="254" t="s">
        <v>99</v>
      </c>
      <c r="C87" s="254" t="s">
        <v>239</v>
      </c>
      <c r="D87" s="254" t="s">
        <v>99</v>
      </c>
      <c r="E87" s="254" t="s">
        <v>239</v>
      </c>
      <c r="F87" s="254" t="s">
        <v>99</v>
      </c>
      <c r="G87" s="254" t="s">
        <v>239</v>
      </c>
      <c r="H87" s="249"/>
      <c r="I87" s="249"/>
      <c r="J87" s="249"/>
      <c r="K87" s="249"/>
      <c r="L87" s="249"/>
      <c r="M87" s="249"/>
    </row>
    <row r="88" spans="1:13" ht="29.25" hidden="1" customHeight="1" x14ac:dyDescent="0.25">
      <c r="A88" s="498"/>
      <c r="B88" s="255">
        <v>0.1</v>
      </c>
      <c r="C88" s="258"/>
      <c r="D88" s="255">
        <v>0.1</v>
      </c>
      <c r="E88" s="255"/>
      <c r="F88" s="255">
        <v>0.1</v>
      </c>
      <c r="G88" s="256"/>
      <c r="H88" s="250"/>
      <c r="I88" s="251"/>
      <c r="J88" s="250"/>
      <c r="K88" s="251"/>
      <c r="L88" s="250"/>
      <c r="M88" s="251"/>
    </row>
    <row r="89" spans="1:13" ht="80.25" hidden="1" customHeight="1" x14ac:dyDescent="0.25">
      <c r="A89" s="246" t="s">
        <v>271</v>
      </c>
      <c r="B89" s="418"/>
      <c r="C89" s="418"/>
      <c r="D89" s="418"/>
      <c r="E89" s="418"/>
      <c r="F89" s="418"/>
      <c r="G89" s="418"/>
      <c r="H89" s="415"/>
      <c r="I89" s="415"/>
      <c r="J89" s="415"/>
      <c r="K89" s="415"/>
      <c r="L89" s="415"/>
      <c r="M89" s="415"/>
    </row>
    <row r="90" spans="1:13" ht="80.25" hidden="1" customHeight="1" x14ac:dyDescent="0.25">
      <c r="A90" s="246" t="s">
        <v>274</v>
      </c>
      <c r="B90" s="416"/>
      <c r="C90" s="416"/>
      <c r="D90" s="416"/>
      <c r="E90" s="416"/>
      <c r="F90" s="416"/>
      <c r="G90" s="416"/>
      <c r="H90" s="417"/>
      <c r="I90" s="417"/>
      <c r="J90" s="417"/>
      <c r="K90" s="417"/>
      <c r="L90" s="417"/>
      <c r="M90" s="417"/>
    </row>
    <row r="91" spans="1:13" ht="24.95" hidden="1" customHeight="1" x14ac:dyDescent="0.25">
      <c r="A91" s="498" t="s">
        <v>200</v>
      </c>
      <c r="B91" s="254" t="s">
        <v>99</v>
      </c>
      <c r="C91" s="254" t="s">
        <v>239</v>
      </c>
      <c r="D91" s="254" t="s">
        <v>99</v>
      </c>
      <c r="E91" s="254" t="s">
        <v>239</v>
      </c>
      <c r="F91" s="254" t="s">
        <v>99</v>
      </c>
      <c r="G91" s="254" t="s">
        <v>239</v>
      </c>
      <c r="H91" s="249"/>
      <c r="I91" s="249"/>
      <c r="J91" s="249"/>
      <c r="K91" s="249"/>
      <c r="L91" s="249"/>
      <c r="M91" s="249"/>
    </row>
    <row r="92" spans="1:13" ht="24.95" hidden="1" customHeight="1" x14ac:dyDescent="0.25">
      <c r="A92" s="498"/>
      <c r="B92" s="255">
        <v>0.1</v>
      </c>
      <c r="C92" s="258"/>
      <c r="D92" s="255">
        <v>0.1</v>
      </c>
      <c r="E92" s="255"/>
      <c r="F92" s="255">
        <v>0.1</v>
      </c>
      <c r="G92" s="256"/>
      <c r="H92" s="250"/>
      <c r="I92" s="251"/>
      <c r="J92" s="250"/>
      <c r="K92" s="251"/>
      <c r="L92" s="250"/>
      <c r="M92" s="251"/>
    </row>
    <row r="93" spans="1:13" ht="80.25" hidden="1" customHeight="1" x14ac:dyDescent="0.25">
      <c r="A93" s="246" t="s">
        <v>271</v>
      </c>
      <c r="B93" s="418"/>
      <c r="C93" s="418"/>
      <c r="D93" s="418"/>
      <c r="E93" s="418"/>
      <c r="F93" s="418"/>
      <c r="G93" s="418"/>
      <c r="H93" s="415"/>
      <c r="I93" s="415"/>
      <c r="J93" s="415"/>
      <c r="K93" s="415"/>
      <c r="L93" s="415"/>
      <c r="M93" s="415"/>
    </row>
    <row r="94" spans="1:13" ht="80.25" hidden="1" customHeight="1" x14ac:dyDescent="0.25">
      <c r="A94" s="246" t="s">
        <v>274</v>
      </c>
      <c r="B94" s="416"/>
      <c r="C94" s="416"/>
      <c r="D94" s="416"/>
      <c r="E94" s="416"/>
      <c r="F94" s="416"/>
      <c r="G94" s="416"/>
      <c r="H94" s="417"/>
      <c r="I94" s="417"/>
      <c r="J94" s="417"/>
      <c r="K94" s="417"/>
      <c r="L94" s="417"/>
      <c r="M94" s="417"/>
    </row>
    <row r="95" spans="1:13" ht="24.95" hidden="1" customHeight="1" x14ac:dyDescent="0.25">
      <c r="A95" s="498" t="s">
        <v>201</v>
      </c>
      <c r="B95" s="254" t="s">
        <v>99</v>
      </c>
      <c r="C95" s="254" t="s">
        <v>239</v>
      </c>
      <c r="D95" s="254" t="s">
        <v>99</v>
      </c>
      <c r="E95" s="254" t="s">
        <v>239</v>
      </c>
      <c r="F95" s="254" t="s">
        <v>99</v>
      </c>
      <c r="G95" s="254" t="s">
        <v>239</v>
      </c>
      <c r="H95" s="249"/>
      <c r="I95" s="249"/>
      <c r="J95" s="249"/>
      <c r="K95" s="249"/>
      <c r="L95" s="249"/>
      <c r="M95" s="249"/>
    </row>
    <row r="96" spans="1:13" ht="24.95" hidden="1" customHeight="1" x14ac:dyDescent="0.25">
      <c r="A96" s="498"/>
      <c r="B96" s="255">
        <v>0.1</v>
      </c>
      <c r="C96" s="258"/>
      <c r="D96" s="255">
        <v>0.1</v>
      </c>
      <c r="E96" s="255"/>
      <c r="F96" s="255">
        <v>0.1</v>
      </c>
      <c r="G96" s="256"/>
      <c r="H96" s="250"/>
      <c r="I96" s="251"/>
      <c r="J96" s="250"/>
      <c r="K96" s="251"/>
      <c r="L96" s="250"/>
      <c r="M96" s="251"/>
    </row>
    <row r="97" spans="1:13" ht="80.25" hidden="1" customHeight="1" x14ac:dyDescent="0.25">
      <c r="A97" s="246" t="s">
        <v>271</v>
      </c>
      <c r="B97" s="418"/>
      <c r="C97" s="418"/>
      <c r="D97" s="418"/>
      <c r="E97" s="418"/>
      <c r="F97" s="418"/>
      <c r="G97" s="418"/>
      <c r="H97" s="415"/>
      <c r="I97" s="415"/>
      <c r="J97" s="415"/>
      <c r="K97" s="415"/>
      <c r="L97" s="415"/>
      <c r="M97" s="415"/>
    </row>
    <row r="98" spans="1:13" ht="80.25" hidden="1" customHeight="1" x14ac:dyDescent="0.25">
      <c r="A98" s="246" t="s">
        <v>274</v>
      </c>
      <c r="B98" s="416"/>
      <c r="C98" s="416"/>
      <c r="D98" s="416"/>
      <c r="E98" s="416"/>
      <c r="F98" s="416"/>
      <c r="G98" s="416"/>
      <c r="H98" s="417"/>
      <c r="I98" s="417"/>
      <c r="J98" s="417"/>
      <c r="K98" s="417"/>
      <c r="L98" s="417"/>
      <c r="M98" s="417"/>
    </row>
    <row r="99" spans="1:13" ht="24.95" hidden="1" customHeight="1" x14ac:dyDescent="0.25">
      <c r="A99" s="498" t="s">
        <v>203</v>
      </c>
      <c r="B99" s="254" t="s">
        <v>99</v>
      </c>
      <c r="C99" s="254" t="s">
        <v>239</v>
      </c>
      <c r="D99" s="254" t="s">
        <v>99</v>
      </c>
      <c r="E99" s="254" t="s">
        <v>239</v>
      </c>
      <c r="F99" s="254" t="s">
        <v>99</v>
      </c>
      <c r="G99" s="254" t="s">
        <v>239</v>
      </c>
      <c r="H99" s="249"/>
      <c r="I99" s="249"/>
      <c r="J99" s="249"/>
      <c r="K99" s="249"/>
      <c r="L99" s="249"/>
      <c r="M99" s="249"/>
    </row>
    <row r="100" spans="1:13" ht="24.95" hidden="1" customHeight="1" x14ac:dyDescent="0.25">
      <c r="A100" s="498"/>
      <c r="B100" s="255">
        <v>0.1</v>
      </c>
      <c r="C100" s="258"/>
      <c r="D100" s="255">
        <v>0.1</v>
      </c>
      <c r="E100" s="255"/>
      <c r="F100" s="255">
        <v>0.1</v>
      </c>
      <c r="G100" s="256"/>
      <c r="H100" s="250"/>
      <c r="I100" s="251"/>
      <c r="J100" s="250"/>
      <c r="K100" s="251"/>
      <c r="L100" s="250"/>
      <c r="M100" s="251"/>
    </row>
    <row r="101" spans="1:13" ht="80.25" hidden="1" customHeight="1" x14ac:dyDescent="0.25">
      <c r="A101" s="246" t="s">
        <v>271</v>
      </c>
      <c r="B101" s="418"/>
      <c r="C101" s="418"/>
      <c r="D101" s="418"/>
      <c r="E101" s="418"/>
      <c r="F101" s="418"/>
      <c r="G101" s="418"/>
      <c r="H101" s="415"/>
      <c r="I101" s="415"/>
      <c r="J101" s="415"/>
      <c r="K101" s="415"/>
      <c r="L101" s="415"/>
      <c r="M101" s="415"/>
    </row>
    <row r="102" spans="1:13" ht="80.25" hidden="1" customHeight="1" x14ac:dyDescent="0.25">
      <c r="A102" s="246" t="s">
        <v>274</v>
      </c>
      <c r="B102" s="416"/>
      <c r="C102" s="416"/>
      <c r="D102" s="416"/>
      <c r="E102" s="416"/>
      <c r="F102" s="416"/>
      <c r="G102" s="416"/>
      <c r="H102" s="417"/>
      <c r="I102" s="417"/>
      <c r="J102" s="417"/>
      <c r="K102" s="417"/>
      <c r="L102" s="417"/>
      <c r="M102" s="417"/>
    </row>
    <row r="103" spans="1:13" ht="24.95" hidden="1" customHeight="1" x14ac:dyDescent="0.25">
      <c r="A103" s="498" t="s">
        <v>204</v>
      </c>
      <c r="B103" s="254" t="s">
        <v>99</v>
      </c>
      <c r="C103" s="254" t="s">
        <v>239</v>
      </c>
      <c r="D103" s="254" t="s">
        <v>99</v>
      </c>
      <c r="E103" s="254" t="s">
        <v>239</v>
      </c>
      <c r="F103" s="254" t="s">
        <v>99</v>
      </c>
      <c r="G103" s="254" t="s">
        <v>239</v>
      </c>
      <c r="H103" s="249"/>
      <c r="I103" s="249"/>
      <c r="J103" s="249"/>
      <c r="K103" s="249"/>
      <c r="L103" s="249"/>
      <c r="M103" s="249"/>
    </row>
    <row r="104" spans="1:13" ht="24.95" hidden="1" customHeight="1" x14ac:dyDescent="0.25">
      <c r="A104" s="498"/>
      <c r="B104" s="255">
        <v>0.1</v>
      </c>
      <c r="C104" s="258"/>
      <c r="D104" s="255">
        <v>0.1</v>
      </c>
      <c r="E104" s="255"/>
      <c r="F104" s="255">
        <v>0.1</v>
      </c>
      <c r="G104" s="256"/>
      <c r="H104" s="250"/>
      <c r="I104" s="251"/>
      <c r="J104" s="250"/>
      <c r="K104" s="251"/>
      <c r="L104" s="250"/>
      <c r="M104" s="251"/>
    </row>
    <row r="105" spans="1:13" ht="80.25" hidden="1" customHeight="1" x14ac:dyDescent="0.25">
      <c r="A105" s="246" t="s">
        <v>271</v>
      </c>
      <c r="B105" s="418"/>
      <c r="C105" s="418"/>
      <c r="D105" s="418"/>
      <c r="E105" s="418"/>
      <c r="F105" s="418"/>
      <c r="G105" s="418"/>
      <c r="H105" s="415"/>
      <c r="I105" s="415"/>
      <c r="J105" s="415"/>
      <c r="K105" s="415"/>
      <c r="L105" s="415"/>
      <c r="M105" s="415"/>
    </row>
    <row r="106" spans="1:13" ht="80.25" hidden="1" customHeight="1" x14ac:dyDescent="0.25">
      <c r="A106" s="246" t="s">
        <v>274</v>
      </c>
      <c r="B106" s="416"/>
      <c r="C106" s="416"/>
      <c r="D106" s="416"/>
      <c r="E106" s="416"/>
      <c r="F106" s="416"/>
      <c r="G106" s="416"/>
      <c r="H106" s="417"/>
      <c r="I106" s="417"/>
      <c r="J106" s="417"/>
      <c r="K106" s="417"/>
      <c r="L106" s="417"/>
      <c r="M106" s="417"/>
    </row>
    <row r="107" spans="1:13" ht="24.95" hidden="1" customHeight="1" x14ac:dyDescent="0.25">
      <c r="A107" s="498" t="s">
        <v>205</v>
      </c>
      <c r="B107" s="254" t="s">
        <v>99</v>
      </c>
      <c r="C107" s="254" t="s">
        <v>239</v>
      </c>
      <c r="D107" s="254" t="s">
        <v>99</v>
      </c>
      <c r="E107" s="254" t="s">
        <v>239</v>
      </c>
      <c r="F107" s="254" t="s">
        <v>99</v>
      </c>
      <c r="G107" s="254" t="s">
        <v>239</v>
      </c>
      <c r="H107" s="249"/>
      <c r="I107" s="249"/>
      <c r="J107" s="249"/>
      <c r="K107" s="249"/>
      <c r="L107" s="249"/>
      <c r="M107" s="249"/>
    </row>
    <row r="108" spans="1:13" ht="24.95" hidden="1" customHeight="1" x14ac:dyDescent="0.25">
      <c r="A108" s="498"/>
      <c r="B108" s="255">
        <v>7.0000000000000007E-2</v>
      </c>
      <c r="C108" s="258"/>
      <c r="D108" s="255">
        <v>7.0000000000000007E-2</v>
      </c>
      <c r="E108" s="255"/>
      <c r="F108" s="255">
        <v>0.09</v>
      </c>
      <c r="G108" s="256"/>
      <c r="H108" s="250"/>
      <c r="I108" s="251"/>
      <c r="J108" s="250"/>
      <c r="K108" s="251"/>
      <c r="L108" s="250"/>
      <c r="M108" s="251"/>
    </row>
    <row r="109" spans="1:13" ht="80.25" hidden="1" customHeight="1" x14ac:dyDescent="0.25">
      <c r="A109" s="246" t="s">
        <v>271</v>
      </c>
      <c r="B109" s="418"/>
      <c r="C109" s="418"/>
      <c r="D109" s="418"/>
      <c r="E109" s="418"/>
      <c r="F109" s="418"/>
      <c r="G109" s="418"/>
      <c r="H109" s="415"/>
      <c r="I109" s="415"/>
      <c r="J109" s="415"/>
      <c r="K109" s="415"/>
      <c r="L109" s="415"/>
      <c r="M109" s="415"/>
    </row>
    <row r="110" spans="1:13" ht="80.25" hidden="1" customHeight="1" x14ac:dyDescent="0.25">
      <c r="A110" s="246" t="s">
        <v>274</v>
      </c>
      <c r="B110" s="416"/>
      <c r="C110" s="416"/>
      <c r="D110" s="416"/>
      <c r="E110" s="416"/>
      <c r="F110" s="416"/>
      <c r="G110" s="416"/>
      <c r="H110" s="417"/>
      <c r="I110" s="417"/>
      <c r="J110" s="417"/>
      <c r="K110" s="417"/>
      <c r="L110" s="417"/>
      <c r="M110" s="417"/>
    </row>
    <row r="111" spans="1:13" ht="24.95" hidden="1" customHeight="1" x14ac:dyDescent="0.25">
      <c r="A111" s="498" t="s">
        <v>206</v>
      </c>
      <c r="B111" s="254" t="s">
        <v>99</v>
      </c>
      <c r="C111" s="254" t="s">
        <v>239</v>
      </c>
      <c r="D111" s="254" t="s">
        <v>99</v>
      </c>
      <c r="E111" s="254" t="s">
        <v>239</v>
      </c>
      <c r="F111" s="254" t="s">
        <v>99</v>
      </c>
      <c r="G111" s="254" t="s">
        <v>239</v>
      </c>
      <c r="H111" s="249"/>
      <c r="I111" s="249"/>
      <c r="J111" s="249"/>
      <c r="K111" s="249"/>
      <c r="L111" s="249"/>
      <c r="M111" s="249"/>
    </row>
    <row r="112" spans="1:13" ht="24.95" hidden="1" customHeight="1" x14ac:dyDescent="0.25">
      <c r="A112" s="498"/>
      <c r="B112" s="255">
        <v>0.06</v>
      </c>
      <c r="C112" s="259"/>
      <c r="D112" s="255">
        <v>0.06</v>
      </c>
      <c r="E112" s="259"/>
      <c r="F112" s="255">
        <v>0.1</v>
      </c>
      <c r="G112" s="260"/>
      <c r="H112" s="250"/>
      <c r="I112" s="252"/>
      <c r="J112" s="250"/>
      <c r="K112" s="252"/>
      <c r="L112" s="250"/>
      <c r="M112" s="252"/>
    </row>
    <row r="113" spans="1:13" ht="80.25" hidden="1" customHeight="1" x14ac:dyDescent="0.25">
      <c r="A113" s="246" t="s">
        <v>271</v>
      </c>
      <c r="B113" s="419"/>
      <c r="C113" s="419"/>
      <c r="D113" s="419"/>
      <c r="E113" s="419"/>
      <c r="F113" s="419"/>
      <c r="G113" s="419"/>
      <c r="H113" s="424"/>
      <c r="I113" s="424"/>
      <c r="J113" s="424"/>
      <c r="K113" s="424"/>
      <c r="L113" s="424"/>
      <c r="M113" s="424"/>
    </row>
    <row r="114" spans="1:13" ht="80.25" hidden="1" customHeight="1" x14ac:dyDescent="0.25">
      <c r="A114" s="246" t="s">
        <v>274</v>
      </c>
      <c r="B114" s="416"/>
      <c r="C114" s="416"/>
      <c r="D114" s="416"/>
      <c r="E114" s="416"/>
      <c r="F114" s="416"/>
      <c r="G114" s="416"/>
      <c r="H114" s="417"/>
      <c r="I114" s="417"/>
      <c r="J114" s="417"/>
      <c r="K114" s="417"/>
      <c r="L114" s="417"/>
      <c r="M114" s="417"/>
    </row>
    <row r="115" spans="1:13" ht="16.5" x14ac:dyDescent="0.25">
      <c r="A115" s="261" t="s">
        <v>287</v>
      </c>
      <c r="B115" s="262">
        <f t="shared" ref="B115:G115" si="1">(B68+B72+B76+B80+B84+B88+B92+B96+B100+B104+B108+B112)</f>
        <v>1</v>
      </c>
      <c r="C115" s="262">
        <f t="shared" si="1"/>
        <v>0.27</v>
      </c>
      <c r="D115" s="262">
        <f t="shared" si="1"/>
        <v>1</v>
      </c>
      <c r="E115" s="262">
        <f t="shared" si="1"/>
        <v>0.27</v>
      </c>
      <c r="F115" s="262">
        <f t="shared" si="1"/>
        <v>0.99999999999999989</v>
      </c>
      <c r="G115" s="262">
        <f t="shared" si="1"/>
        <v>0.21000000000000002</v>
      </c>
      <c r="H115" s="253"/>
      <c r="I115" s="253"/>
      <c r="J115" s="253"/>
      <c r="K115" s="253"/>
      <c r="L115" s="253"/>
      <c r="M115" s="253"/>
    </row>
  </sheetData>
  <mergeCells count="261">
    <mergeCell ref="L113:M113"/>
    <mergeCell ref="B114:C114"/>
    <mergeCell ref="D114:E114"/>
    <mergeCell ref="F114:G114"/>
    <mergeCell ref="H114:I114"/>
    <mergeCell ref="J114:K114"/>
    <mergeCell ref="L114:M114"/>
    <mergeCell ref="A111:A112"/>
    <mergeCell ref="B113:C113"/>
    <mergeCell ref="D113:E113"/>
    <mergeCell ref="F113:G113"/>
    <mergeCell ref="H113:I113"/>
    <mergeCell ref="J113:K113"/>
    <mergeCell ref="L109:M109"/>
    <mergeCell ref="B110:C110"/>
    <mergeCell ref="D110:E110"/>
    <mergeCell ref="F110:G110"/>
    <mergeCell ref="H110:I110"/>
    <mergeCell ref="J110:K110"/>
    <mergeCell ref="L110:M110"/>
    <mergeCell ref="A107:A108"/>
    <mergeCell ref="B109:C109"/>
    <mergeCell ref="D109:E109"/>
    <mergeCell ref="F109:G109"/>
    <mergeCell ref="H109:I109"/>
    <mergeCell ref="J109:K109"/>
    <mergeCell ref="L105:M105"/>
    <mergeCell ref="B106:C106"/>
    <mergeCell ref="D106:E106"/>
    <mergeCell ref="F106:G106"/>
    <mergeCell ref="H106:I106"/>
    <mergeCell ref="J106:K106"/>
    <mergeCell ref="L106:M106"/>
    <mergeCell ref="A103:A104"/>
    <mergeCell ref="B105:C105"/>
    <mergeCell ref="D105:E105"/>
    <mergeCell ref="F105:G105"/>
    <mergeCell ref="H105:I105"/>
    <mergeCell ref="J105:K105"/>
    <mergeCell ref="L101:M101"/>
    <mergeCell ref="B102:C102"/>
    <mergeCell ref="D102:E102"/>
    <mergeCell ref="F102:G102"/>
    <mergeCell ref="H102:I102"/>
    <mergeCell ref="J102:K102"/>
    <mergeCell ref="L102:M102"/>
    <mergeCell ref="A99:A100"/>
    <mergeCell ref="B101:C101"/>
    <mergeCell ref="D101:E101"/>
    <mergeCell ref="F101:G101"/>
    <mergeCell ref="H101:I101"/>
    <mergeCell ref="J101:K101"/>
    <mergeCell ref="L97:M97"/>
    <mergeCell ref="B98:C98"/>
    <mergeCell ref="D98:E98"/>
    <mergeCell ref="F98:G98"/>
    <mergeCell ref="H98:I98"/>
    <mergeCell ref="J98:K98"/>
    <mergeCell ref="L98:M98"/>
    <mergeCell ref="A95:A96"/>
    <mergeCell ref="B97:C97"/>
    <mergeCell ref="D97:E97"/>
    <mergeCell ref="F97:G97"/>
    <mergeCell ref="H97:I97"/>
    <mergeCell ref="J97:K97"/>
    <mergeCell ref="L93:M93"/>
    <mergeCell ref="B94:C94"/>
    <mergeCell ref="D94:E94"/>
    <mergeCell ref="F94:G94"/>
    <mergeCell ref="H94:I94"/>
    <mergeCell ref="J94:K94"/>
    <mergeCell ref="L94:M94"/>
    <mergeCell ref="A91:A92"/>
    <mergeCell ref="B93:C93"/>
    <mergeCell ref="D93:E93"/>
    <mergeCell ref="F93:G93"/>
    <mergeCell ref="H93:I93"/>
    <mergeCell ref="J93:K93"/>
    <mergeCell ref="L89:M89"/>
    <mergeCell ref="B90:C90"/>
    <mergeCell ref="D90:E90"/>
    <mergeCell ref="F90:G90"/>
    <mergeCell ref="H90:I90"/>
    <mergeCell ref="J90:K90"/>
    <mergeCell ref="L90:M90"/>
    <mergeCell ref="A87:A88"/>
    <mergeCell ref="B89:C89"/>
    <mergeCell ref="D89:E89"/>
    <mergeCell ref="F89:G89"/>
    <mergeCell ref="H89:I89"/>
    <mergeCell ref="J89:K89"/>
    <mergeCell ref="L85:M85"/>
    <mergeCell ref="B86:C86"/>
    <mergeCell ref="D86:E86"/>
    <mergeCell ref="F86:G86"/>
    <mergeCell ref="H86:I86"/>
    <mergeCell ref="J86:K86"/>
    <mergeCell ref="L86:M86"/>
    <mergeCell ref="A83:A84"/>
    <mergeCell ref="B85:C85"/>
    <mergeCell ref="D85:E85"/>
    <mergeCell ref="F85:G85"/>
    <mergeCell ref="H85:I85"/>
    <mergeCell ref="J85:K85"/>
    <mergeCell ref="L81:M81"/>
    <mergeCell ref="B82:C82"/>
    <mergeCell ref="D82:E82"/>
    <mergeCell ref="F82:G82"/>
    <mergeCell ref="H82:I82"/>
    <mergeCell ref="J82:K82"/>
    <mergeCell ref="L82:M82"/>
    <mergeCell ref="A79:A80"/>
    <mergeCell ref="B81:C81"/>
    <mergeCell ref="D81:E81"/>
    <mergeCell ref="F81:G81"/>
    <mergeCell ref="H81:I81"/>
    <mergeCell ref="J81:K81"/>
    <mergeCell ref="L77:M77"/>
    <mergeCell ref="B78:C78"/>
    <mergeCell ref="D78:E78"/>
    <mergeCell ref="F78:G78"/>
    <mergeCell ref="H78:I78"/>
    <mergeCell ref="J78:K78"/>
    <mergeCell ref="L78:M78"/>
    <mergeCell ref="A75:A76"/>
    <mergeCell ref="B77:C77"/>
    <mergeCell ref="D77:E77"/>
    <mergeCell ref="F77:G77"/>
    <mergeCell ref="H77:I77"/>
    <mergeCell ref="J77:K77"/>
    <mergeCell ref="L73:M73"/>
    <mergeCell ref="B74:C74"/>
    <mergeCell ref="D74:E74"/>
    <mergeCell ref="F74:G74"/>
    <mergeCell ref="H74:I74"/>
    <mergeCell ref="J74:K74"/>
    <mergeCell ref="L74:M74"/>
    <mergeCell ref="A71:A72"/>
    <mergeCell ref="B73:C73"/>
    <mergeCell ref="D73:E73"/>
    <mergeCell ref="F73:G73"/>
    <mergeCell ref="H73:I73"/>
    <mergeCell ref="J73:K73"/>
    <mergeCell ref="L69:M69"/>
    <mergeCell ref="B70:C70"/>
    <mergeCell ref="D70:E70"/>
    <mergeCell ref="F70:G70"/>
    <mergeCell ref="H70:I70"/>
    <mergeCell ref="J70:K70"/>
    <mergeCell ref="L70:M70"/>
    <mergeCell ref="A67:A68"/>
    <mergeCell ref="B69:C69"/>
    <mergeCell ref="D69:E69"/>
    <mergeCell ref="F69:G69"/>
    <mergeCell ref="H69:I69"/>
    <mergeCell ref="J69:K69"/>
    <mergeCell ref="B66:C66"/>
    <mergeCell ref="D66:E66"/>
    <mergeCell ref="F66:G66"/>
    <mergeCell ref="H66:I66"/>
    <mergeCell ref="J66:K66"/>
    <mergeCell ref="L66:M66"/>
    <mergeCell ref="B65:C65"/>
    <mergeCell ref="D65:E65"/>
    <mergeCell ref="F65:G65"/>
    <mergeCell ref="H65:I65"/>
    <mergeCell ref="J65:K65"/>
    <mergeCell ref="L65:M65"/>
    <mergeCell ref="A60:A61"/>
    <mergeCell ref="D60:E60"/>
    <mergeCell ref="F60:G60"/>
    <mergeCell ref="D61:E61"/>
    <mergeCell ref="F61:G61"/>
    <mergeCell ref="A64:G64"/>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honeticPr fontId="44" type="noConversion"/>
  <hyperlinks>
    <hyperlink ref="B70" r:id="rId1" xr:uid="{E2228D73-FB44-4A93-8E79-94D767D919D2}"/>
    <hyperlink ref="D70" r:id="rId2" xr:uid="{02F84E5E-B714-4E26-BB22-9274B5C9DFE8}"/>
    <hyperlink ref="D74" r:id="rId3" xr:uid="{4BB92B30-E7B7-4842-96F5-B00109680E68}"/>
    <hyperlink ref="B74" r:id="rId4" xr:uid="{82DB54F4-0ACA-472F-B961-0E89848A5106}"/>
    <hyperlink ref="F74" r:id="rId5" xr:uid="{9B2CEC99-A6C8-49BD-B558-8667A2DEA649}"/>
    <hyperlink ref="D78:E78" r:id="rId6" display="TAREA 16" xr:uid="{554C3A6D-1E2D-43BC-BBE3-D0DD3C076728}"/>
    <hyperlink ref="B78" r:id="rId7" xr:uid="{85983B89-0F1F-4946-9CC9-833F3832C2F1}"/>
    <hyperlink ref="F78" r:id="rId8" xr:uid="{66F72E0F-A612-4939-8FC5-C2D3181F0845}"/>
    <hyperlink ref="D82:E82" r:id="rId9" display="TAREA 16" xr:uid="{96E0547F-FCBA-4507-8413-E1BE09F90733}"/>
    <hyperlink ref="B82:C82" r:id="rId10" display="Tarea 15" xr:uid="{30297F6F-B5B2-46AB-9CC8-CD10AD1F2880}"/>
    <hyperlink ref="F82:G82" r:id="rId11" display="Tarea 17" xr:uid="{0EE9D60D-95FD-4580-A918-30814E64B8A5}"/>
  </hyperlinks>
  <pageMargins left="0.25" right="0.25" top="0.75" bottom="0.75" header="0.3" footer="0.3"/>
  <pageSetup scale="23" orientation="landscape" r:id="rId12"/>
  <rowBreaks count="1" manualBreakCount="1">
    <brk id="62" max="14" man="1"/>
  </rowBreaks>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EF3BA09F-EB64-4E27-B44C-7AE47213B2BA}">
          <x14:formula1>
            <xm:f>Listas!$B$2:$B$4</xm:f>
          </x14:formula1>
          <xm:sqref>H35:I36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8D51089-4FAD-43E4-9939-3C9F4B4F1B21}"/>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22</vt:i4>
      </vt:variant>
    </vt:vector>
  </HeadingPairs>
  <TitlesOfParts>
    <vt:vector size="51" baseType="lpstr">
      <vt:lpstr>Datos</vt:lpstr>
      <vt:lpstr>Actividades_proyecto </vt:lpstr>
      <vt:lpstr>HV_BaseEstratificacion</vt:lpstr>
      <vt:lpstr>ACTIVIDAD_1</vt:lpstr>
      <vt:lpstr>Hoja de vida_Actividad 1</vt:lpstr>
      <vt:lpstr>ACTIVIDAD_2</vt:lpstr>
      <vt:lpstr>Hoja de vida_Actividad 2</vt:lpstr>
      <vt:lpstr>ACTIVIDAD_3</vt:lpstr>
      <vt:lpstr>ACTIVIDAD_4</vt:lpstr>
      <vt:lpstr>META_PDD</vt:lpstr>
      <vt:lpstr>Hoja de vida_Actividad 3</vt:lpstr>
      <vt:lpstr>Hoja de vida_Actividad 4</vt:lpstr>
      <vt:lpstr>Hoja de vida_MetaPDD</vt:lpstr>
      <vt:lpstr>PRODUCTO_MGA</vt:lpstr>
      <vt:lpstr>CONTROL DE CAMBIOS</vt:lpstr>
      <vt:lpstr>Listas</vt:lpstr>
      <vt:lpstr>HV_BaseGeografica</vt:lpstr>
      <vt:lpstr>HV_InstrumentosCaptura</vt:lpstr>
      <vt:lpstr>HV_SistemaInformacion</vt:lpstr>
      <vt:lpstr>HV_Predio360</vt:lpstr>
      <vt:lpstr>HV_PED</vt:lpstr>
      <vt:lpstr>HV_SPI_Producto1</vt:lpstr>
      <vt:lpstr>HV_SPI_Producto2</vt:lpstr>
      <vt:lpstr>HV_SPI_Producto3</vt:lpstr>
      <vt:lpstr>HV_SPI_Producto4</vt:lpstr>
      <vt:lpstr>HV_SPI_Producto5</vt:lpstr>
      <vt:lpstr>HV_SPI_Producto6</vt:lpstr>
      <vt:lpstr>HV_SPI_Gestión</vt:lpstr>
      <vt:lpstr>Hoja3</vt:lpstr>
      <vt:lpstr>ACTIVIDAD_1!Área_de_impresión</vt:lpstr>
      <vt:lpstr>ACTIVIDAD_2!Área_de_impresión</vt:lpstr>
      <vt:lpstr>ACTIVIDAD_3!Área_de_impresión</vt:lpstr>
      <vt:lpstr>ACTIVIDAD_4!Área_de_impresión</vt:lpstr>
      <vt:lpstr>META_PDD!Área_de_impresión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2025-05-09T16:34:47Z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