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lilih\OneDrive\Documentos\Mujer\Seguimiento\Diciembre\"/>
    </mc:Choice>
  </mc:AlternateContent>
  <xr:revisionPtr revIDLastSave="0" documentId="8_{69593BD0-B1CD-4A58-871C-A22208F1A154}" xr6:coauthVersionLast="47" xr6:coauthVersionMax="47" xr10:uidLastSave="{00000000-0000-0000-0000-000000000000}"/>
  <bookViews>
    <workbookView xWindow="-120" yWindow="-120" windowWidth="29040" windowHeight="15720" activeTab="4" xr2:uid="{00000000-000D-0000-FFFF-FFFF00000000}"/>
  </bookViews>
  <sheets>
    <sheet name="Instructivo" sheetId="44" r:id="rId1"/>
    <sheet name="META 1" sheetId="40" r:id="rId2"/>
    <sheet name="META 2" sheetId="46" r:id="rId3"/>
    <sheet name="META 3" sheetId="47" r:id="rId4"/>
    <sheet name="META 4" sheetId="48" r:id="rId5"/>
    <sheet name="Hoja1" sheetId="42" state="hidden" r:id="rId6"/>
    <sheet name="Indicadores PA" sheetId="36" r:id="rId7"/>
    <sheet name="SIGLAS" sheetId="49" r:id="rId8"/>
    <sheet name="Control de Cambios" sheetId="41" r:id="rId9"/>
    <sheet name="listas" sheetId="43" state="hidden" r:id="rId10"/>
    <sheet name="Territorialización PA" sheetId="37" r:id="rId11"/>
  </sheets>
  <definedNames>
    <definedName name="_xlnm._FilterDatabase" localSheetId="6" hidden="1">'Indicadores PA'!$A$12:$AV$12</definedName>
    <definedName name="_xlnm.Print_Area" localSheetId="1">'META 1'!$A$1:$AD$48</definedName>
    <definedName name="_xlnm.Print_Area" localSheetId="2">'META 2'!$A$1:$AD$50</definedName>
    <definedName name="_xlnm.Print_Area" localSheetId="3">'META 3'!$A$1:$AD$52</definedName>
    <definedName name="_xlnm.Print_Area" localSheetId="4">'META 4'!$A$1:$AD$48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2" i="46" l="1"/>
  <c r="P36" i="46" l="1"/>
  <c r="B6" i="36"/>
  <c r="P36" i="47"/>
  <c r="P35" i="47"/>
  <c r="P41" i="47"/>
  <c r="P41" i="46"/>
  <c r="P48" i="46"/>
  <c r="P46" i="46"/>
  <c r="I7" i="48"/>
  <c r="I7" i="47"/>
  <c r="I7" i="46"/>
  <c r="P42" i="40"/>
  <c r="AC23" i="40"/>
  <c r="P42" i="47"/>
  <c r="P43" i="47"/>
  <c r="P44" i="47"/>
  <c r="P45" i="47"/>
  <c r="P46" i="47"/>
  <c r="P47" i="47"/>
  <c r="P48" i="47"/>
  <c r="P49" i="47"/>
  <c r="P50" i="47"/>
  <c r="P51" i="47"/>
  <c r="P42" i="46"/>
  <c r="P43" i="46"/>
  <c r="P44" i="46"/>
  <c r="P45" i="46"/>
  <c r="P47" i="46"/>
  <c r="P49" i="46"/>
  <c r="P43" i="40"/>
  <c r="P44" i="40"/>
  <c r="P45" i="40"/>
  <c r="P46" i="40"/>
  <c r="P47" i="40"/>
  <c r="P42" i="48"/>
  <c r="P43" i="48"/>
  <c r="P44" i="48"/>
  <c r="P45" i="48"/>
  <c r="P46" i="48"/>
  <c r="P47" i="48"/>
  <c r="P36" i="48"/>
  <c r="P35" i="48"/>
  <c r="AC22" i="48"/>
  <c r="AC23" i="48"/>
  <c r="AD23" i="48" s="1"/>
  <c r="AC24" i="48"/>
  <c r="AC25" i="48"/>
  <c r="AD25" i="48" s="1"/>
  <c r="P35" i="46"/>
  <c r="P36" i="40"/>
  <c r="P35" i="40"/>
  <c r="B24" i="40"/>
  <c r="C24" i="40"/>
  <c r="D24" i="40"/>
  <c r="E24" i="40"/>
  <c r="F24" i="40"/>
  <c r="G24" i="40"/>
  <c r="H24" i="40"/>
  <c r="I24" i="40"/>
  <c r="J24" i="40"/>
  <c r="K24" i="40"/>
  <c r="L24" i="40"/>
  <c r="M24" i="40"/>
  <c r="P48" i="48"/>
  <c r="P41" i="48"/>
  <c r="P30" i="48"/>
  <c r="N25" i="48"/>
  <c r="O25" i="48" s="1"/>
  <c r="M24" i="48"/>
  <c r="L24" i="48"/>
  <c r="K24" i="48"/>
  <c r="J24" i="48"/>
  <c r="I24" i="48"/>
  <c r="H24" i="48"/>
  <c r="G24" i="48"/>
  <c r="F24" i="48"/>
  <c r="E24" i="48"/>
  <c r="D24" i="48"/>
  <c r="C24" i="48"/>
  <c r="B24" i="48"/>
  <c r="N23" i="48"/>
  <c r="O23" i="48" s="1"/>
  <c r="N22" i="48"/>
  <c r="P52" i="47"/>
  <c r="P30" i="47"/>
  <c r="AC25" i="47"/>
  <c r="AD25" i="47" s="1"/>
  <c r="N25" i="47"/>
  <c r="O25" i="47" s="1"/>
  <c r="AC24" i="47"/>
  <c r="M24" i="47"/>
  <c r="L24" i="47"/>
  <c r="K24" i="47"/>
  <c r="J24" i="47"/>
  <c r="I24" i="47"/>
  <c r="H24" i="47"/>
  <c r="G24" i="47"/>
  <c r="F24" i="47"/>
  <c r="E24" i="47"/>
  <c r="D24" i="47"/>
  <c r="C24" i="47"/>
  <c r="B24" i="47"/>
  <c r="AC23" i="47"/>
  <c r="AD23" i="47" s="1"/>
  <c r="N23" i="47"/>
  <c r="O23" i="47" s="1"/>
  <c r="AC22" i="47"/>
  <c r="N22" i="47"/>
  <c r="P50" i="46"/>
  <c r="P30" i="46"/>
  <c r="AC25" i="46"/>
  <c r="AD25" i="46" s="1"/>
  <c r="N25" i="46"/>
  <c r="O25" i="46" s="1"/>
  <c r="AC24" i="46"/>
  <c r="M24" i="46"/>
  <c r="L24" i="46"/>
  <c r="K24" i="46"/>
  <c r="J24" i="46"/>
  <c r="I24" i="46"/>
  <c r="H24" i="46"/>
  <c r="G24" i="46"/>
  <c r="F24" i="46"/>
  <c r="E24" i="46"/>
  <c r="D24" i="46"/>
  <c r="C24" i="46"/>
  <c r="B24" i="46"/>
  <c r="N24" i="46" s="1"/>
  <c r="AC23" i="46"/>
  <c r="AD23" i="46" s="1"/>
  <c r="N23" i="46"/>
  <c r="O23" i="46" s="1"/>
  <c r="AC22" i="46"/>
  <c r="N22" i="46"/>
  <c r="AE25" i="47" l="1"/>
  <c r="AE25" i="46"/>
  <c r="AE25" i="48"/>
  <c r="AE23" i="46"/>
  <c r="N24" i="48"/>
  <c r="AE23" i="47"/>
  <c r="N24" i="47"/>
  <c r="AE23" i="48"/>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5" i="40"/>
  <c r="AD25" i="40" s="1"/>
  <c r="AC24" i="40"/>
  <c r="N25" i="40"/>
  <c r="O25" i="40"/>
  <c r="N24" i="40"/>
  <c r="P48"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5" i="40" l="1"/>
  <c r="AD23" i="40" l="1"/>
  <c r="AC22" i="40"/>
  <c r="AE2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P24" authorId="2" shapeId="0" xr:uid="{E2BFE05D-C5EE-45CB-90D7-F9CDCE86CA3A}">
      <text>
        <r>
          <rPr>
            <b/>
            <sz val="9"/>
            <color indexed="81"/>
            <rFont val="Tahoma"/>
            <family val="2"/>
          </rPr>
          <t>Rocío López:</t>
        </r>
        <r>
          <rPr>
            <sz val="9"/>
            <color indexed="81"/>
            <rFont val="Tahoma"/>
            <family val="2"/>
          </rPr>
          <t xml:space="preserve">
Se debe incluir en esta fila la programación de los giros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5095B76-491C-4623-AB71-FE4EFA5508E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9779162-D892-4AA3-BE08-DD5F0878540F}">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057FDC1-0DAE-4F7A-9E24-6127C93BBE1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4DD19693-0D99-48B6-86BC-F83114C1DB7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D2FD0DC1-8D7E-4F3B-ACB5-9D164BCA51E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ED3D372A-DEE3-4FAF-975B-DB6C24DF86BE}">
      <text>
        <r>
          <rPr>
            <sz val="9"/>
            <color indexed="81"/>
            <rFont val="Tahoma"/>
            <family val="2"/>
          </rPr>
          <t>En este campo se diligencia el nombre de la actividad del proyecto de inversión</t>
        </r>
      </text>
    </comment>
    <comment ref="A21" authorId="0" shapeId="0" xr:uid="{DE97E65D-2128-4255-957A-33A6547D62E1}">
      <text>
        <r>
          <rPr>
            <sz val="9"/>
            <color indexed="81"/>
            <rFont val="Tahoma"/>
            <family val="2"/>
          </rPr>
          <t>Valor de la reserva constituida al inicio de la vigencia</t>
        </r>
      </text>
    </comment>
    <comment ref="AD21" authorId="0" shapeId="0" xr:uid="{D0A5260E-1036-4145-AE05-DAFEF6BCD067}">
      <text>
        <r>
          <rPr>
            <sz val="9"/>
            <color indexed="81"/>
            <rFont val="Tahoma"/>
            <family val="2"/>
          </rPr>
          <t>Ajustar las sumatorias en las formulas de compromisos y giros según el periodo según corresponda</t>
        </r>
      </text>
    </comment>
    <comment ref="A22" authorId="0" shapeId="0" xr:uid="{609F9A3F-CB34-499E-9D12-3DA7CC342FB0}">
      <text>
        <r>
          <rPr>
            <sz val="9"/>
            <color indexed="81"/>
            <rFont val="Tahoma"/>
            <family val="2"/>
          </rPr>
          <t>Programación de acuerdo de desempleño en la ejecución de giros para cada mes de la vigencia.</t>
        </r>
      </text>
    </comment>
    <comment ref="A23" authorId="0" shapeId="0" xr:uid="{6DE5760A-AF6F-4F3B-A147-BD5BD8654F6D}">
      <text>
        <r>
          <rPr>
            <sz val="9"/>
            <color indexed="81"/>
            <rFont val="Tahoma"/>
            <family val="2"/>
          </rPr>
          <t>Liberaciones de reservas realizadas en cada mes de la vigencia.</t>
        </r>
      </text>
    </comment>
    <comment ref="A24" authorId="0" shapeId="0" xr:uid="{1F87209C-3C97-4288-A5E1-1FBE79FA7F90}">
      <text>
        <r>
          <rPr>
            <sz val="9"/>
            <color indexed="81"/>
            <rFont val="Tahoma"/>
            <family val="2"/>
          </rPr>
          <t>Reserva definitiva despues de liberaciones.</t>
        </r>
      </text>
    </comment>
    <comment ref="A25" authorId="0" shapeId="0" xr:uid="{E81F9122-C582-44FC-B06E-67C3B5E6ECDB}">
      <text>
        <r>
          <rPr>
            <sz val="9"/>
            <color indexed="81"/>
            <rFont val="Tahoma"/>
            <family val="2"/>
          </rPr>
          <t>Ejecución de los giros de la reserva para mes</t>
        </r>
      </text>
    </comment>
    <comment ref="A28" authorId="2" shapeId="0" xr:uid="{2C7ECECC-CA89-4A2D-9F3F-5FE5EE3FAE53}">
      <text>
        <r>
          <rPr>
            <sz val="9"/>
            <color indexed="81"/>
            <rFont val="Tahoma"/>
            <family val="2"/>
          </rPr>
          <t>En este campo se diligencia el nombre de la actividad del proyecto que se reportó con rezago en su cumplimiento físico en la vigencia anterior</t>
        </r>
      </text>
    </comment>
    <comment ref="B28" authorId="2" shapeId="0" xr:uid="{F97FDA45-5C69-4A27-BE5A-AEFFB98B8EE0}">
      <text>
        <r>
          <rPr>
            <sz val="9"/>
            <color indexed="81"/>
            <rFont val="Tahoma"/>
            <family val="2"/>
          </rPr>
          <t>Se diligencia el rezago reportado al corte de diciembre de la vigencia anterior</t>
        </r>
      </text>
    </comment>
    <comment ref="A33" authorId="2" shapeId="0" xr:uid="{57E5C4BF-2A24-4F7B-AB59-2E86FF08A4A6}">
      <text>
        <r>
          <rPr>
            <sz val="9"/>
            <color indexed="81"/>
            <rFont val="Tahoma"/>
            <family val="2"/>
          </rPr>
          <t>En este campo se diligencia el nombre de la actividad del proyecto de inversión</t>
        </r>
      </text>
    </comment>
    <comment ref="B33" authorId="2" shapeId="0" xr:uid="{9703CF8B-8E05-4F74-A702-0938E41444C4}">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685A049-E88F-48A4-B3B2-5679D1C6F90E}">
      <text>
        <r>
          <rPr>
            <sz val="9"/>
            <color indexed="81"/>
            <rFont val="Tahoma"/>
            <family val="2"/>
          </rPr>
          <t>Se diligencia la programación mensual de la actividad proyecto de inversión</t>
        </r>
      </text>
    </comment>
    <comment ref="A39" authorId="2" shapeId="0" xr:uid="{56414D67-AEB4-4206-BD54-59161E43709A}">
      <text>
        <r>
          <rPr>
            <sz val="9"/>
            <color indexed="81"/>
            <rFont val="Tahoma"/>
            <family val="2"/>
          </rPr>
          <t>En este campo se diligencia el nombre de la tarea definida para la gestión de cumplimiento de la actividad del proyecto de inversión</t>
        </r>
      </text>
    </comment>
    <comment ref="B39" authorId="2" shapeId="0" xr:uid="{E4834B51-FEBC-4B25-94DB-C95786944D5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3E8DD7D-F16C-4C51-9488-F035A738452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49790D-3A3E-4264-86CD-6F9F90D90E4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2D8B54C7-F97B-4AF2-AD45-DE82A956184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6D2FE312-2051-4CE9-8318-B53A3D77A0F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985521E-8EF7-4084-9F50-BC5DF11C912A}">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8585B44-D189-4C5A-B94F-1F13EB7FB692}">
      <text>
        <r>
          <rPr>
            <sz val="9"/>
            <color indexed="81"/>
            <rFont val="Tahoma"/>
            <family val="2"/>
          </rPr>
          <t>En este campo se diligencia el nombre de la actividad del proyecto de inversión</t>
        </r>
      </text>
    </comment>
    <comment ref="A21" authorId="0" shapeId="0" xr:uid="{4D61C2C8-7051-4CC5-8042-1E88BAA7C3FD}">
      <text>
        <r>
          <rPr>
            <sz val="9"/>
            <color indexed="81"/>
            <rFont val="Tahoma"/>
            <family val="2"/>
          </rPr>
          <t>Valor de la reserva constituida al inicio de la vigencia</t>
        </r>
      </text>
    </comment>
    <comment ref="AD21" authorId="0" shapeId="0" xr:uid="{7189C490-D168-4E23-A4F8-C5F7D623C13C}">
      <text>
        <r>
          <rPr>
            <sz val="9"/>
            <color indexed="81"/>
            <rFont val="Tahoma"/>
            <family val="2"/>
          </rPr>
          <t>Ajustar las sumatorias en las formulas de compromisos y giros según el periodo según corresponda</t>
        </r>
      </text>
    </comment>
    <comment ref="A22" authorId="0" shapeId="0" xr:uid="{94BEF6B1-F2FB-40BA-BE8C-FD8B8A9E60B2}">
      <text>
        <r>
          <rPr>
            <sz val="9"/>
            <color indexed="81"/>
            <rFont val="Tahoma"/>
            <family val="2"/>
          </rPr>
          <t>Programación de acuerdo de desempleño en la ejecución de giros para cada mes de la vigencia.</t>
        </r>
      </text>
    </comment>
    <comment ref="A23" authorId="0" shapeId="0" xr:uid="{820B8480-8864-4A0F-ABE5-532B86DF9F46}">
      <text>
        <r>
          <rPr>
            <sz val="9"/>
            <color indexed="81"/>
            <rFont val="Tahoma"/>
            <family val="2"/>
          </rPr>
          <t>Liberaciones de reservas realizadas en cada mes de la vigencia.</t>
        </r>
      </text>
    </comment>
    <comment ref="A24" authorId="0" shapeId="0" xr:uid="{70224FF6-985C-4359-903D-832785C75B55}">
      <text>
        <r>
          <rPr>
            <sz val="9"/>
            <color indexed="81"/>
            <rFont val="Tahoma"/>
            <family val="2"/>
          </rPr>
          <t>Reserva definitiva despues de liberaciones.</t>
        </r>
      </text>
    </comment>
    <comment ref="A25" authorId="0" shapeId="0" xr:uid="{64E76508-6242-4F16-939C-740117B878E0}">
      <text>
        <r>
          <rPr>
            <sz val="9"/>
            <color indexed="81"/>
            <rFont val="Tahoma"/>
            <family val="2"/>
          </rPr>
          <t>Ejecución de los giros de la reserva para mes</t>
        </r>
      </text>
    </comment>
    <comment ref="A28" authorId="2" shapeId="0" xr:uid="{1A92E655-EC16-45D4-AED1-CDE99B1ED7B5}">
      <text>
        <r>
          <rPr>
            <sz val="9"/>
            <color indexed="81"/>
            <rFont val="Tahoma"/>
            <family val="2"/>
          </rPr>
          <t>En este campo se diligencia el nombre de la actividad del proyecto que se reportó con rezago en su cumplimiento físico en la vigencia anterior</t>
        </r>
      </text>
    </comment>
    <comment ref="B28" authorId="2" shapeId="0" xr:uid="{2DABB6D1-063F-4671-B044-46A35599CD2E}">
      <text>
        <r>
          <rPr>
            <sz val="9"/>
            <color indexed="81"/>
            <rFont val="Tahoma"/>
            <family val="2"/>
          </rPr>
          <t>Se diligencia el rezago reportado al corte de diciembre de la vigencia anterior</t>
        </r>
      </text>
    </comment>
    <comment ref="A33" authorId="2" shapeId="0" xr:uid="{3D2F511F-4F97-40AF-B306-189EBB9A820A}">
      <text>
        <r>
          <rPr>
            <sz val="9"/>
            <color indexed="81"/>
            <rFont val="Tahoma"/>
            <family val="2"/>
          </rPr>
          <t>En este campo se diligencia el nombre de la actividad del proyecto de inversión</t>
        </r>
      </text>
    </comment>
    <comment ref="B33" authorId="2" shapeId="0" xr:uid="{8AF99527-A7B6-4E70-9EEC-2AE0A12792C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336539F-5DC8-4F5D-8C8D-C20558576FAA}">
      <text>
        <r>
          <rPr>
            <sz val="9"/>
            <color indexed="81"/>
            <rFont val="Tahoma"/>
            <family val="2"/>
          </rPr>
          <t>Se diligencia la programación mensual de la actividad proyecto de inversión</t>
        </r>
      </text>
    </comment>
    <comment ref="A39" authorId="2" shapeId="0" xr:uid="{ECB0BD7B-8329-4D5C-ABCD-FECD74B6EF4E}">
      <text>
        <r>
          <rPr>
            <sz val="9"/>
            <color indexed="81"/>
            <rFont val="Tahoma"/>
            <family val="2"/>
          </rPr>
          <t>En este campo se diligencia el nombre de la tarea definida para la gestión de cumplimiento de la actividad del proyecto de inversión</t>
        </r>
      </text>
    </comment>
    <comment ref="B39" authorId="2" shapeId="0" xr:uid="{5B425EA4-CA41-4D6C-9788-96A84C5ADF0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DF99B1E3-72FE-4BCA-AD17-F358CD7335A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0099CC2-60E8-48DF-80DA-7D3281BF5806}">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819C8EA2-CB01-4A4D-8AFA-B0F401275E6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92B6868-B949-4C16-BC2E-D5BCEF1BFCE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EC8779D2-A7CF-499C-A83B-AF7354082B6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F49B03D2-ED2F-4261-9735-2DED5B1BBAA3}">
      <text>
        <r>
          <rPr>
            <sz val="9"/>
            <color indexed="81"/>
            <rFont val="Tahoma"/>
            <family val="2"/>
          </rPr>
          <t>En este campo se diligencia el nombre de la actividad del proyecto de inversión</t>
        </r>
      </text>
    </comment>
    <comment ref="A21" authorId="0" shapeId="0" xr:uid="{5A684F99-838B-45E8-A63A-1FEBA9605F25}">
      <text>
        <r>
          <rPr>
            <sz val="9"/>
            <color indexed="81"/>
            <rFont val="Tahoma"/>
            <family val="2"/>
          </rPr>
          <t>Valor de la reserva constituida al inicio de la vigencia</t>
        </r>
      </text>
    </comment>
    <comment ref="AD21" authorId="0" shapeId="0" xr:uid="{2559A5CD-5966-4C4A-A7DB-3DFE504237E3}">
      <text>
        <r>
          <rPr>
            <sz val="9"/>
            <color indexed="81"/>
            <rFont val="Tahoma"/>
            <family val="2"/>
          </rPr>
          <t>Ajustar las sumatorias en las formulas de compromisos y giros según el periodo según corresponda</t>
        </r>
      </text>
    </comment>
    <comment ref="A22" authorId="0" shapeId="0" xr:uid="{2E48CED8-9F56-4F4B-B51B-F16F33ABE117}">
      <text>
        <r>
          <rPr>
            <sz val="9"/>
            <color indexed="81"/>
            <rFont val="Tahoma"/>
            <family val="2"/>
          </rPr>
          <t>Programación de acuerdo de desempleño en la ejecución de giros para cada mes de la vigencia.</t>
        </r>
      </text>
    </comment>
    <comment ref="A23" authorId="0" shapeId="0" xr:uid="{7BFC5554-6EFD-4C8C-8E0B-55DC01BF7AAC}">
      <text>
        <r>
          <rPr>
            <sz val="9"/>
            <color indexed="81"/>
            <rFont val="Tahoma"/>
            <family val="2"/>
          </rPr>
          <t>Liberaciones de reservas realizadas en cada mes de la vigencia.</t>
        </r>
      </text>
    </comment>
    <comment ref="A24" authorId="0" shapeId="0" xr:uid="{EDB32530-8F18-45EC-A3AE-144B1431DEF2}">
      <text>
        <r>
          <rPr>
            <sz val="9"/>
            <color indexed="81"/>
            <rFont val="Tahoma"/>
            <family val="2"/>
          </rPr>
          <t>Reserva definitiva despues de liberaciones.</t>
        </r>
      </text>
    </comment>
    <comment ref="A25" authorId="0" shapeId="0" xr:uid="{E4B01FB7-3E9A-4171-872E-2581B70D6E05}">
      <text>
        <r>
          <rPr>
            <sz val="9"/>
            <color indexed="81"/>
            <rFont val="Tahoma"/>
            <family val="2"/>
          </rPr>
          <t>Ejecución de los giros de la reserva para mes</t>
        </r>
      </text>
    </comment>
    <comment ref="A28" authorId="2" shapeId="0" xr:uid="{D63BEA42-69EC-49B4-97F0-D4093EDCA5B8}">
      <text>
        <r>
          <rPr>
            <sz val="9"/>
            <color indexed="81"/>
            <rFont val="Tahoma"/>
            <family val="2"/>
          </rPr>
          <t>En este campo se diligencia el nombre de la actividad del proyecto que se reportó con rezago en su cumplimiento físico en la vigencia anterior</t>
        </r>
      </text>
    </comment>
    <comment ref="B28" authorId="2" shapeId="0" xr:uid="{55170654-F194-4060-8948-40773B7D47BF}">
      <text>
        <r>
          <rPr>
            <sz val="9"/>
            <color indexed="81"/>
            <rFont val="Tahoma"/>
            <family val="2"/>
          </rPr>
          <t>Se diligencia el rezago reportado al corte de diciembre de la vigencia anterior</t>
        </r>
      </text>
    </comment>
    <comment ref="A33" authorId="2" shapeId="0" xr:uid="{ECFA991D-B27D-460D-B24C-73F148A6AA93}">
      <text>
        <r>
          <rPr>
            <sz val="9"/>
            <color indexed="81"/>
            <rFont val="Tahoma"/>
            <family val="2"/>
          </rPr>
          <t>En este campo se diligencia el nombre de la actividad del proyecto de inversión</t>
        </r>
      </text>
    </comment>
    <comment ref="B33" authorId="2" shapeId="0" xr:uid="{7D352494-105B-4677-B83C-4B9B9E5B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61DCD248-F983-4BFC-B010-BD0F83957A3E}">
      <text>
        <r>
          <rPr>
            <sz val="9"/>
            <color indexed="81"/>
            <rFont val="Tahoma"/>
            <family val="2"/>
          </rPr>
          <t>Se diligencia la programación mensual de la actividad proyecto de inversión</t>
        </r>
      </text>
    </comment>
    <comment ref="J35" authorId="2" shapeId="0" xr:uid="{B14965AE-0E06-4B7D-B3F3-415563D69531}">
      <text>
        <r>
          <rPr>
            <b/>
            <sz val="9"/>
            <color indexed="81"/>
            <rFont val="Tahoma"/>
            <family val="2"/>
          </rPr>
          <t>Rocío López:</t>
        </r>
        <r>
          <rPr>
            <sz val="9"/>
            <color indexed="81"/>
            <rFont val="Tahoma"/>
            <family val="2"/>
          </rPr>
          <t xml:space="preserve">
La meta es una sola estrategia y es constante, por favor ajustar la programación</t>
        </r>
      </text>
    </comment>
    <comment ref="A39" authorId="2" shapeId="0" xr:uid="{8025F1CF-CCB7-4189-9312-6EECCDDF2276}">
      <text>
        <r>
          <rPr>
            <sz val="9"/>
            <color indexed="81"/>
            <rFont val="Tahoma"/>
            <family val="2"/>
          </rPr>
          <t>En este campo se diligencia el nombre de la tarea definida para la gestión de cumplimiento de la actividad del proyecto de inversión</t>
        </r>
      </text>
    </comment>
    <comment ref="B39" authorId="2" shapeId="0" xr:uid="{424205D6-6584-48F0-91CD-686C91587B9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sharedStrings.xml><?xml version="1.0" encoding="utf-8"?>
<sst xmlns="http://schemas.openxmlformats.org/spreadsheetml/2006/main" count="1767" uniqueCount="929">
  <si>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</si>
  <si>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</si>
  <si>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</si>
  <si>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</si>
  <si>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</si>
  <si>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</si>
  <si>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</si>
  <si>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</si>
  <si>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</si>
  <si>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</si>
  <si>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</si>
  <si>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</si>
  <si>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</si>
  <si>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</si>
  <si>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</si>
  <si>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</si>
  <si>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</si>
  <si>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</si>
  <si>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</si>
  <si>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</si>
  <si>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</si>
  <si>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</si>
  <si>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</si>
  <si>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</si>
  <si>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</si>
  <si>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</si>
  <si>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</si>
  <si>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</si>
  <si>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</si>
  <si>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</si>
  <si>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</si>
  <si>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</si>
  <si>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</si>
  <si>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</si>
  <si>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</si>
  <si>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</si>
  <si>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</si>
  <si>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</si>
  <si>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</si>
  <si>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</si>
  <si>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</si>
  <si>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</si>
  <si>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</si>
  <si>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</si>
  <si>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</si>
  <si>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</si>
  <si>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</si>
  <si>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</si>
  <si>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</si>
  <si>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</si>
  <si>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</si>
  <si>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</si>
  <si>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</si>
  <si>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</si>
  <si>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</si>
  <si>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</si>
  <si>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</si>
  <si>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</si>
  <si>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</si>
  <si>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</si>
  <si>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</si>
  <si>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</si>
  <si>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</si>
  <si>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</si>
  <si>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</si>
  <si>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</si>
  <si>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</si>
  <si>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</si>
  <si>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</si>
  <si>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</si>
  <si>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</si>
  <si>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</si>
  <si>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</si>
  <si>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</si>
  <si>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</si>
  <si>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</si>
  <si>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</si>
  <si>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</si>
  <si>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</si>
  <si>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</si>
  <si>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</si>
  <si>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</si>
  <si>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</si>
  <si>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</si>
  <si>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</si>
  <si>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</si>
  <si>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</si>
  <si>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</si>
  <si>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</si>
  <si>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</si>
  <si>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</si>
  <si>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</si>
  <si>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</si>
  <si>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</si>
  <si>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</si>
  <si>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</si>
  <si>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</si>
  <si>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</si>
  <si>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</si>
  <si>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</si>
  <si>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</si>
  <si>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</si>
  <si>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</si>
  <si>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</si>
  <si>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</si>
  <si>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</si>
  <si>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</si>
  <si>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</si>
  <si>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</si>
  <si>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</si>
  <si>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</si>
  <si>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</si>
  <si>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</si>
  <si>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</si>
  <si>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</si>
  <si>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</si>
  <si>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</si>
  <si>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</si>
  <si>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</si>
  <si>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</si>
  <si>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</si>
  <si>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</si>
  <si>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</si>
  <si>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</si>
  <si>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</si>
  <si>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</si>
  <si>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</si>
  <si>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</si>
  <si>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DIC</t>
  </si>
  <si>
    <t>FORMULACION</t>
  </si>
  <si>
    <t>ACTUALIZACION</t>
  </si>
  <si>
    <t>SEGUIMIENTO</t>
  </si>
  <si>
    <t>X</t>
  </si>
  <si>
    <t>8200 - Implementación de las políticas públicas PPMYEG y PPASP para la garantía de los derechos de las mujeres, la transversalización del enfoque de género y la igualdad en Bogotá D.C.</t>
  </si>
  <si>
    <t>5. Bogotá confía en su gobierno</t>
  </si>
  <si>
    <t>5.33. Fortalecimiento institucional para un gobierno confiable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</si>
  <si>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</si>
  <si>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1 - Acompañar técnicamente el 100% de requerimientos asociados a la incorporación del enfoque de género y de derechos de las mujeres en el ciclo de Política Pública de la Administración Distrital </t>
  </si>
  <si>
    <t>EJECUCIÓN PRESUPUESTAL DEL PROYECTO</t>
  </si>
  <si>
    <t>RESERVAS VIGENCIA ANTERIOR (en pesos, sin decimales)</t>
  </si>
  <si>
    <t>PRESUPUESTO ASIGNADO EN LA VIGENCIA ACTUAL (en pesos, sin decimales)</t>
  </si>
  <si>
    <t>-</t>
  </si>
  <si>
    <t>ENE</t>
  </si>
  <si>
    <t>FEB</t>
  </si>
  <si>
    <t>MAR</t>
  </si>
  <si>
    <t>ABR</t>
  </si>
  <si>
    <t>MAY</t>
  </si>
  <si>
    <t>JUN</t>
  </si>
  <si>
    <t>JUL</t>
  </si>
  <si>
    <t>AGO</t>
  </si>
  <si>
    <t>SEP</t>
  </si>
  <si>
    <t>OCT</t>
  </si>
  <si>
    <t>NOV</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</si>
  <si>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</si>
  <si>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</si>
  <si>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</si>
  <si>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</si>
  <si>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</si>
  <si>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</si>
  <si>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NA</t>
  </si>
  <si>
    <t>REPORTE ACTIVIDADES VIGENCIA (Ejecución vigencia)</t>
  </si>
  <si>
    <t>AVANCE DE LA ACTIVIDAD</t>
  </si>
  <si>
    <t>DESCRIPCIÓN CUALITATIVA DEL AVANCE POR ACTIVIDAD</t>
  </si>
  <si>
    <t>Socializaciones PPMyEG: 1 talento humano SDMujer
Socializaciones PPASP (6): 3 con la estación de policía de Los Mártires, donde se contó con la participación de 100 personas, 1 con equipo de poblaciones de la SDIS con la participación de 19 personas, 1 en la feria de servicios en Santa Fe, sector Alameda de 35 mujeres, 1 en la feria de servicios en Casa de Todas con la participación de 20 mujeres. 
Mesas de Trabajo:   3 (equipo de derechos, transversalización y seguimiento) Mesas de trabajo PPASP: (11) en acompañamiento a la implementación de la PPASP, así: 1DEE, 1MinIgualdad, 1Personeria y alcaldía de Tunjuelito. 1mesa interinstitucional en el marco del componente social y cultural de la ZESAI, con la participación de: EDU, SAL, INT, CUL, DEE y MUJ. Ahora con sector 7MUJ, en temas como: 1proyeccion informes de balance. 1Balance asistencia técnica a la transversalización. 1revisión ajuste de plan de acción., 1Balance de Derechos. 1Balance Estrategia Sello. 1 Balance al Seguimiento de PP. 1 Balance acciones de la DDDP
Mesas Técnicas (2): 3 (ajustes PA PPMyEG  MUJ, SAL y HAB)
Mesas interinstitucionales:  Participación en 1 sesión Mesa Sofía, 1 sesión UTA-CIM conjunta
Acompañamiento técnico en enfoque de género y de derechos: se participó en entrevista para la incorporación del enfoque de género en la política pública para la superación de la pobreza en instrumentos que se fácilitaran para esta política</t>
  </si>
  <si>
    <t>Socializaciones: PPMyEG (11):  PPASP (37): Desde junio CIM(3) y  UTA (7).   
Mesas de trabajo: PPMyEG (23):  PPASP (64): 1EDU, 2SDIS, 44SDMujer, 2DEE, 3GOB, 5SDP, 3SAL, 1 HAB 1SEG,1Ministerio del Trabajo, 1DIAN, 1MinIgualdad.
Mesas técnicas de seguimiento a PPMyEG (7) con: 2DEE, 1MOV, 1JUR, 1SDG y 1SDA. Participación en 1 mesa de seguimiento a la implementación de PPMyEG de: MUJ, HAB y SDP.   
Mesas interinstitucionales (8): ZESAI, SAL, INT, CUL y MUJ. 2interlocal entre RUU y Tunjuelito, 1localidad Tunjuelito. 
Reuniones (10): Comité de Evaluación PPMyEG de RUA a Mujeres Víctimas de Violencias y en riesgo de feminicidio. Organización de CIM-UTA agosto 2024. (7) Revisión de ajustes al Plan de Acción de la PPMyEG  y 1 reporte financiero PPMyEG.
Acompañamiento Técnico (20) ajustes a productos PlanAcción PPMyEG con: 3HAB, 3SAL, 3MUJ y 14 de PPLGBTI y discapacidad, 1 reunión DADEP para ajustar PPespacio público. Acompañamiento a SDP para incorporar enfoque de género y de Derechos en Pilotaje de habilidades para la vida, en la PP Superación Pobreza Bogotá y finalmente se participó en entrevista para la incorporación del enfoque de género en la política pública para la superación de la pobreza en instrumentos que se fácilitaran para esta política</t>
  </si>
  <si>
    <t>Las estrategias de trabajo sectorial e intersectorial, así como los documentos y conceptos técnicos aportan a la implementación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
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de dar garantía a los derechos humanos de las mujeres en Bogotá. Así mismo, el acompañamiento técnico a las políticas públicas en el marco del Ciclo de Política, aporta a la transversalización del enfoque de género en las políticas públicias distritales en formulación e implementación.</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</si>
  <si>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</si>
  <si>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</si>
  <si>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</si>
  <si>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</si>
  <si>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</si>
  <si>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</si>
  <si>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</si>
  <si>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</si>
  <si>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</si>
  <si>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</si>
  <si>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</si>
  <si>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</si>
  <si>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</si>
  <si>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</si>
  <si>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</si>
  <si>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</si>
  <si>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</si>
  <si>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</si>
  <si>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</si>
  <si>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Coordinar y apoyar técnicamente la implementación de la PPMyEG. </t>
  </si>
  <si>
    <r>
      <rPr>
        <b/>
        <sz val="11"/>
        <color rgb="FF000000"/>
        <rFont val="Arial"/>
      </rPr>
      <t>Acumulado:</t>
    </r>
    <r>
      <rPr>
        <sz val="11"/>
        <color rgb="FF000000"/>
        <rFont val="Arial"/>
      </rPr>
      <t xml:space="preserve"> 
</t>
    </r>
    <r>
      <rPr>
        <b/>
        <sz val="11"/>
        <color rgb="FF000000"/>
        <rFont val="Arial"/>
      </rPr>
      <t>Socializaciones (10):</t>
    </r>
    <r>
      <rPr>
        <sz val="11"/>
        <color rgb="FF000000"/>
        <rFont val="Arial"/>
      </rPr>
      <t xml:space="preserve"> jornadas de socializacion de PPMyEG: 1 en el Balance PPMyEG 2024, 2 con COLMYG Fontibón y Tunjuelito, 2 en SDIS con Talento Humano y adultez, 1 en SDMujer Empleo y Emprendimiento, 1 DASC, 1 CCMB , 1 a mujeres indígenas en cumplimiento del PIAA, 1 en respuesta a derecho de petición de ciudadanía. 
</t>
    </r>
    <r>
      <rPr>
        <b/>
        <sz val="11"/>
        <color rgb="FF000000"/>
        <rFont val="Arial"/>
      </rPr>
      <t xml:space="preserve">Reuniones (10): </t>
    </r>
    <r>
      <rPr>
        <sz val="11"/>
        <color rgb="FF000000"/>
        <rFont val="Arial"/>
      </rPr>
      <t xml:space="preserve">del Comité de Evaluación de la PPMyEG de RUA a Mujeres Víctimas de Violencias y en riesgo de feminicidio. Realización de 1 para la organización de la CIM-UTA de agosto 2024. Participación en 7 reuniones de revisión de ajustes al Plan de Acción de la PPMyEG y 1 reporte financiero PPMyEG.
</t>
    </r>
    <r>
      <rPr>
        <b/>
        <sz val="11"/>
        <color rgb="FF000000"/>
        <rFont val="Arial"/>
      </rPr>
      <t>Mesas de trabajo (19):</t>
    </r>
    <r>
      <rPr>
        <sz val="11"/>
        <color rgb="FF000000"/>
        <rFont val="Arial"/>
      </rPr>
      <t xml:space="preserve"> Participación en 2 Derecho/Sector Salud, 2 derecho/sector trabajo y educación, 4 equipo de reconocimiento y 1 Derecho a la Paz/Sectores asociados, 2 TPIEG  sobre articulación, armonización y proyección de acciones internas por compromisos establecidos en la PPMyEG, 1 derecho/sector cultura, 1 derecho/sector hábitat, 3 Sello Privado- Público, 1 preparación evento balance PPMyEG 2024 y 1 Equipo de Seguimiento sobre articulación, armonización y proyección de acciones internas por compromisos establecidos en la PPMyEG. 
</t>
    </r>
    <r>
      <rPr>
        <b/>
        <sz val="11"/>
        <color rgb="FF000000"/>
        <rFont val="Arial"/>
      </rPr>
      <t xml:space="preserve">Mesas técnicas de seguimiento a la implementación de PPMyEG (11) con: </t>
    </r>
    <r>
      <rPr>
        <sz val="11"/>
        <color rgb="FF000000"/>
        <rFont val="Arial"/>
      </rPr>
      <t xml:space="preserve">2DEE, 1MOV, 1JUR, 1SDG y 1SDA.  Participación en 1 mesa técnica interna de seguimiento a la implementación de la PPMyEG de los sectores: 3 MUJ, 2 HAB, SAL y SDP, </t>
    </r>
  </si>
  <si>
    <t>Actividad 1</t>
  </si>
  <si>
    <r>
      <t xml:space="preserve">Diciembre: 
Socialización: </t>
    </r>
    <r>
      <rPr>
        <sz val="11"/>
        <color rgb="FF000000"/>
        <rFont val="Arial"/>
      </rPr>
      <t xml:space="preserve">Se realizó 1 socialización de la PPMyEG dirigida al Talento Humano de la SDMujer.
</t>
    </r>
    <r>
      <rPr>
        <b/>
        <sz val="11"/>
        <color rgb="FF000000"/>
        <rFont val="Arial"/>
      </rPr>
      <t>Mesas de Trabajo</t>
    </r>
    <r>
      <rPr>
        <sz val="11"/>
        <color rgb="FF000000"/>
        <rFont val="Arial"/>
      </rPr>
      <t xml:space="preserve">: Se realizaron 3 mesas de trabajo (equipo de transversalización, derechos y seguimiento)
</t>
    </r>
    <r>
      <rPr>
        <b/>
        <sz val="11"/>
        <color rgb="FF000000"/>
        <rFont val="Arial"/>
      </rPr>
      <t>Mesas Técnicas (4):</t>
    </r>
    <r>
      <rPr>
        <sz val="11"/>
        <color rgb="FF000000"/>
        <rFont val="Arial"/>
      </rPr>
      <t xml:space="preserve"> revisión de ajustes al PA de la PPMyEG 2 Mujeres, 1 HAB, 1 SAL. 
</t>
    </r>
    <r>
      <rPr>
        <b/>
        <sz val="11"/>
        <color rgb="FF000000"/>
        <rFont val="Arial"/>
      </rPr>
      <t xml:space="preserve">Mesas interinstitucionales: </t>
    </r>
    <r>
      <rPr>
        <sz val="11"/>
        <color rgb="FF000000"/>
        <rFont val="Arial"/>
      </rPr>
      <t xml:space="preserve">Participación en 1 sesión Mesa Sofía. </t>
    </r>
  </si>
  <si>
    <t xml:space="preserve">2.	Ejercer la secretaría técnica de la Comisión Intersectorial de Mujeres y de su Unidad Técnica de Apoyo, así como brindar acompañamiento técnico a otros espacios interinstitucionales. </t>
  </si>
  <si>
    <r>
      <rPr>
        <b/>
        <sz val="11"/>
        <color rgb="FF000000"/>
        <rFont val="Arial"/>
      </rPr>
      <t>Acumulado:</t>
    </r>
    <r>
      <rPr>
        <sz val="11"/>
        <color rgb="FF000000"/>
        <rFont val="Arial"/>
      </rPr>
      <t xml:space="preserve"> 
Se realizaron 6 sesiones de la UTA-CIM y 2 sesiones CIM. 
En junio, se realizó seguimiento a decisiones y compromisos CIM/UTA 2024, balance de Sello validación grupo II, socialización de buena práctica con enfoque de género del sector JUR y se brindó información frente a la Conmemoración 21J Día Internacional Educación no sexista. En julio, se socializó buena práctica con enfoque de género del sector AMB, balance de talleres para un buen reporte planes de trabajo Sello “En Igualdad”, balance proyectos de inversión sectoriales con enfoque de género y se recordaron las fechas de reportes PPMYEG, PPASP y planes de trabajo Sello. En agosto, se presentaron Metas del PDD y proyectos de inversión con enfoque de género por sector. En septiempre se presentó buena práctica por parte de GEP, proyectos de inversión con enfoque de género, balance reportes planes de trabajo Sello, avances TPIEG y conmemoración 28S. En Octubre se realizo la 10° sesisón de la UTA- CIM, en el que se presentaron los proyectos de inversión con enfoque de género de sector Ambiente,  buenas prácticas de los sectores educación, movilidad y educación, se presentaron las acciones de la conmemoración del 25N. Se noviembre se realizo 1 sesión UTA en donde se presentó buena práctica del sector GOB, balance marcación TPIEG y mesas de trabajo sobre espacios/comités de género en entidades. 	</t>
    </r>
  </si>
  <si>
    <t>Actividad 2</t>
  </si>
  <si>
    <t xml:space="preserve">Diciembre: 
Se realizó 1 sesión de CIM -UTA conjunta. </t>
  </si>
  <si>
    <t xml:space="preserve">3.	Coordinar y apoyar técnicamente la implementación de la PPASP. </t>
  </si>
  <si>
    <r>
      <rPr>
        <b/>
        <sz val="11"/>
        <color rgb="FF000000"/>
        <rFont val="Arial"/>
      </rPr>
      <t>Acumulado: 
Mesas de trabajo (64):</t>
    </r>
    <r>
      <rPr>
        <sz val="11"/>
        <color rgb="FF000000"/>
        <rFont val="Arial"/>
      </rPr>
      <t xml:space="preserve"> organizar estrategias de acompañamiento a los sectores responsables de la implementación de la PPASP: 1EDU, 2SDIS, 44SDMujer, 3DEE, 3GOB, 5SDP, 2SAL, 1SEG,1Ministerio del Trabajo, 1DIAN. 1MinIgualdad, 1Personeria y alcaldía de Tunjuelito.
Mesas interinstitucionales (8): componente social y cultural de la ZESAI con participación de: SAL, INT, CUL y MUJ. 2interlocal entre RUU y Tunjuelito, 1localidad Tunjuelito. 
</t>
    </r>
    <r>
      <rPr>
        <b/>
        <sz val="11"/>
        <color rgb="FF000000"/>
        <rFont val="Arial"/>
      </rPr>
      <t>Jornadas de socialización de la PPASP (37):</t>
    </r>
    <r>
      <rPr>
        <sz val="11"/>
        <color rgb="FF000000"/>
        <rFont val="Arial"/>
      </rPr>
      <t xml:space="preserve"> Con Policía en las localidades de: 1Engativá, 5Mártires, 3Rafael Uribe Uribe, 3Kennedy 3Tunjuelito. Con funcionarios: 1 Mesa Distrital de VIH, 2Mesa Distrital de Lucha Contra la Trata de personas, 1 Estrategia de Empoderamiento para la Autonomía Económica de la SDMujer y 3 con equipo territorial y psicosocial LGBTI y poblaciones de SDIS. Con ciudadanía, 8 en Casa de Todas, 1parque el rosario Kennedy y 1 en IPS Quiasmo de Barrios Unidos, 1 en feria de servicios de Barrios Unidos, 1en la mesa coordinadora del CCM instancia autónoma, 1 en feria de servicios en Mártires en la Fundación Cares, 1 en sector Alameda de la Localidad de Santa Fe. 1 en cumplimiento a la cuarta asamblea de balance y seguimiento a la PPASP. 
</t>
    </r>
  </si>
  <si>
    <t>Actividad 3</t>
  </si>
  <si>
    <r>
      <t>Diciembre: 
Mesas de trabajo (11):</t>
    </r>
    <r>
      <rPr>
        <sz val="11"/>
        <color rgb="FF000000"/>
        <rFont val="Arial"/>
      </rPr>
      <t xml:space="preserve"> en acompañamiento a la implementación de la PPASP, así: 1DEE, 1MinIgualdad, 1Personeria y alcaldía de Tunjuelito. 1mesa interinstitucional en el marco del componente social y cultural de la ZESAI, con la participación de: EDU, SAL, INT, CUL, DEE y MUJ. Ahora con sector 7MUJ, en temas como: 1proyeccion informes de balance. 1Balance asistencia técnica a la transversalización. 1revisión ajuste de plan de acción., 1Balance de Derechos. 1Balance Estrategia Sello. 1 Balance al Seguimiento de PP. 1 Balance acciones de la DDDP.
</t>
    </r>
    <r>
      <rPr>
        <b/>
        <sz val="11"/>
        <color rgb="FF000000"/>
        <rFont val="Arial"/>
      </rPr>
      <t xml:space="preserve">Socializaciones PPASP </t>
    </r>
    <r>
      <rPr>
        <sz val="11"/>
        <color rgb="FF000000"/>
        <rFont val="Arial"/>
      </rPr>
      <t xml:space="preserve">(6): 3 con la estación de policía de Los Mártires, donde se contó con la participación de 100 personas, 1 con equipo de poblaciones de la SDIS con la participación de 19 personas, 1 en la feria de servicios en Santa Fe, sector Alameda de 35 mujeres, 1 en la feria de servicios en Casa de Todas con la participación de 20 mujeres. </t>
    </r>
  </si>
  <si>
    <t xml:space="preserve">4.	Brindar acompañamiento técnico para la incorporación de los enfoques de género y de derechos de las mujeres en el ciclo de política pública (de acuerdo a la guía de la SDP). </t>
  </si>
  <si>
    <r>
      <rPr>
        <b/>
        <sz val="11"/>
        <color rgb="FF000000"/>
        <rFont val="Arial"/>
      </rPr>
      <t>Acumulado:</t>
    </r>
    <r>
      <rPr>
        <sz val="11"/>
        <color rgb="FF000000"/>
        <rFont val="Arial"/>
      </rPr>
      <t xml:space="preserve"> 
</t>
    </r>
    <r>
      <rPr>
        <b/>
        <sz val="11"/>
        <color rgb="FF000000"/>
        <rFont val="Arial"/>
      </rPr>
      <t>Reuniones de acompañamiento técnico (20):</t>
    </r>
    <r>
      <rPr>
        <sz val="11"/>
        <color rgb="FF000000"/>
        <rFont val="Arial"/>
      </rPr>
      <t xml:space="preserve">  para orientar los ajustes a los productos del plan de acción de la PPMyEG con los sectores de: 2HAB, 2SAL, 1MUJ y 14 de las PPLGBTI y de discapacidad, así mismo 1 reunión con el Departamento Administrativo de Espacio Público con el fin de ajustar la PP de espacio público. 
Acompañamiento para la incorporación del enfoque de genero y de Derechos de las mujeres en la Propuesta de Pilotaje en habilidades para la vida, en la PP Superación de la Pobreza en Bogotá a SDP, se aportó dentro de los intrumentos de construcción de la Política Pública Distrital de SPA dentro de la estrategia de participación, así mismo, se realizaron aportes para la incorporación de los enfoques de derechos de las mujeres y enfoque diferencial en el documento preliminar link dispuesto para ello en google forms y se realizó gestión y envío de ajustes en la PPLGBTI finalmente se participó en entrevista para la incorporación del enfoque de género en la política pública para la superación de la pobreza en instrumentos que se fácilitaran para esta política. </t>
    </r>
  </si>
  <si>
    <t>Actividad 4</t>
  </si>
  <si>
    <r>
      <t xml:space="preserve">Diciembre: </t>
    </r>
    <r>
      <rPr>
        <sz val="11"/>
        <color rgb="FF000000"/>
        <rFont val="Arial"/>
      </rPr>
      <t xml:space="preserve">Para el presente mes se participó en entrevista para la incorporación del enfoque de género en la política pública para la superación de la pobreza en instrumentos que se fácilitaran para esta política. </t>
    </r>
  </si>
  <si>
    <t>*Incluir tantas filas sean necesarias</t>
  </si>
  <si>
    <t>2- Acompañar el 100% el seguimiento a la implementación de las PPMYEG y PPASP, así como a los compromisos de la SDMujer en otras políticas públicas</t>
  </si>
  <si>
    <t>2 - Acompañar el 100% el seguimiento a la implementación de las PPMYEG y PPASP, así como a los compromisos de la SDMujer en otras políticas públicas,</t>
  </si>
  <si>
    <t xml:space="preserve">Gestión para reporte de seguimiento: 
Reportes: Durante el mes de diciembre se gestionó seguimiento de 1 Política Pública de económia circular,  1Política Pública de Leo, escritura y oralidad y 1 política pública de habitabilidad en calle
TPIEG - TRV:
Sensibilizaciones marcación: 
Mesa de trabajo: 
Retroalimentaciones PPMyEG, PPASP y Sello: 
Actualizaciones: PPMyEG Matrices de consolidación interna, tablero de control y rezagos de la PPMyEG con reportes IIITri sector HAC, JUR y SEG. Sello: Planes de trabajo frente al reconocimiento del avance en términos de semáforo de reportes, y retroalimentaciones.  
Reporte:
Asamblea: 
Acciones Afirmativas PIOEG: </t>
  </si>
  <si>
    <t xml:space="preserve">TPIEG - TRV: Se realizaron boletines con el análisis de la marcación en el TPIEG de los 15 sectores de la Administración Distrital.  
Talleres: (29) buen reporte de planes de trabajo – Sello en Igualdad, estructura planes de trabajo y recomendaciones para los reportes. 3 talleres magistrales sobre TPIEG 2 a entidades PGD y 1 a Alcaldía Local de Admón Dtal. 23 talleres de acompañamiento a marcación TPIEG a: 3DEE, 4HAC, 2MOV, 1SAL, 2SEG, 3AMB, 3GOB, 1MOV, 1CUL, 2INT, 1GEP.  
Sensibilizaciones: 1AMB, 1CUL, 1GP, 2HAB, 2HAC y asistencia técnica al JBB sobre marcación TPIEG: 1AMB.  
Mesa de trabajo sobre Balance Marcación:  1INT.  
Informe de seguimiento: 1 a corte de junio de 2024.  
Brochurs (14): sectoriales con la información de marcación del TPIEG a junio 2024.
Oficios (45): propuestas de marcación TPIEG a las entidades de los 15 sectores.
Reporte de Políticas Públicas (26PP): gestiones para los reportes de: 1PP Trata de Personas, 1PP Juventud, 1PP DDHH, 1Adultez, 1PP familias, 1PP Discapacidad, 1PP infancia y Adolescencia, 1PP Fenómeno Habitabilidad en Calle, 1PP Seguridad y Convivencia, 1PP Ruralidad, 1PP Migrantes, 1PP LGBTI, 1Envejecimiento, 1PP Acción Climática, 1PP Economía Cultural, 1PP Lectura, Escritura y Oralidad, 1PP de Adultez, 1PP Hábitat. Septiembre ajuste reportes de seguimiento de 1PPLGBTI, 1PP Ruralidad y 1PP Hábitat. Octubre solicitud de reportes III trimestre de 1 PP infancia y adolescencia y 1 PPLGBTI. Noviembre 1PP habitabilidad en calle (enero-noviembre), 1PP LEO, 1 ajuste seguimiento PPLGBTI. 1 pp de Leo, habitabilidad y económia circular. 
Reportes: 15 reportes remitidos de los sectores (cuantitativos y cualitativos). Revisión de informe de seguimiento de la PPMYEG y la PPASP (I semestre 2024), de SDP. 
Retroalimentaciones: PPMyEG: reporte plan de acción (ITrim GOB, SEG, HAB); (II Trim AMB, CUL, DEE, EDU, GEP, GOB, HAB, HAC, INT, JUR, MOV, MUJ, SAL, SDP y SEG), (I Sem 2024 AMB, CUL, DEE, EDU, GEP, HAB, HAC, INT, JUR, MOV, MUJ, SAL, SDP y SEG). PPASP: reporte IIITri sector SEG. Reporte 13 sectores. Revisión y ajuste de matriz de productos de la política con SDP. Solicitud reporte de seguimiento II trimestre 2024 a 14 sectores de PPASP. Se consolidaron reportes de 13 sectores de la PPASP y se realizaron revisiones y retroalimentaciones respectivas a cada sector.  </t>
  </si>
  <si>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</si>
  <si>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 xml:space="preserve">Sello: Se recibieron los reportes de implementación de planes de trabajo I semestre 2024 de 20 entidades de Grupo 1 (SED,SDM,TRANSMILENIO,IPES,JBB,SDA,SDDE,SDH,DASCD,SG,UAESP, IDIPRON; SDIS;IDRD;IDARTES,SCRD,SJD,SDMUJER,SSCJ,UAECOB) y 16 de Grupo 2 (IDIGER,IDEP,ATENEA,FUGA,IDPC,DADEP,CVP,RENOBO,FONCEP,UAECD,EMB,IDU,UMV,CapitalSalud,SUBRESUR y SubredSuroccidente).  
Actualizaciones: PPMyEG Matrices de consolidación interna, tablero de control y rezagos de la PPMyEG con reportes IIITri sector HAC, JUR y SEG. Informe 2023 de los derechos priorizados en la PPMyEG remitido al Consejo Distrital de Política Social y elaboración del informe preliminar PIOEG 2024-I. Ajuste del Plan de Acción de PPMYEG y fichas técnicas de los productos. Matriz de reporte consolidada, se realizó retroalimentación al reporte de IDPYBA. Se remitieron los oficios de retroalimentación y anexos a las 37 entidades que remitieron reporte. 
PPASP: Actualización tablero de control I semestre 2024. Ajuste de Plan de Acción de PPASP y fichas técnicas de los productos, y matrices de consolidación interna, tablero de control y rezagos de la PPASP.  
Insumos: 1 ¿cómo realizar buenos reportes en los planes de trabajo de Sello en igualdad?  
Asamblea (1): Desarrollo de la Asamblea Anual de la PPMyEG. Presentación y documento de insumo del Balance de las PPMYEG y PPASP ambas a junio 2024.  
Informes: Avance en la elaboración del informe preliminar FASE 1: planes de trabajo de entidades distritales. 
Acciones Afirmativas PIOEG: Excel y presentación planes de trabajo vigentes (2023-2025). </t>
  </si>
  <si>
    <t xml:space="preserve">5. Realizar la consolidación, análisis y el reporte de productos a cargo de la SDMujer en políticas públicas distritales. </t>
  </si>
  <si>
    <r>
      <rPr>
        <b/>
        <sz val="11"/>
        <color rgb="FF000000"/>
        <rFont val="Arial"/>
      </rPr>
      <t>Acumulado:</t>
    </r>
    <r>
      <rPr>
        <sz val="11"/>
        <color rgb="FF000000"/>
        <rFont val="Arial"/>
      </rPr>
      <t xml:space="preserve"> Gestiones para los reportes de las siguientes Políticas Públicas:1PP Trata de Personas, 1PP Juventud, 1PP DDHH, 1Adultez, 1PP familias, 1PP Discapacidad, 1PP infancia y Adolescencia, 1PP Fenomeno Habitabilidad en Calle, 1PP Seguridad y Convivencia, 1PP Ruralidad, 1PP Migrantes, 1PP LGBTI, 1Envejecimiento, 1PP Acción Climatica, 1PP Economia Cultural, 1PP LEO, 1PP de Adultez, 1PP Habitat. En septiembre se ajustan 3 reportes de seguimiento de 1PPLGBTI, 1 PPRuralidad y 1PP Habitat. En octubre se realizó gestión de solicitud para los reportes III trimestre de 2 políticas. 1 PP infancia y adolescencia y 1 PPLGBTI. En noviembre Se realizó gestión para reporte de seguimiento de 1PP de habitabilidad en calle perioricidad enero-noviembre, 1PP LEO, 1 ajuste seguimiento PPLGBTI. Durante el mes de diciembre se gestionó seguimiento de 1 Política Pública de económia circular, 1 Política Pública de Leo, escritura y oralidad y 1 política pública de habitabilidad en calle</t>
    </r>
  </si>
  <si>
    <t>Actividad 5</t>
  </si>
  <si>
    <r>
      <t>Diciembre:</t>
    </r>
    <r>
      <rPr>
        <sz val="11"/>
        <color rgb="FF000000"/>
        <rFont val="Arial"/>
      </rPr>
      <t xml:space="preserve"> Durante el mes de diciembre se gestionó seguimiento de 1 Política Pública de económia circular, 1Política Pública de Leo, escritura y oralidad y 1 política pública de habitabilidad en calle. </t>
    </r>
  </si>
  <si>
    <t>6.	Realizar seguimiento, verificación, consolidación, análisis,retroalimentación y cualificación de los reportes de implementación del plan de acción de la Política Pública de Mujeres y Equidad de Género.</t>
  </si>
  <si>
    <r>
      <rPr>
        <b/>
        <sz val="11"/>
        <color rgb="FF000000"/>
        <rFont val="Arial"/>
      </rPr>
      <t>Acumulado:</t>
    </r>
    <r>
      <rPr>
        <sz val="11"/>
        <color rgb="FF000000"/>
        <rFont val="Arial"/>
      </rPr>
      <t xml:space="preserve"> Se solicitó el reporte del plan de acción del segundo semestre 2024. Se realizó Asamblea Anual de la PPMYEG. Se incluyó reportes III trimestre de la PPMYEG del sector HAC, JUR y SEG en la matriz consolidada interna. Se ajustó matriz de productos de la política con SDP. Actualización tablero de control y matriz de rezagos.</t>
    </r>
    <r>
      <rPr>
        <b/>
        <sz val="11"/>
        <color rgb="FF000000"/>
        <rFont val="Arial"/>
      </rPr>
      <t xml:space="preserve">  </t>
    </r>
    <r>
      <rPr>
        <sz val="11"/>
        <color rgb="FF000000"/>
        <rFont val="Arial"/>
      </rPr>
      <t xml:space="preserve">En el marco de la Asamblea Anual de la PPMyEG se elaboró la presentación y documento de insumo del Balance de la PPMYEG a junio 2024. Se ajustó el Plan de Acción de la PPMYEG y las fichas técnicas de los productos. Se revisó el informe de seguimiento de la PPMYEG con corte a I semestre del 2024, de la SDP. Se remitió  matriz retroalimentada de los planes de acción de la PPMyEG a 14 sectores. Revisión y ajuste de la matriz de productos de la política con SDP. Actualización tablero de control con corte a I semestre 2024. Retroalimentación del reporte plan de acción PPMyEG I Trim 2024 de los sectores GOB, SEG, HAB y retroalimentación II trimestre a los 15 sectores de la Administración Distrital. Actualización de las matrices de consolidación interna, tablero de control y rezagos de la PPMyEG. Actualización del informe 2023 de los derechos priorizados en la PPMyEG remitido al Consejo Distrital de Política Social y elaboración del informe preliminar PIOEG 2024-I. </t>
    </r>
  </si>
  <si>
    <t>Actividad 6</t>
  </si>
  <si>
    <r>
      <t xml:space="preserve">Diciembre: </t>
    </r>
    <r>
      <rPr>
        <sz val="11"/>
        <color rgb="FF000000"/>
        <rFont val="Arial"/>
      </rPr>
      <t xml:space="preserve">se realizó solicitud del reporte del plan de acción de la Política Pública de Mujeres y Equidad de Género, correspondientes al segundo semestre 2024, actualización de la matriz de consolidación de reportes y retroalimentación. </t>
    </r>
  </si>
  <si>
    <t xml:space="preserve">7.	Realizar seguimiento, verificación, consolidación, análisis, retroalimentación y cualificación de los reportes de implementación del plan de acción del plan de acción de la Política Pública de Actividades Sexuales Pagadas. </t>
  </si>
  <si>
    <r>
      <rPr>
        <b/>
        <sz val="11"/>
        <color rgb="FF000000"/>
        <rFont val="Arial"/>
      </rPr>
      <t>Acumulado:</t>
    </r>
    <r>
      <rPr>
        <sz val="11"/>
        <color rgb="FF000000"/>
        <rFont val="Arial"/>
      </rPr>
      <t xml:space="preserve"> Se solicitó el reporte del plan de acción del segundo semestre 2024. Se realizó retroalimentación de reporte III trimestre sector SEG. Se recibió alcance sector GOB y JUR. Se ajustó matriz de productos de la política con SDP y matriz consolidada interna. En el marco de la Asamblea Anual de la PPASP se elaboró la presentación y documento de insumo del Balance de la PPASP, con corte a junio 2024. Se ajustó el Plan de Acción de la PPASP y las fichas técnicas de los productos. Se revisó el informe de seguimiento de la PPASP con corte a I semestre del 2024, de la SDP</t>
    </r>
    <r>
      <rPr>
        <b/>
        <sz val="11"/>
        <color rgb="FF000000"/>
        <rFont val="Arial"/>
      </rPr>
      <t xml:space="preserve">. </t>
    </r>
    <r>
      <rPr>
        <sz val="11"/>
        <color rgb="FF000000"/>
        <rFont val="Arial"/>
      </rPr>
      <t xml:space="preserve"> Se remitió matriz retroalimentada de los planes de acción de la PPASP a los 13 sectores. El sector GOB no remitió reporte. Revisión y ajuste de la matriz de productos de la política con SDP. Actualización tablero de control con corte a I semestre 2024.se solicitó el reporte de seguimiento II trimestre 2024 a los 14 sectores responsables de la implementación de la PPASP. Se consolidaron reportes de 13 sectores de la PPASP y se realizarón la revisiones y retroalimentaciones respectivas a cada sector. Actualización de las matrices de consolidación interna, tablero de control y rezagos de la PPASP.  </t>
    </r>
  </si>
  <si>
    <t>Actividad 7</t>
  </si>
  <si>
    <r>
      <t xml:space="preserve">Diciembre:  </t>
    </r>
    <r>
      <rPr>
        <sz val="11"/>
        <color rgb="FF000000"/>
        <rFont val="Arial"/>
      </rPr>
      <t>se realizó solicitud del reporte del plan de acción de la Política Pública de Actividades Sexuales Pagadas, correspondientes al segundo semestre 2024,  actualización de la matriz de consolidación de reportes y retroalimentación</t>
    </r>
  </si>
  <si>
    <t xml:space="preserve">8.	Realizar seguimiento, verificación, consolidación, análisis, retroalimentación y cualificación de los reportes de implementación de los planes de trabajo de “En Igualdad: Sello Distrital de Igualdad de Género”. </t>
  </si>
  <si>
    <r>
      <rPr>
        <b/>
        <sz val="11"/>
        <color rgb="FF000000"/>
        <rFont val="Arial"/>
      </rPr>
      <t>Acumulado:</t>
    </r>
    <r>
      <rPr>
        <sz val="11"/>
        <color rgb="FF000000"/>
        <rFont val="Arial"/>
      </rPr>
      <t xml:space="preserve"> Se realizaron 3 talleres con entidades orientados al buen reporte de los planes de trabajo para la igualdad de género – Sello en Igualdad, sobre: estructura planes de trabajo y recomendaciones para los reportes. Elaboración de insumo sobre cómo realizar buenos reportes en los planes de trabajo de Sello en igualdad. Avance en la elaboración del informe preliminar FASE 1: planes de trabajo entidades distritales. Se recibieron los reportes de implementación de los planes de trabajo de primer semestre 2024 de 20 entidades de grupo 1 y 16 de grupo 2 para realizar retroalimentación.Se realizó el ejercicio de retroalimentación del reportede I semestre 2024 a 20 entidadesdel grupo 1 y 16 de grupo 2. Se remitieron los oficios de retroalimentación y anexos a las 37 entidades que remitieron reporte. Se actualizó la matriz de reporte consolidada, se realizó retroalimentación al reporte de IDPYBA y se desarrolló presentación y documento excel sobre acciones PIOEG en los planes de trabajo con metas entre el 2023 y 2025. </t>
    </r>
  </si>
  <si>
    <t>Actividad 8</t>
  </si>
  <si>
    <r>
      <t xml:space="preserve">Diciembre:   </t>
    </r>
    <r>
      <rPr>
        <sz val="11"/>
        <color rgb="FF000000"/>
        <rFont val="Arial"/>
      </rPr>
      <t>se realizó la reroalimentación a los reportes de SDGOB, LOTBTÁ, SDS,SDHTque llegaron de manera extemporanea.Asimismo,se realizó la consolidación de reportes y retroalimentaciones.</t>
    </r>
  </si>
  <si>
    <t xml:space="preserve">9.	Consolidar y analizar información de la gestión, implementación, logros y buenas prácticas de los sectores de la administración distrital en pro de la igualdad de género, así como el elaborar el informe de Trazador Presupuestal de Igualdad y Equidad de Género. </t>
  </si>
  <si>
    <r>
      <rPr>
        <b/>
        <sz val="11"/>
        <color rgb="FF000000"/>
        <rFont val="Arial"/>
      </rPr>
      <t>Acumulado:</t>
    </r>
    <r>
      <rPr>
        <sz val="11"/>
        <color rgb="FF000000"/>
        <rFont val="Arial"/>
      </rPr>
      <t xml:space="preserve"> Se realizaron boletines con el análisis de la marcación en el TPIEG de los 15 sectores de la Administración Distrital (cabeza de sector y entidades adscritas y vinculadas que realizaron la marcación). Se realizaron 3 talleres magistrales sobre el TPIEG 2 dirigidos a las entidades que forman parte del PGD y 1 a las Alcaldías Locales de la administración distrital. Se enviaron por oficio 45 propuestas de marcación TPIEG a las entidades de los 15 sectores de la Administración Distrital. 
Se realizó taller de acompañamiento a la marcación en el TPIEG a los sectores: 3DEE, 4HAC, 2MOV, 1SAL, 2SEG, 3AMB, 3GOB, 1MOV, 1CUL, 2INT, 1GEP. 2 Mesas de trabajo sobre Balance Marcación TPIEG: 1INT, 1 SDA. Se desarrollaron 5 sensibilizaciones sobre taller de marcación TPIEG: 1CUL, 1GP, 2HAB, 2HAC, 1 CIM y asistencia técnica al JBB sobre marcación TPIEG: 1AMB. Se elaboró 1 informe de seguimiento del TPIEG a corte 31 de junio de 2024. Se elaboraron 14 brochures con los resultados de la marcación del TPIEG a 30 de junio 2024 para los sectores: 1AMB, 1CUL, 1 HAB, 1HAC, 1MOV, 1SAL, 1SEG,1GOB, 1INT, 1GEP, 1SDP, 1JUR, 1 EDU, 1 DEE. Elaboración de 1 Presentación de resumen marcación TPIEG a 30 de junio 2024. 1			</t>
    </r>
  </si>
  <si>
    <t>Actividad 9</t>
  </si>
  <si>
    <r>
      <rPr>
        <b/>
        <sz val="11"/>
        <color rgb="FF000000"/>
        <rFont val="Arial"/>
      </rPr>
      <t>Diciembre:</t>
    </r>
    <r>
      <rPr>
        <sz val="11"/>
        <color rgb="FF000000"/>
        <rFont val="Arial"/>
      </rPr>
      <t xml:space="preserve"> 
Sensibilizaciones sobre taller de marcación TPIEG: 1 con la Comisión Intersectorial de Mujeres-CIM
Mesa de trabajo sobre Balance Marcación TPIEG: 1 con la SDA</t>
    </r>
  </si>
  <si>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</si>
  <si>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</si>
  <si>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r>
      <t xml:space="preserve">
Acompañamiento instancias (7): CUL(1), HAB (1), MOV(1), SAL(2), SEG(2)
Mesas Interinstitucionales TRV(3): CUL(1), SAL(1), GOB(1) 
Conceptos Técnicos a Sectores (7): DEE(1), AMB(2), SEG(2), MOV(1), PLN(1)
Documentos Técnicos a Sectores (1): HAC(1)
Conceptos y Documentos Técnicos a Acuerdos normativos y Proyectos de Ley:  
Sensibilizaciones TRV (10):  CUL(1), GOB(2), HAB(1), INT(1), MOV(4), SAL(1)
Material Pedagógico (1): CUL(1)
Mesas Técnicas Sello En Igualdad (3): 1MOV; 1DDE; 1HAB 
Revisiones PIOEG: 
Retroalimentaciones TRV: 
</t>
    </r>
    <r>
      <rPr>
        <u/>
        <sz val="9"/>
        <color rgb="FF000000"/>
        <rFont val="Arial"/>
      </rPr>
      <t>Gestiones para la garantía de los derechos:</t>
    </r>
    <r>
      <rPr>
        <sz val="9"/>
        <color rgb="FF000000"/>
        <rFont val="Arial"/>
      </rPr>
      <t xml:space="preserve">  
Reuniones Internas:  
Conceptos Técnicos: 
Reuniones intersectoriales: 
Informes:
Plan de Acción: 
Propuesta Comunicativa.  </t>
    </r>
  </si>
  <si>
    <r>
      <t xml:space="preserve">
</t>
    </r>
    <r>
      <rPr>
        <sz val="9"/>
        <color rgb="FF000000"/>
        <rFont val="Arial"/>
      </rPr>
      <t xml:space="preserve">Acompañamiento instancias (57): SAL(10), MOV(2), SEG(28), EDU (13), INT (2), CUL (1), HAB (1)
Mesas Interinstitucionales TRV(49): SAL(3), CUL(9), GEP(1) MUJ(2), AMB (1), GOB(1), EDU(8), INT(5), SEG(16), MOV(1), PLN(1)
Conceptos Técnicos a Sectores (45): GEP (2), CUL(3), CUL_ MOV(1), CUL_GOB_SEG(1), EDU (5), MOV(3), AMB (3), INT(6): SAL(4), JUR (1). SEG(4), GOB(1), HAC (1), DEE (1) CT Sobre Criterios de elegibilidad, viabilidad y enfoques de Política Pública (8): AMB, CUL, DEE, EDU, HAB, SAL, SEG, GOB. 
Documentos Técnicos a Sectores (7): HAB (2), MOV (1), AMB (1), CUL(1), HAC(2). 
Conceptos y Documentos Técnicos a Acuerdos normativos y Proyectos de Ley (13): JUR (1), HAB (1), EDU (1), SEG (6).  
(99) AMB(9), EDU(2), HAB(11), INT(14), MOV(34) HAC(4), CUL(5), MUJ(1), SAL (10), JUR(2), GEP (1), SEG(4), GOB (2) 
Material pedagógico: (11): GEP(2), CUL(1), HAC(2), JUR(1), INT(2), SEG(2), CUL(1)
Retroalimentaciones(20): 2AMB, 1CUL, 3DEE, 4GOB, 3HAC, 1INT, 3MOV, 2SAL, 1SEG 
</t>
    </r>
    <r>
      <rPr>
        <u/>
        <sz val="9"/>
        <color rgb="FF000000"/>
        <rFont val="Arial"/>
      </rPr>
      <t>Gestiones para la garantía de los derechos:</t>
    </r>
    <r>
      <rPr>
        <sz val="9"/>
        <color rgb="FF000000"/>
        <rFont val="Arial"/>
      </rPr>
      <t xml:space="preserve">  
Reuniones intersectoriales (83): D.PAZ(18), D.TRABAJO(4), D.PARTICIP(6), D.SALUD(14), D.EDUCACION(19), D.CULTURA (7), D .HÁBITAT(15),
Planes de Acción (4): D.PAZ (3),D.PARTICIPACIÓN (1). 
Documentos (10): D.PAZ (1), D.SALUD (2), D.CULTURA (2), D.EDUCACIÓN (1), D.HABITAT (1).  
Material pedagógico (77): AMB(8), EDU(2), HAB(9), INT(11), MOV(27), HAC (4) CUL(2), MUJ (1), SAL (8) JUR(3), GEP(2). 
Metodologías (9): DD EDU_PARTIC, mujeres C.BuenPastor, Derechos PPMyEG a ciudadanía Festival Eureka y Derechos Educación y Cultura con TH SDMujer.  
Sensibilizaciones(11): Derecho Cultura a ciudadanía (8pers), Educación y Participación TH SDMujer (62pers), 2Salud a Línea Púrpura (27y25pers), PPMyEG a ciudadanía Festival Eureka (9pers); Salud a ciudadanía (38pers); Educación y Cultura a TH SDMujer (78pers); Comunicación no Sexista a TH SDMujer (19pers);</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</si>
  <si>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humanos de las mujeres aportan a su reconocimiento y a eliminar los estereotipos de género asociados a discriminaciones y violencias contra ellas.
</t>
  </si>
  <si>
    <r>
      <t xml:space="preserve">Ambientes laborales inclusivos a TH del Consorcio Exprés(32pers); Módulo profundización D. Trabajo(10pers); Sensibilización a TH SDMUJER D. Trabajo Ref.pensional(54pers). 
Informes: Construcción de 7 insumos para Informe PIOEG de 2024. 
Conceptos Técnicos (1): Insumos para Acción Afirmativa ATENEA.  
</t>
    </r>
    <r>
      <rPr>
        <u/>
        <sz val="10"/>
        <color rgb="FF000000"/>
        <rFont val="Arial"/>
      </rPr>
      <t>Sello:</t>
    </r>
    <r>
      <rPr>
        <sz val="10"/>
        <color rgb="FF000000"/>
        <rFont val="Arial"/>
      </rPr>
      <t xml:space="preserve">  
Sello Mesas de trabajo (22): PT de Sello: 2AMB, 1CUL, 3DEE, 4GOB, 1 HAB, 4HAC, 1INT, 3MOV, 2SAL, 1SEG. 
PIOEG Planes de trabajo (2): AccionesAfirmativas 2023: Balance implementación PPMyEG y PIOEG Informe Sello Grupo1. 
Revisiones PIOEG (7): IDEP, ATENEA, SUBRED SUR, CATASTRO, LBTÁ, IDT y MUJ. 
Documentos (3): HAB, CAMACOL. 
Retroalimentaciones (19): Sello 2024 Grupo I con (16) (ATENEA,CAPITALSALUD,FUGA,IDARTES,IDPC,IPES,METRO,RENOVO,SCRD,SECGENERAL,SMOVILIDAD,SUBREDOCCIDENTE,SUBREDSUR,TRANSMILENIO,UAECD,UMV), ATENEA, IDEP e IDPYBA. 
Reportes: D. PAZ (2): revisión reporte PAD III Trimestre 2024. </t>
    </r>
  </si>
  <si>
    <t xml:space="preserve">10.	Realizar el acompañamiento técnico para la implementación de la Estrategia de transversalización para la equidad de género en los 15 sectores de la Administración y de otras acciones en pro de la transformación cultural institucional Distrital, a través de la elaboración de documentos, conceptos, manuales, lineamientos, informes, guías, acompañamiento técnico a las mesas, comités y comisiones. </t>
  </si>
  <si>
    <r>
      <rPr>
        <b/>
        <u/>
        <sz val="10"/>
        <color rgb="FF000000"/>
        <rFont val="Arial"/>
      </rPr>
      <t>Acumulado: Acompañamiento instancias (57):</t>
    </r>
    <r>
      <rPr>
        <sz val="10"/>
        <color rgb="FF000000"/>
        <rFont val="Arial"/>
      </rPr>
      <t xml:space="preserve"> </t>
    </r>
    <r>
      <rPr>
        <b/>
        <sz val="10"/>
        <color rgb="FF000000"/>
        <rFont val="Arial"/>
      </rPr>
      <t xml:space="preserve">10SAL </t>
    </r>
    <r>
      <rPr>
        <sz val="10"/>
        <color rgb="FF000000"/>
        <rFont val="Arial"/>
      </rPr>
      <t xml:space="preserve">3UTA CALM; 2FastTrackCities; 1CCSM; 2CALM; 2CDE. </t>
    </r>
    <r>
      <rPr>
        <b/>
        <sz val="10"/>
        <color rgb="FF000000"/>
        <rFont val="Arial"/>
      </rPr>
      <t>2MOV</t>
    </r>
    <r>
      <rPr>
        <sz val="10"/>
        <color rgb="FF000000"/>
        <rFont val="Arial"/>
      </rPr>
      <t xml:space="preserve"> 2Sesión CDB </t>
    </r>
    <r>
      <rPr>
        <b/>
        <sz val="10"/>
        <color rgb="FF000000"/>
        <rFont val="Arial"/>
      </rPr>
      <t>28SEG</t>
    </r>
    <r>
      <rPr>
        <sz val="10"/>
        <color rgb="FF000000"/>
        <rFont val="Arial"/>
      </rPr>
      <t xml:space="preserve"> 23CDSCCFB; 3Rev. y aprob.PDSCCFB; 2CMG de UAECOB.</t>
    </r>
    <r>
      <rPr>
        <b/>
        <sz val="10"/>
        <color rgb="FF000000"/>
        <rFont val="Arial"/>
      </rPr>
      <t xml:space="preserve"> 13EDU </t>
    </r>
    <r>
      <rPr>
        <sz val="10"/>
        <color rgb="FF000000"/>
        <rFont val="Arial"/>
      </rPr>
      <t xml:space="preserve">8CIE en DDHH DGPR; 1CDCD; 1Art. OMEG IES; 1Art. ESAP acciones con IES; 2CDCE. </t>
    </r>
    <r>
      <rPr>
        <b/>
        <sz val="10"/>
        <color rgb="FF000000"/>
        <rFont val="Arial"/>
      </rPr>
      <t>2INT</t>
    </r>
    <r>
      <rPr>
        <sz val="10"/>
        <color rgb="FF000000"/>
        <rFont val="Arial"/>
      </rPr>
      <t xml:space="preserve"> 1UTA CIDPO; 1CIDPO. </t>
    </r>
    <r>
      <rPr>
        <b/>
        <sz val="10"/>
        <color rgb="FF000000"/>
        <rFont val="Arial"/>
      </rPr>
      <t>1CUL</t>
    </r>
    <r>
      <rPr>
        <sz val="10"/>
        <color rgb="FF000000"/>
        <rFont val="Arial"/>
      </rPr>
      <t xml:space="preserve"> Sesión 6 del CST. </t>
    </r>
    <r>
      <rPr>
        <b/>
        <sz val="10"/>
        <color rgb="FF000000"/>
        <rFont val="Arial"/>
      </rPr>
      <t>1HÁB</t>
    </r>
    <r>
      <rPr>
        <sz val="10"/>
        <color rgb="FF000000"/>
        <rFont val="Arial"/>
      </rPr>
      <t xml:space="preserve"> CIGHMIAH.
</t>
    </r>
    <r>
      <rPr>
        <b/>
        <u/>
        <sz val="10"/>
        <color rgb="FF000000"/>
        <rFont val="Arial"/>
      </rPr>
      <t>MIn(49):</t>
    </r>
    <r>
      <rPr>
        <sz val="10"/>
        <color rgb="FF000000"/>
        <rFont val="Arial"/>
      </rPr>
      <t xml:space="preserve"> </t>
    </r>
    <r>
      <rPr>
        <b/>
        <sz val="10"/>
        <color rgb="FF000000"/>
        <rFont val="Arial"/>
      </rPr>
      <t>3SAL</t>
    </r>
    <r>
      <rPr>
        <sz val="10"/>
        <color rgb="FF000000"/>
        <rFont val="Arial"/>
      </rPr>
      <t xml:space="preserve"> CDE para GIVE; 1PPCS; MASMM. </t>
    </r>
    <r>
      <rPr>
        <b/>
        <sz val="10"/>
        <color rgb="FF000000"/>
        <rFont val="Arial"/>
      </rPr>
      <t>9CUL</t>
    </r>
    <r>
      <rPr>
        <sz val="10"/>
        <color rgb="FF000000"/>
        <rFont val="Arial"/>
      </rPr>
      <t xml:space="preserve"> 3EM. 2PES Teatro; 2PES Bici; 2MSGC; MCG. </t>
    </r>
    <r>
      <rPr>
        <b/>
        <sz val="10"/>
        <color rgb="FF000000"/>
        <rFont val="Arial"/>
      </rPr>
      <t>1GEP</t>
    </r>
    <r>
      <rPr>
        <sz val="10"/>
        <color rgb="FF000000"/>
        <rFont val="Arial"/>
      </rPr>
      <t xml:space="preserve"> MRRIL. </t>
    </r>
    <r>
      <rPr>
        <b/>
        <sz val="10"/>
        <color rgb="FF000000"/>
        <rFont val="Arial"/>
      </rPr>
      <t>2MUJ</t>
    </r>
    <r>
      <rPr>
        <sz val="10"/>
        <color rgb="FF000000"/>
        <rFont val="Arial"/>
      </rPr>
      <t xml:space="preserve"> UTA-CIM. </t>
    </r>
    <r>
      <rPr>
        <b/>
        <sz val="10"/>
        <color rgb="FF000000"/>
        <rFont val="Arial"/>
      </rPr>
      <t>1AMB</t>
    </r>
    <r>
      <rPr>
        <sz val="10"/>
        <color rgb="FF000000"/>
        <rFont val="Arial"/>
      </rPr>
      <t xml:space="preserve"> MAUYP. </t>
    </r>
    <r>
      <rPr>
        <b/>
        <sz val="10"/>
        <color rgb="FF000000"/>
        <rFont val="Arial"/>
      </rPr>
      <t xml:space="preserve">2GOB </t>
    </r>
    <r>
      <rPr>
        <sz val="10"/>
        <color rgb="FF000000"/>
        <rFont val="Arial"/>
      </rPr>
      <t xml:space="preserve">Socialización agenda MSG; Submesa para la GSDMDDGS. </t>
    </r>
    <r>
      <rPr>
        <b/>
        <sz val="10"/>
        <color rgb="FF000000"/>
        <rFont val="Arial"/>
      </rPr>
      <t>8EDU</t>
    </r>
    <r>
      <rPr>
        <sz val="10"/>
        <color rgb="FF000000"/>
        <rFont val="Arial"/>
      </rPr>
      <t xml:space="preserve"> 1MT Act. PVS; 4MT Acuerdo 909 de 2023; 1MT Act. PAE; 1MT VG en las Univ; DPA de VGS en IE. </t>
    </r>
    <r>
      <rPr>
        <b/>
        <sz val="10"/>
        <color rgb="FF000000"/>
        <rFont val="Arial"/>
      </rPr>
      <t>5INT</t>
    </r>
    <r>
      <rPr>
        <sz val="10"/>
        <color rgb="FF000000"/>
        <rFont val="Arial"/>
      </rPr>
      <t xml:space="preserve"> 3MMGD de IDIPRON; 2MT Acuerdo 792 SI SDIS. </t>
    </r>
    <r>
      <rPr>
        <b/>
        <sz val="10"/>
        <color rgb="FF000000"/>
        <rFont val="Arial"/>
      </rPr>
      <t>16SEG</t>
    </r>
    <r>
      <rPr>
        <sz val="10"/>
        <color rgb="FF000000"/>
        <rFont val="Arial"/>
      </rPr>
      <t xml:space="preserve"> 14CDSCCFB; 1CMG UAECOB; 1BxENB 24 horas. </t>
    </r>
    <r>
      <rPr>
        <b/>
        <sz val="10"/>
        <color rgb="FF000000"/>
        <rFont val="Arial"/>
      </rPr>
      <t>1MOV</t>
    </r>
    <r>
      <rPr>
        <sz val="10"/>
        <color rgb="FF000000"/>
        <rFont val="Arial"/>
      </rPr>
      <t xml:space="preserve"> Mesa de coord. DDP 2024 </t>
    </r>
    <r>
      <rPr>
        <b/>
        <sz val="10"/>
        <color rgb="FF000000"/>
        <rFont val="Arial"/>
      </rPr>
      <t>1PLN</t>
    </r>
    <r>
      <rPr>
        <sz val="10"/>
        <color rgb="FF000000"/>
        <rFont val="Arial"/>
      </rPr>
      <t xml:space="preserve"> TRV EPDG- Res.2210-2021.
</t>
    </r>
    <r>
      <rPr>
        <b/>
        <u/>
        <sz val="10"/>
        <color rgb="FF000000"/>
        <rFont val="Arial"/>
      </rPr>
      <t>CT(45):</t>
    </r>
    <r>
      <rPr>
        <sz val="10"/>
        <color rgb="FF000000"/>
        <rFont val="Arial"/>
      </rPr>
      <t xml:space="preserve"> </t>
    </r>
    <r>
      <rPr>
        <b/>
        <sz val="10"/>
        <color rgb="FF000000"/>
        <rFont val="Arial"/>
      </rPr>
      <t>2GEP</t>
    </r>
    <r>
      <rPr>
        <sz val="10"/>
        <color rgb="FF000000"/>
        <rFont val="Arial"/>
      </rPr>
      <t xml:space="preserve"> RATT eventuales actos y/o casos de discriminación en SGAMB; Punto No.113 negociación Sindical de la SGAMB. </t>
    </r>
    <r>
      <rPr>
        <b/>
        <sz val="10"/>
        <color rgb="FF000000"/>
        <rFont val="Arial"/>
      </rPr>
      <t>3CUL</t>
    </r>
    <r>
      <rPr>
        <sz val="10"/>
        <color rgb="FF000000"/>
        <rFont val="Arial"/>
      </rPr>
      <t xml:space="preserve"> 1CVMLV; 1campaña contra VBG- IDRD; CSSC IDPC. </t>
    </r>
    <r>
      <rPr>
        <b/>
        <sz val="10"/>
        <color rgb="FF000000"/>
        <rFont val="Arial"/>
      </rPr>
      <t>1CUL_ MOV</t>
    </r>
    <r>
      <rPr>
        <sz val="10"/>
        <color rgb="FF000000"/>
        <rFont val="Arial"/>
      </rPr>
      <t xml:space="preserve"> PATT Gran Fondo y Cycla. </t>
    </r>
    <r>
      <rPr>
        <b/>
        <sz val="10"/>
        <color rgb="FF000000"/>
        <rFont val="Arial"/>
      </rPr>
      <t>1CUL_GOB_SEG</t>
    </r>
    <r>
      <rPr>
        <sz val="10"/>
        <color rgb="FF000000"/>
        <rFont val="Arial"/>
      </rPr>
      <t xml:space="preserve"> Los hilos que nos unen; </t>
    </r>
    <r>
      <rPr>
        <b/>
        <sz val="10"/>
        <color rgb="FF000000"/>
        <rFont val="Arial"/>
      </rPr>
      <t>5EDU</t>
    </r>
    <r>
      <rPr>
        <sz val="10"/>
        <color rgb="FF000000"/>
        <rFont val="Arial"/>
      </rPr>
      <t xml:space="preserve"> Recom. inclusión del EG en el PM&amp;PT; Recom. IEG en el PATT VS; PATT situaciones de presunta agresión y AE; PATT situaciones presuntos casos SRPA; PA SHDV por OSIEGD. </t>
    </r>
    <r>
      <rPr>
        <b/>
        <sz val="10"/>
        <color rgb="FF000000"/>
        <rFont val="Arial"/>
      </rPr>
      <t>3AMB</t>
    </r>
    <r>
      <rPr>
        <sz val="10"/>
        <color rgb="FF000000"/>
        <rFont val="Arial"/>
      </rPr>
      <t xml:space="preserve"> IEG en PI;2AMB MSC en IDIGER; Instructivo SALF-IDIGER.  1PLN DCOGMCHV PPSP </t>
    </r>
    <r>
      <rPr>
        <b/>
        <sz val="10"/>
        <color rgb="FF000000"/>
        <rFont val="Arial"/>
      </rPr>
      <t>4SAL</t>
    </r>
    <r>
      <rPr>
        <sz val="10"/>
        <color rgb="FF000000"/>
        <rFont val="Arial"/>
      </rPr>
      <t xml:space="preserve"> PBEI; PTA en SST; PIC; MAS Bienestar de la SDS; PIPAHSM. </t>
    </r>
    <r>
      <rPr>
        <b/>
        <sz val="10"/>
        <color rgb="FF000000"/>
        <rFont val="Arial"/>
      </rPr>
      <t>3MOV</t>
    </r>
    <r>
      <rPr>
        <sz val="10"/>
        <color rgb="FF000000"/>
        <rFont val="Arial"/>
      </rPr>
      <t xml:space="preserve"> Res. para crear y reglamentar la MIGDS; Estrat. para la promoción EG UMV-2024-2028;EPSUT </t>
    </r>
    <r>
      <rPr>
        <b/>
        <sz val="10"/>
        <color rgb="FF000000"/>
        <rFont val="Arial"/>
      </rPr>
      <t>6INT</t>
    </r>
    <r>
      <rPr>
        <sz val="10"/>
        <color rgb="FF000000"/>
        <rFont val="Arial"/>
      </rPr>
      <t xml:space="preserve"> Metod componente psicosocial de RIJ SDIS. </t>
    </r>
    <r>
      <rPr>
        <b/>
        <sz val="10"/>
        <color rgb="FF000000"/>
        <rFont val="Arial"/>
      </rPr>
      <t>1JUR</t>
    </r>
    <r>
      <rPr>
        <sz val="10"/>
        <color rgb="FF000000"/>
        <rFont val="Arial"/>
      </rPr>
      <t xml:space="preserve"> Podcast LI CNS y LDMS; </t>
    </r>
    <r>
      <rPr>
        <b/>
        <sz val="10"/>
        <color rgb="FF000000"/>
        <rFont val="Arial"/>
      </rPr>
      <t>4SEG</t>
    </r>
    <r>
      <rPr>
        <sz val="10"/>
        <color rgb="FF000000"/>
        <rFont val="Arial"/>
      </rPr>
      <t xml:space="preserve"> 1PDSCCFB; 1ESM; 1Metodología VBG en escenarios futboleros; 1GIPPL y APPPL. </t>
    </r>
    <r>
      <rPr>
        <b/>
        <sz val="10"/>
        <color rgb="FF000000"/>
        <rFont val="Arial"/>
      </rPr>
      <t>8 CT</t>
    </r>
    <r>
      <rPr>
        <sz val="10"/>
        <color rgb="FF000000"/>
        <rFont val="Arial"/>
      </rPr>
      <t xml:space="preserve"> AMB, CUL, DEE, EDU, HAB, SAL, SEG, GOB CEVEPP. </t>
    </r>
    <r>
      <rPr>
        <b/>
        <sz val="10"/>
        <color rgb="FF000000"/>
        <rFont val="Arial"/>
      </rPr>
      <t>1HAC</t>
    </r>
    <r>
      <rPr>
        <sz val="10"/>
        <color rgb="FF000000"/>
        <rFont val="Arial"/>
      </rPr>
      <t xml:space="preserve"> Recom. DEIA25N </t>
    </r>
    <r>
      <rPr>
        <b/>
        <sz val="10"/>
        <color rgb="FF000000"/>
        <rFont val="Arial"/>
      </rPr>
      <t>1GOB</t>
    </r>
    <r>
      <rPr>
        <sz val="10"/>
        <color rgb="FF000000"/>
        <rFont val="Arial"/>
      </rPr>
      <t xml:space="preserve"> Estructura Lineam. GL con EGDPI. </t>
    </r>
    <r>
      <rPr>
        <b/>
        <sz val="10"/>
        <color rgb="FF000000"/>
        <rFont val="Arial"/>
      </rPr>
      <t>1DEE</t>
    </r>
    <r>
      <rPr>
        <sz val="10"/>
        <color rgb="FF000000"/>
        <rFont val="Arial"/>
      </rPr>
      <t xml:space="preserve"> Art.GOB – BOGOTÁ Productiva 24/7. 
</t>
    </r>
    <r>
      <rPr>
        <b/>
        <u/>
        <sz val="10"/>
        <color rgb="FF000000"/>
        <rFont val="Arial"/>
      </rPr>
      <t>DT(7):</t>
    </r>
    <r>
      <rPr>
        <sz val="10"/>
        <color rgb="FF000000"/>
        <rFont val="Arial"/>
      </rPr>
      <t xml:space="preserve"> </t>
    </r>
    <r>
      <rPr>
        <b/>
        <sz val="10"/>
        <color rgb="FF000000"/>
        <rFont val="Arial"/>
      </rPr>
      <t>2HAB</t>
    </r>
    <r>
      <rPr>
        <sz val="10"/>
        <color rgb="FF000000"/>
        <rFont val="Arial"/>
      </rPr>
      <t xml:space="preserve"> CSG para TRV de los EG en CVP, TRV Lineam IEGyDMPM dirigidas a PAL, ASL y/o ADEO; </t>
    </r>
    <r>
      <rPr>
        <b/>
        <sz val="10"/>
        <color rgb="FF000000"/>
        <rFont val="Arial"/>
      </rPr>
      <t>1CUL</t>
    </r>
    <r>
      <rPr>
        <sz val="10"/>
        <color rgb="FF000000"/>
        <rFont val="Arial"/>
      </rPr>
      <t xml:space="preserve"> Guía Uso SAFL.</t>
    </r>
    <r>
      <rPr>
        <b/>
        <sz val="10"/>
        <color rgb="FF000000"/>
        <rFont val="Arial"/>
      </rPr>
      <t>1MOV</t>
    </r>
    <r>
      <rPr>
        <sz val="10"/>
        <color rgb="FF000000"/>
        <rFont val="Arial"/>
      </rPr>
      <t xml:space="preserve"> Recom. técnicas para la const PIEM.</t>
    </r>
    <r>
      <rPr>
        <b/>
        <sz val="10"/>
        <color rgb="FF000000"/>
        <rFont val="Arial"/>
      </rPr>
      <t xml:space="preserve"> 1AMB</t>
    </r>
    <r>
      <rPr>
        <sz val="10"/>
        <color rgb="FF000000"/>
        <rFont val="Arial"/>
      </rPr>
      <t xml:space="preserve"> Recom. Actividad 25N. </t>
    </r>
    <r>
      <rPr>
        <b/>
        <sz val="10"/>
        <color rgb="FF000000"/>
        <rFont val="Arial"/>
      </rPr>
      <t>2HAC</t>
    </r>
    <r>
      <rPr>
        <sz val="10"/>
        <color rgb="FF000000"/>
        <rFont val="Arial"/>
      </rPr>
      <t xml:space="preserve"> Recom. PTS de la LB; Recom. técnicas para la IEGDDHHM en los docs, infs y repts de la GIE -UAECD</t>
    </r>
  </si>
  <si>
    <t>Actividad 10</t>
  </si>
  <si>
    <r>
      <rPr>
        <b/>
        <sz val="11"/>
        <color rgb="FF000000"/>
        <rFont val="Arial"/>
      </rPr>
      <t>Diciembre. 
Se acompañaron las siguientes instancias (7):</t>
    </r>
    <r>
      <rPr>
        <sz val="11"/>
        <color rgb="FF000000"/>
        <rFont val="Arial"/>
      </rPr>
      <t xml:space="preserve"> 1CUL Sesión 6 del Colectivo de Salvaguardia teatro 1HAB Comisión Intersectorial para la Gestión Habitacional y el Mejoramiento Integral de los Asentamientos Humanos del Distrito Capital – CIGHMIAH. 1MOV Concejo Distrital de la Bicicleta. 2SAL 1Comité de Apoyo a la Lactancia Materna; 1Consejo Distrital de Estupefacientes 2SEG Comisión Distrital de Seguridad, Comodidad y Convivencia en el Fútbol de Bogotá – CDSCCFB. 
</t>
    </r>
    <r>
      <rPr>
        <b/>
        <sz val="11"/>
        <color rgb="FF000000"/>
        <rFont val="Arial"/>
      </rPr>
      <t>Mesas interinstitucionales(3):</t>
    </r>
    <r>
      <rPr>
        <sz val="11"/>
        <color rgb="FF000000"/>
        <rFont val="Arial"/>
      </rPr>
      <t xml:space="preserve"> 1CUL Mesa de cultura y género. 1SAL Mesa Ampliada de Seguimiento a la mortalidad materna. 1GOB Submesa para la Garantía y Seguimiento de los Derechos de las Mujeres, Diversidades, Disidencias de Género y Sexuales.
</t>
    </r>
    <r>
      <rPr>
        <b/>
        <sz val="11"/>
        <color rgb="FF000000"/>
        <rFont val="Arial"/>
      </rPr>
      <t>Conceptos Técnicos(7):</t>
    </r>
    <r>
      <rPr>
        <sz val="11"/>
        <color rgb="FF000000"/>
        <rFont val="Arial"/>
      </rPr>
      <t xml:space="preserve"> 1DEE: ARTICULACIÓN GOBIERNO - BOGOTÁ PRODUCTIVA 24/7 
2AMB: Manual de Servicio a la Ciudadanía en el Instituto Distrital de Gestión de Riesgo y Cambio Climático IDIGER; Instructivo para el uso de la Sala Amiga De La Familia Lactante (SALF)- IDIGER. 2SEG: Metodología VBG en escenarios futboleros; Gestión Integral a las Personas Privadas de la Libertad y Atención Psicosocial a las Personas Privadas de la Libertad. 1MOV: Encuesta de percepción de satisfacción de usuarios de taxi. 1HAB: Documento de Conceptualización y Orientaciones Generales de los Módulos de Complementariedad en Habilidades para la Vida en el marco de la Política Pública para la Superación de la Pobreza.
</t>
    </r>
    <r>
      <rPr>
        <b/>
        <sz val="11"/>
        <color rgb="FF000000"/>
        <rFont val="Arial"/>
      </rPr>
      <t>Documentos Técnicos(1):</t>
    </r>
    <r>
      <rPr>
        <sz val="11"/>
        <color rgb="FF000000"/>
        <rFont val="Arial"/>
      </rPr>
      <t xml:space="preserve"> 1HAC: Recomendaciones técnicas para la incorporación de los enfoques de género y de derechos humanos de las mujeres en los documentos, informes y reportes de la gestión institucional de la entidad - Unidad Administrativa Especial de Catastro Distrital -UAECD </t>
    </r>
  </si>
  <si>
    <t>11.	Realizar asistencia y acompañamiento técnico a la implementación de acciones afirmativas que contribuyan al cierre de brechas de género.</t>
  </si>
  <si>
    <r>
      <rPr>
        <b/>
        <sz val="11"/>
        <color rgb="FF000000"/>
        <rFont val="Arial"/>
      </rPr>
      <t xml:space="preserve">Acumulado: </t>
    </r>
    <r>
      <rPr>
        <sz val="11"/>
        <color rgb="FF000000"/>
        <rFont val="Arial"/>
      </rPr>
      <t xml:space="preserve"> 
</t>
    </r>
    <r>
      <rPr>
        <b/>
        <u/>
        <sz val="11"/>
        <color rgb="FF000000"/>
        <rFont val="Arial"/>
      </rPr>
      <t xml:space="preserve">PIOEG Planes de trabajo (2): </t>
    </r>
    <r>
      <rPr>
        <sz val="11"/>
        <color rgb="FF000000"/>
        <rFont val="Arial"/>
      </rPr>
      <t xml:space="preserve">Informes implementación AccionesAfirmativas 2023: Balance implementación PPMyEG y PIOEG Informe implementación Sello Grupo1. 
</t>
    </r>
    <r>
      <rPr>
        <b/>
        <u/>
        <sz val="11"/>
        <color rgb="FF000000"/>
        <rFont val="Arial"/>
      </rPr>
      <t>Documentos (3):</t>
    </r>
    <r>
      <rPr>
        <sz val="11"/>
        <color rgb="FF000000"/>
        <rFont val="Arial"/>
      </rPr>
      <t xml:space="preserve"> documento conceptual AccionesAfirmativas, AccionesAfirmativas HAB, Propuesta de Estrategia Prevención Acoso Sexual Callejero CAMACOL.
</t>
    </r>
    <r>
      <rPr>
        <b/>
        <u/>
        <sz val="11"/>
        <color rgb="FF000000"/>
        <rFont val="Arial"/>
      </rPr>
      <t>Revisiones PIOEG (8):</t>
    </r>
    <r>
      <rPr>
        <sz val="11"/>
        <color rgb="FF000000"/>
        <rFont val="Arial"/>
      </rPr>
      <t xml:space="preserve"> Sello: IDEP, ATENEA, SUBRED SUR, CATASTRO, Lotería de Bogotá e IDT; Cumplimiento del nuevo indicador del PIOEG_MUJ. Informe final. 
</t>
    </r>
    <r>
      <rPr>
        <b/>
        <u/>
        <sz val="11"/>
        <color rgb="FF000000"/>
        <rFont val="Arial"/>
      </rPr>
      <t xml:space="preserve">Retroalimetaciones (20): </t>
    </r>
    <r>
      <rPr>
        <sz val="11"/>
        <color rgb="FF000000"/>
        <rFont val="Arial"/>
      </rPr>
      <t xml:space="preserve">Sello 2024 Grupo I con (16) (ATENEA,CAPITALSALUD,FUGA,IDARTES,IDPC,IPES,METRO,RENOVO,SCRD,SECGENERAL,SMOVILIDAD,SUBREDOCCIDENTE,SUBREDSUR,TRANSMILENIO,UAECD,UMV), ATENEA, IDEP, IDPYBA y SDGOB.
</t>
    </r>
    <r>
      <rPr>
        <b/>
        <u/>
        <sz val="11"/>
        <color rgb="FF000000"/>
        <rFont val="Arial"/>
      </rPr>
      <t xml:space="preserve">Reuniones (3): </t>
    </r>
    <r>
      <rPr>
        <sz val="11"/>
        <color rgb="FF000000"/>
        <rFont val="Arial"/>
      </rPr>
      <t xml:space="preserve">Validación plan trabajo Sello CVP.
</t>
    </r>
    <r>
      <rPr>
        <b/>
        <u/>
        <sz val="11"/>
        <color rgb="FF000000"/>
        <rFont val="Arial"/>
      </rPr>
      <t xml:space="preserve">Informes:  </t>
    </r>
    <r>
      <rPr>
        <sz val="11"/>
        <color rgb="FF000000"/>
        <rFont val="Arial"/>
      </rPr>
      <t xml:space="preserve">Construcción de 7 insumos para Informe PIOEG de 2024. 
</t>
    </r>
    <r>
      <rPr>
        <b/>
        <u/>
        <sz val="11"/>
        <color rgb="FF000000"/>
        <rFont val="Arial"/>
      </rPr>
      <t>Conceptos Técnicos (1):</t>
    </r>
    <r>
      <rPr>
        <sz val="11"/>
        <color rgb="FF000000"/>
        <rFont val="Arial"/>
      </rPr>
      <t xml:space="preserve"> Insumos para Acción Afirmativa ATENEA.</t>
    </r>
  </si>
  <si>
    <t>Actividad 11</t>
  </si>
  <si>
    <r>
      <t>Diciembre:
Revisiones PIOEG:</t>
    </r>
    <r>
      <rPr>
        <sz val="11"/>
        <color rgb="FF000000"/>
        <rFont val="Arial"/>
      </rPr>
      <t xml:space="preserve"> Informe Final del PIOEG 
</t>
    </r>
    <r>
      <rPr>
        <b/>
        <sz val="11"/>
        <color rgb="FF000000"/>
        <rFont val="Arial"/>
      </rPr>
      <t xml:space="preserve">Retroalimentación:  </t>
    </r>
    <r>
      <rPr>
        <sz val="11"/>
        <color rgb="FF000000"/>
        <rFont val="Arial"/>
      </rPr>
      <t>PIOEG_SDGOB</t>
    </r>
  </si>
  <si>
    <t xml:space="preserve">12.	Apoyar técnicamente el desarrollo de estrategias, acciones y/o proyectos que contribuyan a la implementación de los 7 derechos priorizados en la Política Pública de Mujeres y Equidad de Género a cargo de la DDDP, en articulación con SDMujer, entidades distritales y otros actores. </t>
  </si>
  <si>
    <r>
      <t xml:space="preserve">Acumulado:  
Reuniones Internas (55):  </t>
    </r>
    <r>
      <rPr>
        <sz val="11"/>
        <color rgb="FF000000"/>
        <rFont val="Arial"/>
      </rPr>
      <t xml:space="preserve">D.PAZ(5): Concertación Mesa Integración Local Étnica, Revisión ruta reconciliación, Plan Operativo Mesa de Reincorporación; Empleabilidad para personas firmantes del acuerdo de paz; Compromisos Paz; Organización de conmemoración del 25N. 
D.PARTICIP(2): SPT POT; Reunión Informativa UPL_POT-Casa de Todas.D.TRABAJO(16): 2Cuidado, DASCD conmemoración Día Trabajo Cuidado Hogar, Equipo empleo y emprendimiento, armonización temas derecho DDDP y SDG, estrategia de autonomía económica y 2 IDT para la trasnversalización del EG. Articulación con: DDC, DEJAV-RUTA SDDE, DDDP; Ajustes a productos en la PPMyEG y PPASP de la SDDE. D.EDUCACIÓN (4): Reuniones de articulación con las Direcciones de Enfoque Diferencial, Eliminación de violencias y acceso a la justicia, el OMEG para acciones con Instituciones de Educación Superior, Segunda Sesión Directiva 2024 de la Mesa de Trabajo del Sistema Distrital – SOFIA; Propuestas Acoso Callejero en Frentes de Obra/Obras. D.SALUD(13): Balance de Derecho y Sector Salud. Reporte 2024-I plan Mesa Prev. Maternidades Tempranas. Articulación con 2OMEG salud mental; Cuidado menstrual; Modelo de salud mental; Aportes PlanAcción de MPCS del CCDSM; Mesa articulación interna Dchos y sectores Trabajo/Dcho Educación; Mesa técnica PA836 del 2024 Endometriosis. D.CULTURA(9): articulación mesas cultura ciudadana, proceso Biblored Cárcel Buen Pastor, SDMUjer; Mujeres en diversos roles.D.HÁBITAT(4): armonización temas clave derecho 2DDDP, DEVAJ,preparación en UTA-CIEP REVISIÓN PROTOCOLO DEMOS. D. EDU_TRABAJO (2): propuesta derecho educación y trabajo con ASP.  
</t>
    </r>
    <r>
      <rPr>
        <b/>
        <sz val="11"/>
        <color rgb="FF000000"/>
        <rFont val="Arial"/>
      </rPr>
      <t xml:space="preserve">Reuniones intersectoriales (124):  
</t>
    </r>
    <r>
      <rPr>
        <sz val="11"/>
        <color rgb="FF000000"/>
        <rFont val="Arial"/>
      </rPr>
      <t>D.PAZ(26): Comité Justicia Transicional, 2Subcomités Asistencia y Atención, Prevención, Mesa Enfoque Diferencial, Asistencia técnica formulación planes Mesa Reincoproración y PAD, Mesas Retorno y Reubicación, OCDPVR. II sesión 2024 de Mesa Distrital de Reincorporación, II sesión 2024 de Mesa Distrital de Reintegración. Mesas con OCDPVR ( Asistencia técnica PDET, Comité de Justicia Transicional, Consejo Distrital de Paz y Mesa de reincorporación línea económica); Línea Participación Política con la Consejería Distrital de Paz, Victimas y Reconciliación; Mesa de enfoque diferencial de mujeres víctimas del conflicto, Mesa de Reincorporación del componente de Seguridad; Mesas de trabajo con DTDyP, DDDP, Representante de Mujeres Firmantes al Consejo Consultivo y CONAMU; Mesa de Reincorporación; Actualización PAD 2025; Asistencia a Subcomités de: Protección; atención y asistencia; Reparación Integral y; Memoria, Paz y Reconciliación convocados por la OCDPVR. Asistencia a evento "Aspi va la Paz" convocado por la CGN. D.TRABAJO(7): Con SDDE para acuerdo intercambio de información; Revisión articulación PPTurismo_IDT; Socialización de la formulación PPBogotá 24/7_SDDE; socialización de la estrategia de autonomía económica de las mujeres_SGDPR.  D.PARTICIP(6): 2 SPT POT, 3IDPAC PP Acción Comunal, Acuerdo792; Ruta integral de acceso al trabajo en condiciones de igualdad y dignidad con SDDE y Fundación Colombia; Inclusión laboral Reintegración con Consejería de Paz.  D.SALUD(17): 2SDIS Prevención Maternidades Tempranas, 2Mortalidad Materna, RutaMaternoPerinatal, LactanciaMaterna, IVE; 4SDS Mesa de seguimiento a la mortalidad materna; 2SDIS Prevención de Maternidades Tempranas; IV Mesa Interinstitucional de Prevención de Paternidades y Maternidades Tempranas en Bogotá; X Mesa Ampliada Distrital de Seguimiento a la Mortalidad Materna; Articulación SDS y SDMujer Modelo Más Bienestar. D.EDUCACION(25): 2actualización PETIG, 2Mesa Técnica Acuerdo 909, 2preparación mesa diálogo IES, articulación Festival Cine Eureka; Con SED (Mesa Acuerdo 909-2023, prevención y atención de violencias, Acuerdo 909 con 3Docentes Lideres Semillero el Jazmín). Con ATENEA Y ESAP para articulación programa Jóvenes a la E; Procuraduría en Mesa técnica de Violencias de género en las Universidades, (2)Comité Distrital de Convivencia Escolar, (2)Mesa Acuerdo 909 del 2023, Mesa de diálogo para prevención y atención de violencias de género y violencias sexual en las IE con MEN, Comité Interinstitucional de Educación en Derechos Humanos, Deberes, Garantías y Pedagogía de la Reconciliación - CIEDDHH; Asistencia a Feria HUITACA; Acuerdo 909 y Encuentro Dtal Semilleros Machismo; Asistencia a Tertulia: panorama de la discriminación y violencias contra las diversidades sexuales; MININTERIOR_Retos para la educación en Colombia; Articulación entornos universitarios cuidadores.  D.CULTURA (13): Reuniones con (3)empresa CYCLA para acompañar transversalización del enfoque de género en el Gran Fondo de Ciclismo; BibloRed articulador para sensibilizaciones en el INPEC; (3)SCRD festival de la memoria futbolera liderado por SSPC; SEG_Festival Alegoría a la Memoria Futbolera; MESA INTERSECTORIAL DE CULTURA CIUDADANA; Reunión, Firma Acuerdo y evento Gran Fondo Ciclista; MESA INTERSECTORIAL DE CULTURA CIUDADANA PARA LA ELIMINACIÓN DE MACHISMOS. D.HÁBITAT(30): 2Mesa Concejo Bogotá 24Hrs, Estrategia Metro, 2CIEP, SDMov. CIEP: 1UTA, 2reunión articulatoria; CVP: 2ConcursoArquitectura 1CapacitaciónReasentamiento; 2CAMACOL: reunión articulatoria; con Metro RecorridoCorredorSur; UAESP: EncuadreContrato;Participación en (2)UTA-CIEP REVISIÓN PROTOCOLO DEMOS, (2)UTA EXCENCIÓN DE PAGO CARRERA POR LA POLICÍA con SDC; Mesa Interinstitucional de Apoyo Entidades CVP; Inseguridad en los frentes de obra CCB; Revisión de piloto en relación con acoso callejero en frentes de obra METRO LÍNEA 1; Apoyo técnico intervención DADEP. CVP(7) Preparación Reto de Diseño. Liderazgo en articulación e implementación de 3 jornadas del Reto de Diseño en articulación con la CVP. Planes de Acción (5): D.PAZ(4): Consolidación de Mesa de Reincorporación, subcomité atención y Asistencia y Subcomité de memoria; Concertación y validación PAD 2025 MUJ D.PARTICIP(1): Plan Participación Anual POT 2024 SDMujer.  
Documentos (10): D.PAZ(1): Propuesta Derecho a la Paz y convivencia con Equidad. D. TRABAJO(2): Propuesta Derecho al Trabajo en condiciones de Igualdad y Dignidad, y propuesta articulada D.Trabajo y D.Educación. D.SALUD(3): Avance doc. barreras acceso mujeres a servicios salud; Avance doc. barreras acceso mujeres a servicios salud y Propuesta Derecho a la Salud Plena para las Mujeres. D.CULTURA(2): Propuesta Mujeres Desafiando Estereotipos Ecosistema Deportivo y Propuesta a una Cultura Libre de Sexismo. D.EDUCACIÓN(1): Propuesta Derecho a la Educación con Equidad. D.HABITAT(1): Propuesta Derecho al Hábitat y Vivienda digna. Propuesta Comunicativa: SAL(1) DCHOS SEXUALES Y REPRODUCTIVOS CON ÉNFASIS EN INTERRUPCIÓN VOLUNTARIA DEL EMBARAZO-IVE, EN EL MARCO DE ACUERDO 879 DEL 2023.</t>
    </r>
    <r>
      <rPr>
        <b/>
        <sz val="11"/>
        <color rgb="FF000000"/>
        <rFont val="Arial"/>
      </rPr>
      <t xml:space="preserve">  </t>
    </r>
  </si>
  <si>
    <t>Actividad 12</t>
  </si>
  <si>
    <r>
      <t xml:space="preserve">Diciembre: 
</t>
    </r>
    <r>
      <rPr>
        <b/>
        <u/>
        <sz val="11"/>
        <color rgb="FF000000"/>
        <rFont val="Arial"/>
      </rPr>
      <t>Reuniones Internas (11):</t>
    </r>
    <r>
      <rPr>
        <b/>
        <sz val="11"/>
        <color rgb="FF000000"/>
        <rFont val="Arial"/>
      </rPr>
      <t xml:space="preserve"> 
</t>
    </r>
    <r>
      <rPr>
        <u/>
        <sz val="11"/>
        <color rgb="FF000000"/>
        <rFont val="Arial"/>
      </rPr>
      <t>D.TRABAJO (3):</t>
    </r>
    <r>
      <rPr>
        <sz val="11"/>
        <color rgb="FF000000"/>
        <rFont val="Arial"/>
      </rPr>
      <t xml:space="preserve"> Articulación interna SDMujer acuerdo intercambio de información para firma en el marco de la ruta integral Talento Capital_SIDICU_DGC_EAE_DEVJ_DDDP.  
</t>
    </r>
    <r>
      <rPr>
        <u/>
        <sz val="11"/>
        <color rgb="FF000000"/>
        <rFont val="Arial"/>
      </rPr>
      <t>D.SALUD (4):</t>
    </r>
    <r>
      <rPr>
        <b/>
        <sz val="11"/>
        <color rgb="FF000000"/>
        <rFont val="Arial"/>
      </rPr>
      <t xml:space="preserve"> </t>
    </r>
    <r>
      <rPr>
        <sz val="11"/>
        <color rgb="FF000000"/>
        <rFont val="Arial"/>
      </rPr>
      <t xml:space="preserve">2Articulación transversalización del enfoque de género con el sector Salud y derecho a la Salud plena_Modelo MAS Bienestar; Articulación equipos de Línea Púrpura, Estrategia en 
Hospitales_derecho a la salud de la SDMujer y la Mesa por la salud y la vida de las mujeres; Socialización resultados investigación Enfoque de Género PPL.
</t>
    </r>
    <r>
      <rPr>
        <u/>
        <sz val="11"/>
        <color rgb="FF000000"/>
        <rFont val="Arial"/>
      </rPr>
      <t>D. HÁBITAT (4):</t>
    </r>
    <r>
      <rPr>
        <sz val="11"/>
        <color rgb="FF000000"/>
        <rFont val="Arial"/>
      </rPr>
      <t xml:space="preserve"> 2Recorridos de identificación de necesidades_Kennedy_La Fraguita; 2Talleres prevención de violencias_EP.
</t>
    </r>
    <r>
      <rPr>
        <b/>
        <u/>
        <sz val="11"/>
        <color rgb="FF000000"/>
        <rFont val="Arial"/>
      </rPr>
      <t>Reuniones intersectoriales(18):</t>
    </r>
    <r>
      <rPr>
        <b/>
        <sz val="11"/>
        <color rgb="FF000000"/>
        <rFont val="Arial"/>
      </rPr>
      <t xml:space="preserve"> 
</t>
    </r>
    <r>
      <rPr>
        <u/>
        <sz val="11"/>
        <color rgb="FF000000"/>
        <rFont val="Arial"/>
      </rPr>
      <t xml:space="preserve">D. PAZ(6): </t>
    </r>
    <r>
      <rPr>
        <sz val="11"/>
        <color rgb="FF000000"/>
        <rFont val="Arial"/>
      </rPr>
      <t xml:space="preserve"> Centros de encuentro_conmemoración 25N; con OCDPVR_enfoque diferencial; Consejería de Paz_atención a víctimas; Mesa Ordinaria Intersectorial de Paz; Tercera sesión Consejo Distrital de Paz y Tercera sesión ordinaria del Comité de Justicia Transicional. 
</t>
    </r>
    <r>
      <rPr>
        <u/>
        <sz val="11"/>
        <color rgb="FF000000"/>
        <rFont val="Arial"/>
      </rPr>
      <t xml:space="preserve">D. TRABAJO (1): </t>
    </r>
    <r>
      <rPr>
        <sz val="11"/>
        <color rgb="FF000000"/>
        <rFont val="Arial"/>
      </rPr>
      <t xml:space="preserve">Articulación Bogotá 24 horas SDMujer_SDDE_SDG. 
</t>
    </r>
    <r>
      <rPr>
        <u/>
        <sz val="11"/>
        <color rgb="FF000000"/>
        <rFont val="Arial"/>
      </rPr>
      <t xml:space="preserve">D. SALUD (2): </t>
    </r>
    <r>
      <rPr>
        <sz val="11"/>
        <color rgb="FF000000"/>
        <rFont val="Arial"/>
      </rPr>
      <t xml:space="preserve">Mesa técnica: Debate de Salud Mental_Consejo de Btá; Quinta Mesa Interinstitucional de Prevención de Paternidades y Maternidades Tempranas en Bogotá. 
</t>
    </r>
    <r>
      <rPr>
        <u/>
        <sz val="11"/>
        <color rgb="FF000000"/>
        <rFont val="Arial"/>
      </rPr>
      <t xml:space="preserve">D. EDUCACIÓN (2): </t>
    </r>
    <r>
      <rPr>
        <sz val="11"/>
        <color rgb="FF000000"/>
        <rFont val="Arial"/>
      </rPr>
      <t xml:space="preserve"> Mesa actualización protocolo violencias basadas en género_SDE; Articulación_SDE
</t>
    </r>
    <r>
      <rPr>
        <u/>
        <sz val="11"/>
        <color rgb="FF000000"/>
        <rFont val="Arial"/>
      </rPr>
      <t xml:space="preserve">D. CULTURA_D.PARTICIPACIÓN (2): </t>
    </r>
    <r>
      <rPr>
        <sz val="11"/>
        <color rgb="FF000000"/>
        <rFont val="Arial"/>
      </rPr>
      <t xml:space="preserve">mesa de trabajo_implementación del derecho a la 
participación con mujeres habitantes de calle o riesgo de estarlo. 
</t>
    </r>
    <r>
      <rPr>
        <u/>
        <sz val="11"/>
        <color rgb="FF000000"/>
        <rFont val="Arial"/>
      </rPr>
      <t>D.PARTICIPACIÓN (2):</t>
    </r>
    <r>
      <rPr>
        <sz val="11"/>
        <color rgb="FF000000"/>
        <rFont val="Arial"/>
      </rPr>
      <t xml:space="preserve">  IV sesión de Subcomisión Permanente del Sistema de Participación Territorial; Proyección socialización y evaluación de Agendas ciudadanas y escuelas desde un 
enfoque de género. Secretaría de la Mujer_SDIS. 
</t>
    </r>
    <r>
      <rPr>
        <u/>
        <sz val="11"/>
        <color rgb="FF000000"/>
        <rFont val="Arial"/>
      </rPr>
      <t>D. HABITAT(3):</t>
    </r>
    <r>
      <rPr>
        <sz val="11"/>
        <color rgb="FF000000"/>
        <rFont val="Arial"/>
      </rPr>
      <t xml:space="preserve"> Encuentro Acción Climática_C40; Asistencia a 2da sesión ordinanira_CIGHMIAH; Asistencia a UTA_CIEP.
</t>
    </r>
    <r>
      <rPr>
        <b/>
        <u/>
        <sz val="11"/>
        <color rgb="FF000000"/>
        <rFont val="Arial"/>
      </rPr>
      <t xml:space="preserve">Blance(1): </t>
    </r>
    <r>
      <rPr>
        <sz val="11"/>
        <color rgb="FF000000"/>
        <rFont val="Arial"/>
      </rPr>
      <t xml:space="preserve">Garantía de los derechos humanos de las mujeres.
</t>
    </r>
    <r>
      <rPr>
        <b/>
        <u/>
        <sz val="11"/>
        <color rgb="FF000000"/>
        <rFont val="Arial"/>
      </rPr>
      <t>Propuesta Comunicativa:</t>
    </r>
    <r>
      <rPr>
        <sz val="11"/>
        <color rgb="FF000000"/>
        <rFont val="Arial"/>
      </rPr>
      <t xml:space="preserve"> 
D.PARTICIPACIÓN (1): ESTRATEGIA Derecho a la Participación y Representación con EquidadDirección de Derechos y Diseño de Política – 2024-2028 SDMujer.
</t>
    </r>
    <r>
      <rPr>
        <b/>
        <u/>
        <sz val="11"/>
        <color rgb="FF000000"/>
        <rFont val="Arial"/>
      </rPr>
      <t xml:space="preserve">Documentos:
</t>
    </r>
    <r>
      <rPr>
        <u/>
        <sz val="11"/>
        <color rgb="FF000000"/>
        <rFont val="Arial"/>
      </rPr>
      <t xml:space="preserve">D. EDUCACIÓN (2): </t>
    </r>
    <r>
      <rPr>
        <sz val="11"/>
        <color rgb="FF000000"/>
        <rFont val="Arial"/>
      </rPr>
      <t xml:space="preserve">Línea de tiempo propuesta de acompañamiento Instituciones de Educación 
Superior; Elaboración del Informe sobre las acciones institucionales de educación en derechos humanos de las entidades distritales de la ciudad de Bogotá.
 </t>
    </r>
  </si>
  <si>
    <t xml:space="preserve">13.	Elaborar conceptos y documentos técnicos para incorporar los enfoques de género y de derechos humanos de las mujeres en proyectos normativos, lineamientos y proyectos de entidades distritales y nacionales, según demanda. </t>
  </si>
  <si>
    <r>
      <rPr>
        <b/>
        <sz val="11"/>
        <color rgb="FF000000"/>
        <rFont val="Arial"/>
      </rPr>
      <t xml:space="preserve">Acumulado: 
Documentos y ConceptosTécnicos(8): </t>
    </r>
    <r>
      <rPr>
        <sz val="11"/>
        <color rgb="FF000000"/>
        <rFont val="Arial"/>
      </rPr>
      <t xml:space="preserve">Se realizaron MOV: 1CT Comentarios Proyecto de Acuerdo 491; 1JUR: CT_Proyecto de Ley 193 2024; EDU: 1CT Proyecto de Acuerdo 596 del 2024; SEG 1CT Proyecto de Acuerdo 598 del 2024. Avande recorrido PMT alto Impacto 1raMayo-Boyacá, Modelo Salud más Bienestar, Protocolo SRPA-SED.Incorporación enfoques Licitación Aseo UAESP. 
</t>
    </r>
    <r>
      <rPr>
        <b/>
        <u/>
        <sz val="11"/>
        <color rgb="FF000000"/>
        <rFont val="Arial"/>
      </rPr>
      <t xml:space="preserve">Gestiones para la garantía de los derechos:  
</t>
    </r>
    <r>
      <rPr>
        <b/>
        <sz val="11"/>
        <color rgb="FF000000"/>
        <rFont val="Arial"/>
      </rPr>
      <t>Conceptos Técnicos (19):</t>
    </r>
    <r>
      <rPr>
        <sz val="11"/>
        <color rgb="FF000000"/>
        <rFont val="Arial"/>
      </rPr>
      <t xml:space="preserve"> 2ProyectosdeLey, 1ProyectoDecreto, 1ruta antidiscriminación SG, 1insumoTutela Parto Digno, 1respuesta Personería estrategias promoción salud y bienestar mujeres, 2Proposiciones ConcejoBogotá, 2proyectosAcuerdo, 1proyectoLey, 1pacto corresponsabilidad CCM- Alcaldías Locales. Incorporación enfoques Licitación Aseo UAESP; PA 836 Endometriosis; PA 824 Derechos personas trans; PA 844 Autonompia Económica; PP Bogotá 24Hrs; Proposición 1293 violencia económica; Procedimiento Acoso Laboral DADEP. 
</t>
    </r>
    <r>
      <rPr>
        <b/>
        <sz val="11"/>
        <color rgb="FF000000"/>
        <rFont val="Arial"/>
      </rPr>
      <t>Documentos Técnicos(5):</t>
    </r>
    <r>
      <rPr>
        <sz val="11"/>
        <color rgb="FF000000"/>
        <rFont val="Arial"/>
      </rPr>
      <t xml:space="preserve"> Avance Identificación Barreras Salud Mujeres; Observaciones a: Diagnóstico estigmatización Mujeres Firmantes de Paz; Balance PETIG-REDEG; DISEÑO DE ESPACIOS PÚBLICOS SEGUROS; Balance anual PPLEO.  
</t>
    </r>
    <r>
      <rPr>
        <b/>
        <sz val="11"/>
        <color rgb="FF000000"/>
        <rFont val="Arial"/>
      </rPr>
      <t xml:space="preserve">Respuestas (6): </t>
    </r>
    <r>
      <rPr>
        <sz val="11"/>
        <color rgb="FF000000"/>
        <rFont val="Arial"/>
      </rPr>
      <t>SDQS(3): Participación POT; Ciudadanía Trabajo Digno; Particpación; CONTRALORÍA (2) Atención a mujeres y salus sexual y reproductiva; CONSEJO (1) Salud Mental.</t>
    </r>
    <r>
      <rPr>
        <b/>
        <sz val="11"/>
        <color rgb="FF000000"/>
        <rFont val="Arial"/>
      </rPr>
      <t xml:space="preserve"> 
Informes(3): </t>
    </r>
    <r>
      <rPr>
        <sz val="11"/>
        <color rgb="FF000000"/>
        <rFont val="Arial"/>
      </rPr>
      <t xml:space="preserve">I, II y III Trim 2024 CIEDDHH. </t>
    </r>
  </si>
  <si>
    <t>Actividad 13</t>
  </si>
  <si>
    <r>
      <t xml:space="preserve">Diciembre: 
</t>
    </r>
    <r>
      <rPr>
        <b/>
        <u/>
        <sz val="11"/>
        <color rgb="FF000000"/>
        <rFont val="Arial"/>
      </rPr>
      <t>Gestiones para la garantía de los derechos:  
Conceptos Técnicos (3)</t>
    </r>
    <r>
      <rPr>
        <sz val="11"/>
        <color rgb="FF000000"/>
        <rFont val="Arial"/>
      </rPr>
      <t xml:space="preserve">:  PA 860_Carrera de la mujer; Carcel Distrital; PA 857_Skateboarding. 
</t>
    </r>
    <r>
      <rPr>
        <b/>
        <u/>
        <sz val="11"/>
        <color rgb="FF000000"/>
        <rFont val="Arial"/>
      </rPr>
      <t xml:space="preserve">Documentos técnicos (5): </t>
    </r>
    <r>
      <rPr>
        <sz val="11"/>
        <color rgb="FF000000"/>
        <rFont val="Arial"/>
      </rPr>
      <t xml:space="preserve">Propuesta cambio climático; 2Linea Metro;Modelo Más Bienestar; barreras acceso a la salud. 
</t>
    </r>
    <r>
      <rPr>
        <b/>
        <u/>
        <sz val="11"/>
        <color rgb="FF000000"/>
        <rFont val="Arial"/>
      </rPr>
      <t xml:space="preserve">Respuestas </t>
    </r>
    <r>
      <rPr>
        <b/>
        <sz val="11"/>
        <color rgb="FF000000"/>
        <rFont val="Arial"/>
      </rPr>
      <t xml:space="preserve">SDQS (3): </t>
    </r>
    <r>
      <rPr>
        <sz val="11"/>
        <color rgb="FF000000"/>
        <rFont val="Arial"/>
      </rPr>
      <t>1Concejo_Salud Mental; 1DchoPetición_IVE; Procuraduría.</t>
    </r>
  </si>
  <si>
    <t>14.	Implementar el mecanismo “En Igualdad: Sello Distrital de Igualdad de Género” como mecanismo para reconocer, medir e incentivar la inclusión del enfoque de género en las políticas, planes, programas y proyectos de las entidades Distritales así como en su cultura organizacional e institucional</t>
  </si>
  <si>
    <r>
      <t xml:space="preserve">Acumulado: </t>
    </r>
    <r>
      <rPr>
        <sz val="11"/>
        <color rgb="FF000000"/>
        <rFont val="Arial"/>
      </rPr>
      <t xml:space="preserve">en la línea de trabajo sector público del mecanismo Sello: A) 5 reuniones internas para revisión de propuestas de planes de trabajo para su validación, B) 2 reuniones externas de validación de planes de trabajo.  C) 3 talleres de recomendaciones para reportes de planes de trabajo Sello. D) 1 reunión de socialización del mecanismo. E) En el marco del alistamiento para la elaboración de diagnosticos de las Alcaldias Locales: se aplicaron instrumentos de revisión de plataformas a 15 Alcaldías Locales, se realizaron 2 reuniones de socialización del proceso de implementación del sello con Alcaldías Locales. F) Se han realizado 25 mesas de trabajo para la definición, orientación y/o aclaración, revisión y retroalimentación de actividades de los planes de trabajo de Sello: 2AMB, 1CUL, 4DEE, 4GOB, 2HAB, 4HAC, 1INT, 4MOV, 2SAL, 1SEG. </t>
    </r>
  </si>
  <si>
    <t>Actividad 14</t>
  </si>
  <si>
    <r>
      <t xml:space="preserve">Diciembre: A) </t>
    </r>
    <r>
      <rPr>
        <sz val="11"/>
        <color rgb="FF000000"/>
        <rFont val="Arial"/>
      </rPr>
      <t>Se realizaron 3 mesas de trabajo de revisión y retroalimentación de los planes de trabajo de Sello: 1MOV; 1DDE; 1HAB. B) Se realizó sesión de socialización el mecanismo Sello En Igualdad a las Alcadlías Locales.</t>
    </r>
  </si>
  <si>
    <t xml:space="preserve">15.	Elaborar material metodológico y pedagógico y realizar procesos de información y sensibilización sobre enfoques de género y derechos de las mujeres a entidades distritales, privados, ciudadanía y otros actores clave. </t>
  </si>
  <si>
    <t xml:space="preserve">Acumulado: 
Sensibilizaciones(89): 9AMB Liderazgo Mujs IDPYBA;Mujs y ambiente SDA;TRV EG JBB; Comunic. EG y ED; MCNV; AmL sin discriminación; ED, IMD; 2RUAMV. 2EDU PPMYEG carta navegación EG; ENS. 10HAB IEG en PI; Prev. y RUAMV; CLS; Prev. de DV en AmL EG y ED; 1ETG y PPMyEG; DVLV y RUAMV; CLS. 13INT PPMyEG y 8DD TH de SDIS y Hogar Voto Nacional; Salud con ED equipo IDIPRON; PI con enfoque a IDIPRON; RUAMV; AS y ASL IDIPRON; Masc y Cuidado. 30MOV Prev. ASC; VCM; RUAMV; CGE; CLS; TM26: Código Presunción AS en el TP; Conceptos y CNS; AL y ASL. 4HAC DD Mujs y EG y ED; DVLV y RUAMV; ED mujeres mayores que habitan en DC 2CUL DDHH Mujs PPMyEG; Prev. de VBG y RUAMV; DVLV; REVBELADAS; RLC 1MUJ ABC género brújula para la igualdad. 9SAL Atención con EG y ED; EG promoción lactancia; DSR para CPTP; RUAMV; Conm. 28S IVE; EG; PP; Conm. 25N. 2JUR Una mirada al TDI; IVE.1GEP IVE. 4SEG ETF y DDHH Mujs en fútbol; ETF y DDHH Mujs; Memoria futbolera. Material pedagógico(10): 2GEP Convers. DASCD-PPMyEG Programa CALDAS. 1HAC Bull 25N 1MOV Metodología Jornada resignif BMCMCME. 1HAC PPT DD Mujs y EG y ED. 1JUR PPT una mirada al TDI. 2INT Ficha metodológica y PPT REG. 2SEG 1PPT ETF y DDHH; PPT ETF y de género en el fútbol. Metodologías(10): Grupo focal mujeres CVP, DD EDU_PARTIC, mujeres C.BuenPastor, Derechos PPMyEG ciudadanía Festival Eureka y Derechos EDU y CUL TH SDMujer. Grupo Focal con mujeres, Suba. Sensibilizaciones (18): CUL ciudadanía(8ps), EDU y PART TH SDMujer(62ps), 2SAL Línea Púrpura (27y25ps), PPMyEG ciudadanía Festival Eureka(9ps); SAL ciudadanía (38ps); EDU y CUL TH SDMujer(78ps); Comunicación no Sexista a TH SDMujer (19ps); Ambientes laborales inclusivos a TH del Consorcio Expres(32ps); Módulo profundización TRA(10ps); TH SDMUJER D. TRAB Ref.pensional(54ps); Consejeras Arte y Cultura(6prs); Dcho HAB yCUL TH SDMujer(73prs); Memoria Futbolera Barristas(22prs); TRAB Ciudadanía(9prs); HAB y vivienda digna(21prs); PPASP(23prs); PPMyEG(6prs). "							</t>
  </si>
  <si>
    <t>Actividad 15</t>
  </si>
  <si>
    <r>
      <rPr>
        <b/>
        <sz val="11"/>
        <color rgb="FF000000"/>
        <rFont val="Arial"/>
      </rPr>
      <t>Diciembre: 
Sensibilizaciones(10): 1CUL</t>
    </r>
    <r>
      <rPr>
        <sz val="11"/>
        <color rgb="FF000000"/>
        <rFont val="Arial"/>
      </rPr>
      <t xml:space="preserve"> RUAM a OFB. </t>
    </r>
    <r>
      <rPr>
        <b/>
        <sz val="11"/>
        <color rgb="FF000000"/>
        <rFont val="Arial"/>
      </rPr>
      <t>2GOB</t>
    </r>
    <r>
      <rPr>
        <sz val="11"/>
        <color rgb="FF000000"/>
        <rFont val="Arial"/>
      </rPr>
      <t xml:space="preserve"> Derecho de las mujeres a una vida libre de violencias y RUAM a DADEP y SDG. </t>
    </r>
    <r>
      <rPr>
        <b/>
        <sz val="11"/>
        <color rgb="FF000000"/>
        <rFont val="Arial"/>
      </rPr>
      <t>1HAB</t>
    </r>
    <r>
      <rPr>
        <sz val="11"/>
        <color rgb="FF000000"/>
        <rFont val="Arial"/>
      </rPr>
      <t xml:space="preserve"> Derecho de las mujeres a una vida libre de violencias, RUAM y Comunicación libre de sexismo a EEAAB. </t>
    </r>
    <r>
      <rPr>
        <b/>
        <sz val="11"/>
        <color rgb="FF000000"/>
        <rFont val="Arial"/>
      </rPr>
      <t>1INT</t>
    </r>
    <r>
      <rPr>
        <sz val="11"/>
        <color rgb="FF000000"/>
        <rFont val="Arial"/>
      </rPr>
      <t xml:space="preserve"> Derecho a una vida libre de violencias, RUAM a SDIS. </t>
    </r>
    <r>
      <rPr>
        <b/>
        <sz val="11"/>
        <color rgb="FF000000"/>
        <rFont val="Arial"/>
      </rPr>
      <t>4MOV</t>
    </r>
    <r>
      <rPr>
        <sz val="11"/>
        <color rgb="FF000000"/>
        <rFont val="Arial"/>
      </rPr>
      <t xml:space="preserve"> Derecho de las mujeres a una vida libre de violencias, prevención del acoso sexual callejero y socialización de la RUAM  3Transmilenio; 1UAERMV. </t>
    </r>
    <r>
      <rPr>
        <b/>
        <sz val="11"/>
        <color rgb="FF000000"/>
        <rFont val="Arial"/>
      </rPr>
      <t>1SAL</t>
    </r>
    <r>
      <rPr>
        <sz val="11"/>
        <color rgb="FF000000"/>
        <rFont val="Arial"/>
      </rPr>
      <t xml:space="preserve"> Sensibilización sobre IVE con equipos territoriales de las Subredes Integradas de Servicios. 
</t>
    </r>
    <r>
      <rPr>
        <b/>
        <sz val="11"/>
        <color rgb="FF000000"/>
        <rFont val="Arial"/>
      </rPr>
      <t xml:space="preserve">Material pedagógico(1): </t>
    </r>
    <r>
      <rPr>
        <sz val="11"/>
        <color rgb="FF000000"/>
        <rFont val="Arial"/>
      </rPr>
      <t xml:space="preserve">1CUL Ficha metodológica Derecho a una vida libre de violencias.
</t>
    </r>
    <r>
      <rPr>
        <b/>
        <u/>
        <sz val="11"/>
        <color rgb="FF000000"/>
        <rFont val="Arial"/>
      </rPr>
      <t xml:space="preserve">Gestiones para la garantía de los derechos: 
</t>
    </r>
    <r>
      <rPr>
        <b/>
        <sz val="11"/>
        <color rgb="FF000000"/>
        <rFont val="Arial"/>
      </rPr>
      <t>Metodologías (6):</t>
    </r>
    <r>
      <rPr>
        <sz val="11"/>
        <color rgb="FF000000"/>
        <rFont val="Arial"/>
      </rPr>
      <t xml:space="preserve"> Feria de vivienda; Comunicación no Sexista; Consejo Distrital de Paz; Mortalidad materna; Bancada Bici; Comité justicia transicipnal. 
</t>
    </r>
    <r>
      <rPr>
        <b/>
        <sz val="11"/>
        <color rgb="FF000000"/>
        <rFont val="Arial"/>
      </rPr>
      <t>Sensibilizaciones en Derechos (5):</t>
    </r>
    <r>
      <rPr>
        <sz val="11"/>
        <color rgb="FF000000"/>
        <rFont val="Arial"/>
      </rPr>
      <t xml:space="preserve"> IVE; Feria de Vivienda; Dcho al Trabajo y Autonomía Económica; Café Campo, mujeres rurales.</t>
    </r>
    <r>
      <rPr>
        <b/>
        <sz val="11"/>
        <color rgb="FF000000"/>
        <rFont val="Arial"/>
      </rPr>
      <t xml:space="preserve">  </t>
    </r>
  </si>
  <si>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</si>
  <si>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</si>
  <si>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 xml:space="preserve">Conmemoración: Derechos Humanos de las Mujeres (37pers)
Sello Privados:  Se realizó el evento de reconocimiento al sector privado.
 </t>
  </si>
  <si>
    <t xml:space="preserve">Reuniones Intersectoriales (2): Conmemoración 28S. Articulación CMH conmemoración 23O.  
Reconocimientos (2): documentos preparativos compromiso con DDHH de las mujeres de Unidades de Apoyo Normativo de concejales/as de Bogotá, Evento Sello Privado.  
Conmemoraciones(5): Educación no Sexista (193prs); Trabajo Cuidado Hogar (40prs); IVE sin Barreras (131prs). (2)Día Nacional de Reconocimiento a las Mujeres Buscadoras de Víctimas de Desaparición Forzada parte 1 (12prs) y Parte 2 (16pers).  
Documentos: Doc.Sentido Conmemoración 28S, Recomendaciones comunicación asertiva IVE; Doc.Sentido Conmemoración 23Oct.  
Comunicaciones: Brochures(14). PPT (5). Briefs(17). Documentos (5), Diseño de plantillas/informes(3); Certificados (1). 
Sello: 
Sector Privado: A) 28 reuniones 1erContacto socialización Sello En Igualdad B) 12 empresas firmaron doc.CompromisoSello C) Acompañamiento a implementación CatálogoHerramientas en 5 reuniones y 2 talleres socialización autodiagnóstico D) Articulación con Sello Bogotá Incluyente de SDDE en 3 reuniones. Componente pedagógico Catálogo Herramientas sector privado: E) 4 metodologías sensibilización F) 8 talleres de catálogo de herramientas con IES y empresas (746pers): femen543; mascul172; transmasc1; NoBinaria8, otras22. G) Articulación con CAMACOL (estrategia prevención acoso callejero). </t>
  </si>
  <si>
    <t xml:space="preserve">Las actividades de reconocimiento sobre enfoques de género y derechos de las mujeres aportan a la identificación y análisis profundo de las estrategias en pro de los derechos de las mujeres y a generar conciencia para eliminar los estereotipos de género asociados a discriminaciones y violencias contra ellas. Así como,  las conmemoraciones de fechas emblemáticas aportan a la visibilización y exigibilidad de derechos de las mujeres en sus diferencias y diversidad.
</t>
  </si>
  <si>
    <t xml:space="preserve">16.	Otorgar reconocimientos al compromiso de las entidades Distritales y privados en la inclusión del enfoque de género en las políticas, planes, programas y proyectos, así como en su cultura institucional. </t>
  </si>
  <si>
    <r>
      <rPr>
        <b/>
        <sz val="11"/>
        <color rgb="FF000000"/>
        <rFont val="Times New Roman"/>
      </rPr>
      <t xml:space="preserve">Acumulado: 
Documentos preparativos(2): 
</t>
    </r>
    <r>
      <rPr>
        <sz val="11"/>
        <color rgb="FF000000"/>
        <rFont val="Times New Roman"/>
      </rPr>
      <t>Reconocimiento del compromiso con los derechos humanos de las mujeres de Unidades de Apoyo Normativo de concejales y concejalas de Bogotá. Se avanzó en los prepartivos para el evento de reconocimiento reconocimientos al compromiso del sector privado en la inclusión del enfoque de género en su cultura empresarial. Se realizó evento de reconocimiento para las empresas del sector privado por su compromiso con los derechos humanos de las mujeresy finalmente se brindó reconocimiento a las entidades de la Administración Distrital por la implementación de buenas prácticas de transversalización y acciones afirmativas en pro de la igualdad entre hombres y mujeres.</t>
    </r>
  </si>
  <si>
    <t>Actividad 16</t>
  </si>
  <si>
    <r>
      <t xml:space="preserve">Diciembre: </t>
    </r>
    <r>
      <rPr>
        <sz val="11"/>
        <color rgb="FF000000"/>
        <rFont val="Times New Roman"/>
      </rPr>
      <t>A) Se realizó evento de reconocimiento para las empresas del sector privado por su compromiso con los derechos humanos de las mujeres B) Se brindó reconocimiento a las entidades de la Administración Distrital por la implementación de buenas prácticas de transversalización y acciones afirmativas en pro de la igualdad entre hombres y mujeres.</t>
    </r>
  </si>
  <si>
    <t xml:space="preserve">17.	Realizar espacios para el diálogo de política con la administración distrital y la comunidad que genere conversación sobre avances de las políticas que lidera el sector mujeres y que conmemore las fechas emblemáticas en relación con la garantía de los 7 derechos de la PPMyEG, entre otros. </t>
  </si>
  <si>
    <r>
      <rPr>
        <b/>
        <sz val="11"/>
        <color rgb="FF000000"/>
        <rFont val="Times New Roman"/>
      </rPr>
      <t xml:space="preserve">Acumulado: 
</t>
    </r>
    <r>
      <rPr>
        <b/>
        <u/>
        <sz val="11"/>
        <color rgb="FF000000"/>
        <rFont val="Times New Roman"/>
      </rPr>
      <t>Conmemoraciones (5):</t>
    </r>
    <r>
      <rPr>
        <u/>
        <sz val="11"/>
        <color rgb="FF000000"/>
        <rFont val="Times New Roman"/>
      </rPr>
      <t xml:space="preserve"> Día Educación no Sexista</t>
    </r>
    <r>
      <rPr>
        <sz val="11"/>
        <color rgb="FF000000"/>
        <rFont val="Times New Roman"/>
      </rPr>
      <t xml:space="preserve"> (21 Junio-193asistentes) piezas comunicativas, cápsulas, metodologías evento y CIOM, Articulación con Mesa por la Salud y vida de las mujeres para Conmemoración del 28S; </t>
    </r>
    <r>
      <rPr>
        <u/>
        <sz val="11"/>
        <color rgb="FF000000"/>
        <rFont val="Times New Roman"/>
      </rPr>
      <t>Día Trabajo Cuidado Hogar</t>
    </r>
    <r>
      <rPr>
        <sz val="11"/>
        <color rgb="FF000000"/>
        <rFont val="Times New Roman"/>
      </rPr>
      <t xml:space="preserve"> (22 julio-40asistentes):  metodología;</t>
    </r>
    <r>
      <rPr>
        <u/>
        <sz val="11"/>
        <color rgb="FF000000"/>
        <rFont val="Times New Roman"/>
      </rPr>
      <t xml:space="preserve"> IVE sin Barreraras</t>
    </r>
    <r>
      <rPr>
        <sz val="11"/>
        <color rgb="FF000000"/>
        <rFont val="Times New Roman"/>
      </rPr>
      <t xml:space="preserve"> (24-septiembre-131asistentes), metodología; (2)Día Nacional de Reconocimiento a las Mujeres Buscadoras de Víctimas de Desaparición Forzada Parte 1 (12 personas) y parte 2 (16prs).   
</t>
    </r>
    <r>
      <rPr>
        <b/>
        <u/>
        <sz val="11"/>
        <color rgb="FF000000"/>
        <rFont val="Times New Roman"/>
      </rPr>
      <t xml:space="preserve">Reuniones internas(8): </t>
    </r>
    <r>
      <rPr>
        <sz val="11"/>
        <color rgb="FF000000"/>
        <rFont val="Times New Roman"/>
      </rPr>
      <t xml:space="preserve">Preparación Conmemoración 28S; 2Alistamiento y metodología 23Oct. 4Alistamiento y metodología 23Oct. 
</t>
    </r>
    <r>
      <rPr>
        <b/>
        <u/>
        <sz val="11"/>
        <color rgb="FF000000"/>
        <rFont val="Times New Roman"/>
      </rPr>
      <t xml:space="preserve">Documento de sentido(4): </t>
    </r>
    <r>
      <rPr>
        <sz val="11"/>
        <color rgb="FF000000"/>
        <rFont val="Times New Roman"/>
      </rPr>
      <t xml:space="preserve">Conmemoraciones 31J, 22Jl, 28S y 23Oct. 
</t>
    </r>
    <r>
      <rPr>
        <b/>
        <u/>
        <sz val="11"/>
        <color rgb="FF000000"/>
        <rFont val="Times New Roman"/>
      </rPr>
      <t>Reuniones Intersectoriales(2):</t>
    </r>
    <r>
      <rPr>
        <sz val="11"/>
        <color rgb="FF000000"/>
        <rFont val="Times New Roman"/>
      </rPr>
      <t xml:space="preserve"> Articulación SDS conmemoración 28S, Articulación CMH conmemoración 23O. 
</t>
    </r>
    <r>
      <rPr>
        <b/>
        <u/>
        <sz val="11"/>
        <color rgb="FF000000"/>
        <rFont val="Times New Roman"/>
      </rPr>
      <t>Documento de sentido (1):</t>
    </r>
    <r>
      <rPr>
        <sz val="11"/>
        <color rgb="FF000000"/>
        <rFont val="Times New Roman"/>
      </rPr>
      <t xml:space="preserve"> Mujeres buscadoras, cuidadoras y constructoras de paz. </t>
    </r>
  </si>
  <si>
    <t>Actividad 17</t>
  </si>
  <si>
    <r>
      <t xml:space="preserve">Diciembre
Conmemoración: </t>
    </r>
    <r>
      <rPr>
        <sz val="11"/>
        <color rgb="FF000000"/>
        <rFont val="Times New Roman"/>
      </rPr>
      <t>Derechos Humanos de las Mujeres (37pers)</t>
    </r>
  </si>
  <si>
    <t xml:space="preserve">18.	Apoyar técnicamente la socialización y divulgación de narrativas de la Política Pública de Mujeres y Equidad de Género - PPMYEG- y Política Pública de Actividades Sexuales Pagadas – PPASP y difundir estrategias que visibilicen las buenas prácticas y logros de transversalización de los enfoques de género y de derechos de las mujeres. </t>
  </si>
  <si>
    <r>
      <rPr>
        <b/>
        <sz val="11"/>
        <color rgb="FF000000"/>
        <rFont val="Times New Roman"/>
      </rPr>
      <t>Acumulado:</t>
    </r>
    <r>
      <rPr>
        <sz val="11"/>
        <color rgb="FF000000"/>
        <rFont val="Times New Roman"/>
      </rPr>
      <t xml:space="preserve"> 
</t>
    </r>
    <r>
      <rPr>
        <b/>
        <sz val="11"/>
        <color rgb="FF000000"/>
        <rFont val="Times New Roman"/>
      </rPr>
      <t xml:space="preserve">Briefs (17) y documentos (6) para la solicitud de piezas y/o notas periodísticas: </t>
    </r>
    <r>
      <rPr>
        <sz val="11"/>
        <color rgb="FF000000"/>
        <rFont val="Times New Roman"/>
      </rPr>
      <t xml:space="preserve">1Día Educación No Sexista, 1Día Trabajo del Cuidado, 1proyectos de inversión con enfoque de género, 1talleres y certificaciones del Sello En Igualdad, 1sensibilizaciones sobre derechos a taxistas, 28S - IVE, 1Video ASP, 1evento PPASP, 1evento PPMyEG, 1socialización PPMyEG mujeres indígenas, 1Día Mujeres Buscadoras, 1Evento RevBeladas, 1Balance PPMyEG, 1Balance PPASP; 1actualización video Sello en Igualdad, 2Evento RevBeladas; Conmemoración Día Internacional de los Derechos Humanos; 2 Evento premiación Sello; Privados Infografía evento Sello Privados e información de la DDDP para campaña 25N.
</t>
    </r>
    <r>
      <rPr>
        <b/>
        <sz val="11"/>
        <color rgb="FF000000"/>
        <rFont val="Times New Roman"/>
      </rPr>
      <t>Diseño de plantillas (2):</t>
    </r>
    <r>
      <rPr>
        <sz val="11"/>
        <color rgb="FF000000"/>
        <rFont val="Times New Roman"/>
      </rPr>
      <t xml:space="preserve"> para la producción de informes (1 TPIEG y 1 brochure sectores balance de políticas); 
</t>
    </r>
    <r>
      <rPr>
        <b/>
        <sz val="11"/>
        <color rgb="FF000000"/>
        <rFont val="Times New Roman"/>
      </rPr>
      <t xml:space="preserve">Diseño de informes (3): </t>
    </r>
    <r>
      <rPr>
        <sz val="11"/>
        <color rgb="FF000000"/>
        <rFont val="Times New Roman"/>
      </rPr>
      <t xml:space="preserve">informe Logros de transversalización 2023; informe balance PPMyEG 2023; informe balance PPASP 2023. 
</t>
    </r>
    <r>
      <rPr>
        <b/>
        <sz val="11"/>
        <color rgb="FF000000"/>
        <rFont val="Times New Roman"/>
      </rPr>
      <t>Diseño de:</t>
    </r>
    <r>
      <rPr>
        <sz val="11"/>
        <color rgb="FF000000"/>
        <rFont val="Times New Roman"/>
      </rPr>
      <t xml:space="preserve"> (2) PPT para socializaciones PPMyEG y UTA Nov 2024 (1)Certificados. 
</t>
    </r>
    <r>
      <rPr>
        <b/>
        <sz val="11"/>
        <color rgb="FF000000"/>
        <rFont val="Times New Roman"/>
      </rPr>
      <t xml:space="preserve">Brochures (14): </t>
    </r>
    <r>
      <rPr>
        <sz val="11"/>
        <color rgb="FF000000"/>
        <rFont val="Times New Roman"/>
      </rPr>
      <t xml:space="preserve">sobre el trabajo de los sectores del Distrito por las mujeres, 1 informe TPIEG primer semestre 2024, 1 documento Pautas para dinamizar espacios de género, 1 Lineamientos para prevenir acoso laboral y 6 PPT para socializaciones: 1 Mujeres Indigenas en la PPMyEG, 1 CIM, 1 propuesta DDDP Festivales al Parque, 1 propuesta DDDP fútbol E-sports, 1 balance PPASP y 1 balance TPIEG primer semestre 2024. 1  Se actualizó documento Manual para una comunicación libre de sexismo y se produjo documento Recomendaciones comunicación asertiva IVE. </t>
    </r>
  </si>
  <si>
    <t>Actividad 18</t>
  </si>
  <si>
    <t xml:space="preserve">Diciembre: se remitió a Comunicaciones 1 documento para la realización de nota periodística sobre la premiación del Sello En Igualdad al sector privado. 
</t>
  </si>
  <si>
    <t xml:space="preserve">19.	Implementar el mecanismo "En Igualdad: Sello Distrital de Igualdad de Género” con las organizaciones del sector privado que se vinculen al proceso de reconocimiento al compromiso con el cierre de brechas de género en Bogotá. </t>
  </si>
  <si>
    <r>
      <rPr>
        <b/>
        <sz val="11"/>
        <color rgb="FF000000"/>
        <rFont val="Times New Roman"/>
      </rPr>
      <t>Acumulado:</t>
    </r>
    <r>
      <rPr>
        <sz val="11"/>
        <color rgb="FF000000"/>
        <rFont val="Times New Roman"/>
      </rPr>
      <t xml:space="preserve"> 
</t>
    </r>
    <r>
      <rPr>
        <b/>
        <sz val="11"/>
        <color rgb="FF000000"/>
        <rFont val="Times New Roman"/>
      </rPr>
      <t xml:space="preserve">Línea de trabajo sector privado: </t>
    </r>
    <r>
      <rPr>
        <sz val="11"/>
        <color rgb="FF000000"/>
        <rFont val="Times New Roman"/>
      </rPr>
      <t xml:space="preserve">A) Realización de 28 reuniones de primer contacto en las que se socializó el Sello En Igualdad. B) 17 empresas firmaron el documento de compromiso del Sello En Igualdad C) Se brindó acompañamiento a la implementación del Catálogo de Herramientas a través de 8 reuniones y 3 talleres de socialización de herramienta de autodiagnostico. D) Se realizó articulación con el Sello Bogotá Incluyente de la SDDE a través de 5 reuniones.  
</t>
    </r>
    <r>
      <rPr>
        <b/>
        <sz val="11"/>
        <color rgb="FF000000"/>
        <rFont val="Times New Roman"/>
      </rPr>
      <t>Implementación componente pedagógico con sector privado:</t>
    </r>
    <r>
      <rPr>
        <sz val="11"/>
        <color rgb="FF000000"/>
        <rFont val="Times New Roman"/>
      </rPr>
      <t xml:space="preserve"> E) Actualización y diseñaron 6 metodologías de sensibilización; F) implementación 17 talleres de catálogo de herramientas con IES y empresas (972pers) con identidades de género: femen672; mascul219; transmasc1; NoBinaria9, otras31. G) Se realizaron 6 reuniones con posibles empreas aliadas en el marco de la estrategia de prevención de acoso callejero.</t>
    </r>
  </si>
  <si>
    <t>Actividad 19</t>
  </si>
  <si>
    <t xml:space="preserve">Diciembre:  A) Realización de 4 reuniones de primer contacto en las que se socializó el Sello En Igualdad.  B) Se implementaron 4 talleres brindando capacidades técnicas a 54 personas, con identidades de género: femen36; mascu15; otras2; NoBi1. C) Se realizaron 3 reuniones con posibles empresas aliadas en el marco de la estrategia de prevención de acoso callejero.
</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</si>
  <si>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</si>
  <si>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</si>
  <si>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</si>
  <si>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</si>
  <si>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</si>
  <si>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</si>
  <si>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</si>
  <si>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</si>
  <si>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</si>
  <si>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</si>
  <si>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</si>
  <si>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</si>
  <si>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</si>
  <si>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</si>
  <si>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</si>
  <si>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</si>
  <si>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Página 2 de 4</t>
  </si>
  <si>
    <t xml:space="preserve">PROGRAMACIÓN </t>
  </si>
  <si>
    <t>SOLUCIONES PROPUESTAS PARA RESOLVER LOS RETRASOS Y FACTORES LIMITANTES PARA EL CUMPLIMIENTO</t>
  </si>
  <si>
    <t>x</t>
  </si>
  <si>
    <t>PRODUCTO INSTITUCIONAL (PMR):</t>
  </si>
  <si>
    <t>08. Servicio de promoción de la garantía de derechos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</si>
  <si>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</si>
  <si>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</si>
  <si>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</si>
  <si>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</si>
  <si>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</si>
  <si>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</si>
  <si>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</si>
  <si>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</si>
  <si>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</si>
  <si>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</si>
  <si>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Número de sectores de la Administración Distrital con programas y acciones orientadas a garantizar los derechos humanos de las mujeres y a mitigar la violencia económica, política, institucional y comunitaria contra las mujeres </t>
  </si>
  <si>
    <t xml:space="preserve">Constante </t>
  </si>
  <si>
    <t xml:space="preserve">Este indicador busca dar cuenta de la 
transversalización del enfoque de género y de 
derechos humanos de las mujeres en los 15 sectores de la administración distrital a traves de documentos
tecnicos, conceptos tecnicos, asistencia a instancias
de participación y acciones enmarcadas en el Sello
en igualdad. </t>
  </si>
  <si>
    <t>Dirección de Derechos y Diseño de Política</t>
  </si>
  <si>
    <t>Mensual</t>
  </si>
  <si>
    <t xml:space="preserve">Informes, documentos de lineamientos, actas de reunión y listados de asistencia. </t>
  </si>
  <si>
    <t>Socializaciones PPMyEG: Se realizó 1 socialización de la PPMyEG dirigida al Talento Humano de la SDMujer.
Socializaciones PPASP  (6): 3 con la estación de policía de Los Mártires, donde se contó con la participación de 100 personas, 1 con equipo de poblaciones de la SDIS con la participación de 19 personas, 1 en la feria de servicios en Santa Fe, sector Alameda de 35 mujeres, 1 en la feria de servicios en Casa de Todas con la participación de 20 mujeres. 
UTA: Se realizo 1 sesión de CIM -UTA conjunta. 
Mesas interinstitucionales TRV: 1CUL Mesa de cultura y género. 1SAL Mesa Ampliada de Seguimiento a la mortalidad materna. 1GOB Submesa para la Garantía y Seguimiento de los Derechos de las Mujeres, Diversidades, Disidencias de Género y Sexuales.
Mesas Técnicas Sello En Igualdad: Se realizaron 3 mesas de trabajo de revisión y retroalimentación de los planes de trabajo de Sello: 1MOV; 1DDE; 1HAB.
Conmemoración: Derechos Humanos de las Mujeres (37pers) 
Sello Privados: Se implementaron 4 talleres brindando capacidades técnicas a 54 personas, con identidades de género: femen36; mascu15; otras2; NoBi1.</t>
  </si>
  <si>
    <t>INDICADORES PA</t>
  </si>
  <si>
    <t>Socializaciones PPMyEG 10 jornadas 
Socializaciones PPASP 31 jornadas. 
UTA: 6 Sesiones desde junio. 
Acompañamiento instancias (41): SAL (6), MOV (1), SEG (21), EDU (13). 
Mesas Interinstitucionales (39): SAL (1), CUL (8), GEP (1) MUJ (2), GOB (1), EDU (8), INT (2), SEG (15), MOV (1). 
Conceptos Técnicos a Sectores (27): GEP (2), CUL (3), CUL_ MOV (1), CUL_GOB_SEG (1), EDU (4), AMB (1), SAL (5): MOV (2): INT (6): SAL (1), SEG (1).
Conceptos Técnicos Sobre Criterios de elegibilidad, viabilidad y enfoques de Política Pública (8): AMB, CUL, DEE, EDU, HAB, SAL, SEG, GOB. 
Documentos Técnicos a Sectores (4): HAB (2), MOV (2). 
Conceptos y Documentos Técnicos a Acuerdos normativos y Proyectos de Ley (13): JUR (1), HAB (1), EDU (1), SEG (6).  
Sensibilizaciones TRV (80): AMB (8), EDU (3), HAB (9), INT (11), MOV (26) HAC (3), CUL (3), MUJ (1), SAL (9), JUR (2), SEG (4), PLN (1). 
Material pedagógico (9): GEP (2), CUL (1), HAC (1), JUR (1), INT (2), SEG (2). 
Retroalimentaciones (19): Sello 2024 Grupo I con (15) (ATENEA,CAPITALSALUD,FUGA,IDARTES,IDPC,IPES,METRO,RENOVO,SCRD,SECGENERAL,SMOVILIDAD,SUBREDOCCIDENTE,SUBREDSUR,TRANSMILENIO,UAECD,UMV), ATENEA, IDEP e IDPYBA.
Conmemoraciones(5): Educación no Sexista (193prs); Trabajo Cuidado Hogar (40prs); IVE sin Barreras (131prs). (2)Día Nacional de Reconocimiento a las Mujeres Buscadoras de Víctimas de Desaparición Forzada parte 1 (12prs) y Parte 2 (16pers).  
Sello:
Mesas Técnicas Sello En Igualdad (11): 1AMB, 1 DEE, 2GOB, 1 HAB, 1 HAC, 1INT, 3MOV, 1SAL.
SectorPrivado: A) Realización de 24 reuniones de primer contacto en las que se socializó el Sello En Igualdad. B) 17 empresas firmaron el documento de compromiso del Sello En Igualdad C) Se brindó acompañamiento a la implementación del Catálogo de Herramientas a través de 8 reuniones y 3 talleres de socialización de herramienta de autodiagnostico. D) Se realizó articulación con el Sello Bogotá Incluyente de la SDDE a través de 5 reuniones.  
Implementación componente pedagógico con sector privado: E) Actualización y diseñaron 6 metodologías de sensibilización; F) implementación 13 talleres de catálogo de herramientas con IES y empresas (878pers) con identidades de género: femen636; mascul204; transmasc1; NoBinaria8, otras29. G) Se realizaron 3 reuniones con posibles empreas aliadas en el marco de la estrategia de prevención de acoso callejero.</t>
  </si>
  <si>
    <t>ELABORÓ</t>
  </si>
  <si>
    <t>Firma:</t>
  </si>
  <si>
    <t>APROBÓ (Según aplique Gerenta de proyecto, Lider técnica y responsable de proceso)</t>
  </si>
  <si>
    <t>REVISÓ OFICINA ASESORA DE PLANEACIÓN</t>
  </si>
  <si>
    <t xml:space="preserve">VoBo. </t>
  </si>
  <si>
    <t>Nombre: Maria Alejandra Muñoz y Alejandra Perez</t>
  </si>
  <si>
    <t>Nombre:</t>
  </si>
  <si>
    <t>Nombre: Ivonne Rico Vargas</t>
  </si>
  <si>
    <t>Nombre: Subsecretaria (E)</t>
  </si>
  <si>
    <t xml:space="preserve">Cargo: </t>
  </si>
  <si>
    <t>Cargo: Jefe Oficina Asesora de Planeación</t>
  </si>
  <si>
    <t>Sigla</t>
  </si>
  <si>
    <t>Definición</t>
  </si>
  <si>
    <t>ACDTIC</t>
  </si>
  <si>
    <t>Alta Consejería Distrital de Tecnologías de Información y Comunicaciones</t>
  </si>
  <si>
    <t>Act.</t>
  </si>
  <si>
    <t>Actualización</t>
  </si>
  <si>
    <t>ADEO</t>
  </si>
  <si>
    <t>Actos de Discriminación en Entornos Organizacionales</t>
  </si>
  <si>
    <t>AmL</t>
  </si>
  <si>
    <t>Ambiente Laboral</t>
  </si>
  <si>
    <t>AMB</t>
  </si>
  <si>
    <t>Sector Ambiente</t>
  </si>
  <si>
    <t>ASCUN</t>
  </si>
  <si>
    <t>Asociación Colombiana de Universidades</t>
  </si>
  <si>
    <t>ATENEA</t>
  </si>
  <si>
    <t xml:space="preserve">Agencia Distrital para la Educación Supeior, la Ciencia y la Tecbologia </t>
  </si>
  <si>
    <t>AE</t>
  </si>
  <si>
    <t>Acoso Escolar</t>
  </si>
  <si>
    <t>AL</t>
  </si>
  <si>
    <t>Acoso Laboral</t>
  </si>
  <si>
    <t>AS</t>
  </si>
  <si>
    <t>Acoso Sexual</t>
  </si>
  <si>
    <t>ASC</t>
  </si>
  <si>
    <t>Acoso Sexual Callejero</t>
  </si>
  <si>
    <t>ASL</t>
  </si>
  <si>
    <t>Acoso Sexual Laboral</t>
  </si>
  <si>
    <t>AVG</t>
  </si>
  <si>
    <t>Atención Violencias de Género</t>
  </si>
  <si>
    <t>BxENB</t>
  </si>
  <si>
    <t>Bancada por la Economía Nocturna y Bogotá</t>
  </si>
  <si>
    <t>BMCMCME</t>
  </si>
  <si>
    <t xml:space="preserve">Bogotá Mi ciudad, Mi casa, Mi espacio. </t>
  </si>
  <si>
    <t>C40</t>
  </si>
  <si>
    <t>Red mundial de ciudades comprometidas en la lucha contra el cambio climático</t>
  </si>
  <si>
    <t>C-40</t>
  </si>
  <si>
    <t xml:space="preserve">Grupo de Liderazgo Climático </t>
  </si>
  <si>
    <t>CCM</t>
  </si>
  <si>
    <t>Consejo Consultivo de Mujeres</t>
  </si>
  <si>
    <t>CALM</t>
  </si>
  <si>
    <t>Comité de Apoyo a la Lactancia Materna</t>
  </si>
  <si>
    <t>CCSM</t>
  </si>
  <si>
    <t>Consejo Soncultivo de Salud Mental</t>
  </si>
  <si>
    <t>CDSCCFB</t>
  </si>
  <si>
    <t>Comisión Distrital de Seguridad, Comodidad y Convivencia en el Fútbol de Bogotá</t>
  </si>
  <si>
    <t>CDE</t>
  </si>
  <si>
    <t>Consejo Distrital de Estupefacientes</t>
  </si>
  <si>
    <t>CDB</t>
  </si>
  <si>
    <t>Consejo Distrital de la Bicicleta</t>
  </si>
  <si>
    <t>CDCD</t>
  </si>
  <si>
    <t>Comité Distrital de Capacitación Docente</t>
  </si>
  <si>
    <t>CDCE</t>
  </si>
  <si>
    <t>Comité Distrital de Convivencia Escolar</t>
  </si>
  <si>
    <t>CEVEPP</t>
  </si>
  <si>
    <t>Criterios de Elegibilidad, Viabilidad y Enfoques de Política Pública</t>
  </si>
  <si>
    <t>CGE</t>
  </si>
  <si>
    <t>Conceptos de Género y Enfoques</t>
  </si>
  <si>
    <t>CIDPO</t>
  </si>
  <si>
    <t>Comisión Intersectorial Diferencial Poblacional</t>
  </si>
  <si>
    <t>CIE</t>
  </si>
  <si>
    <t>Comité Interinstitucional de Educación</t>
  </si>
  <si>
    <t>CIEP</t>
  </si>
  <si>
    <t>Comisión Intersectorial del Espacio Público</t>
  </si>
  <si>
    <t>CIM</t>
  </si>
  <si>
    <t>Comisión Intersectorial de Mujeres</t>
  </si>
  <si>
    <t>CIOM</t>
  </si>
  <si>
    <t>Casas de Igualdad de Oportunidades para las Mujeres</t>
  </si>
  <si>
    <t>Conmem</t>
  </si>
  <si>
    <t>Conmemoración</t>
  </si>
  <si>
    <t>CLS</t>
  </si>
  <si>
    <t>Cultura Libre de Sexismo</t>
  </si>
  <si>
    <t>CMG</t>
  </si>
  <si>
    <t>Comité de Mujer y Género</t>
  </si>
  <si>
    <t>CNS</t>
  </si>
  <si>
    <t>Comunicación No Sexista</t>
  </si>
  <si>
    <t>COLMYG</t>
  </si>
  <si>
    <t>Comités Operativos Locales de Mujer y Género</t>
  </si>
  <si>
    <t>CT</t>
  </si>
  <si>
    <t>Concepto Técnico</t>
  </si>
  <si>
    <t>CPTP</t>
  </si>
  <si>
    <t>Comité de Prevención Trata de Personas</t>
  </si>
  <si>
    <t>CUL</t>
  </si>
  <si>
    <t>Sector Cultura, Recreación y Deporte</t>
  </si>
  <si>
    <t>CSG</t>
  </si>
  <si>
    <t>Criterios Sensibles al Género</t>
  </si>
  <si>
    <t>CSSC</t>
  </si>
  <si>
    <t xml:space="preserve">Caracterización Servidores, Servidoras y Contratistas </t>
  </si>
  <si>
    <t>CST</t>
  </si>
  <si>
    <t>Colectivo Salvaguardia Teatro</t>
  </si>
  <si>
    <t>CVMLV</t>
  </si>
  <si>
    <t>Cartilla Vivir la Música Libre de Violencia</t>
  </si>
  <si>
    <t>CVP</t>
  </si>
  <si>
    <t>Caja de Vivienda Popular</t>
  </si>
  <si>
    <t>DADEP</t>
  </si>
  <si>
    <t>Departamento Administrativo de la Defendoría del Espacio Público</t>
  </si>
  <si>
    <t>DASCD</t>
  </si>
  <si>
    <t>Departamento Administrativo del Servicio Civil Distrital</t>
  </si>
  <si>
    <t>DCLS</t>
  </si>
  <si>
    <t>Derecho a una cultura libre de sexismo</t>
  </si>
  <si>
    <t>DCOGMCHV</t>
  </si>
  <si>
    <t xml:space="preserve">Documento de Conceptualización y Orientaciones Generales de los Módulos de Complementariedad en Habilidades para la Vida </t>
  </si>
  <si>
    <t>DDDP</t>
  </si>
  <si>
    <t>Direccion de Derechos y Diseño de Política</t>
  </si>
  <si>
    <t>DEIA25N</t>
  </si>
  <si>
    <t>Diseño y Ejecución de la Intervención Artística 25N</t>
  </si>
  <si>
    <t>DD</t>
  </si>
  <si>
    <t>Derechos</t>
  </si>
  <si>
    <t>DED</t>
  </si>
  <si>
    <t>Dirección de Enfoque Diferencial</t>
  </si>
  <si>
    <t>DEVAJ</t>
  </si>
  <si>
    <t>Dirección de Eliminación de las Violencias contra las Mujeres y Acceso a la Justicia</t>
  </si>
  <si>
    <t>DDHH</t>
  </si>
  <si>
    <t>Derechos Humanos</t>
  </si>
  <si>
    <t>DDP</t>
  </si>
  <si>
    <t>Día Distrital del Peatón</t>
  </si>
  <si>
    <t>Derecho a la educación con equidad</t>
  </si>
  <si>
    <t>DEE</t>
  </si>
  <si>
    <t>Sector Desarrollo Económico</t>
  </si>
  <si>
    <t>DGPR</t>
  </si>
  <si>
    <t>Deberes, Garantías y Pedagogía de la Reconciliación</t>
  </si>
  <si>
    <t>DPA</t>
  </si>
  <si>
    <t>Diálogo prevención y atención</t>
  </si>
  <si>
    <t>DSR</t>
  </si>
  <si>
    <t>Derechos Sexuales y Reproductivos</t>
  </si>
  <si>
    <t>DT</t>
  </si>
  <si>
    <t>Documeto Técnico</t>
  </si>
  <si>
    <t>DV</t>
  </si>
  <si>
    <t>Discriminación de Violencias</t>
  </si>
  <si>
    <t>DVLV</t>
  </si>
  <si>
    <t>Derecho a una Vida Libre de Violencias</t>
  </si>
  <si>
    <t>EAAB</t>
  </si>
  <si>
    <t>Empresa de Acueducto y Alcantarillado de Bogota</t>
  </si>
  <si>
    <t>ED</t>
  </si>
  <si>
    <t>Enfoque Diferencial</t>
  </si>
  <si>
    <t>EDIMD</t>
  </si>
  <si>
    <t>Enfoque Diferencial, Interseccionalidad y Múltiples Discriminaciones</t>
  </si>
  <si>
    <t>EDU</t>
  </si>
  <si>
    <t>Sector Educación</t>
  </si>
  <si>
    <t>EG</t>
  </si>
  <si>
    <t>Enfoque de Género</t>
  </si>
  <si>
    <t>EGDPI</t>
  </si>
  <si>
    <t>Enfoque de Género, Diferencial, Poblacional e Interseccional.</t>
  </si>
  <si>
    <t>EM</t>
  </si>
  <si>
    <t>Eliminación Machismo</t>
  </si>
  <si>
    <t>EMS</t>
  </si>
  <si>
    <t>Estrategia Mujeres Seguras</t>
  </si>
  <si>
    <t>ENS</t>
  </si>
  <si>
    <t>Educación No Sexista</t>
  </si>
  <si>
    <t>EPDG</t>
  </si>
  <si>
    <t>Enfoques Poblacional Diferencial y Género</t>
  </si>
  <si>
    <t>EPSUT</t>
  </si>
  <si>
    <t>Encuesta de percepción de satisfacción de usuarios de taxi</t>
  </si>
  <si>
    <t>ES</t>
  </si>
  <si>
    <t>Educación Superior</t>
  </si>
  <si>
    <t>ESAP</t>
  </si>
  <si>
    <t>Escuela Superior de Administración Pública</t>
  </si>
  <si>
    <t>ETF</t>
  </si>
  <si>
    <t>Evolución de Teorías Feministas</t>
  </si>
  <si>
    <t>FDL</t>
  </si>
  <si>
    <t>Fondo de Desarrollo Local</t>
  </si>
  <si>
    <t>FONCEP</t>
  </si>
  <si>
    <t>Fondo de Prestaciones Económicas, Cesantías y Pensiones</t>
  </si>
  <si>
    <t>FUGA</t>
  </si>
  <si>
    <t>Fundación Gilberto Alzáte Avendaño</t>
  </si>
  <si>
    <t>GIPPL y APPPL</t>
  </si>
  <si>
    <t>Gestión Integral a las Personas Privadas de la Libertad y Atención Psicosocial a las Personas Privadas de la Libertad</t>
  </si>
  <si>
    <t>GSDMDDGS</t>
  </si>
  <si>
    <t>Garantía y Seguimiento de los Derechos de las Mujeres, Diversidades, Disidencias de Género y Sexuales</t>
  </si>
  <si>
    <t>GEP</t>
  </si>
  <si>
    <t>Sector Gestión Pública</t>
  </si>
  <si>
    <t>GIE</t>
  </si>
  <si>
    <t>Gestión Institucional Entidad</t>
  </si>
  <si>
    <t>GIZ</t>
  </si>
  <si>
    <t>Agencia de Cooperación Internacional Alemana</t>
  </si>
  <si>
    <t>GL</t>
  </si>
  <si>
    <t>Gestión Local</t>
  </si>
  <si>
    <t>GOB</t>
  </si>
  <si>
    <t>Sector Gobierno</t>
  </si>
  <si>
    <t>GPAZ</t>
  </si>
  <si>
    <t>Grupo de Género en la Paz (grupo de organizaciones nacionales e internacionales)</t>
  </si>
  <si>
    <t>GIVE</t>
  </si>
  <si>
    <t>Garantía de la Interrupción Voluntaria del Embarazo</t>
  </si>
  <si>
    <t>HAB</t>
  </si>
  <si>
    <t>Sector Hábitat</t>
  </si>
  <si>
    <t>HAC</t>
  </si>
  <si>
    <t>Sector Hacienda</t>
  </si>
  <si>
    <t>HVD</t>
  </si>
  <si>
    <t>Derecho al hábitat y vivienda digna</t>
  </si>
  <si>
    <t>ICFES</t>
  </si>
  <si>
    <t>Instituto Colombiano para la Evaluación de la Educación</t>
  </si>
  <si>
    <t>IDARTES</t>
  </si>
  <si>
    <t>Instituto Distrital de las Artes</t>
  </si>
  <si>
    <t>IDEP</t>
  </si>
  <si>
    <t>Instituto para la Investigación Educativa y el Desarrollo Pedagógico</t>
  </si>
  <si>
    <t>IDIGER</t>
  </si>
  <si>
    <t>Instituto Distrital de Gestión de Riesgos y Cambio Climátic</t>
  </si>
  <si>
    <t>IDPC</t>
  </si>
  <si>
    <t xml:space="preserve">Instituto Distital de Patrimonio Cultural </t>
  </si>
  <si>
    <t>IDIPRON</t>
  </si>
  <si>
    <t>Instituto Distrital de Protección para la Niñez y la Juventud</t>
  </si>
  <si>
    <t>IDPYBA</t>
  </si>
  <si>
    <t>Instituto Distrital de Protección y Bienestar Animal</t>
  </si>
  <si>
    <t>IDRD</t>
  </si>
  <si>
    <t>Instituto Distrital de Recreación y Deporte</t>
  </si>
  <si>
    <t>IDT</t>
  </si>
  <si>
    <t xml:space="preserve">Instituto Distrital de Turismo </t>
  </si>
  <si>
    <t>IDU</t>
  </si>
  <si>
    <t>Instituto de Desarrollo Urbano</t>
  </si>
  <si>
    <t>IEG</t>
  </si>
  <si>
    <t>Incorporación Enfoque de Género</t>
  </si>
  <si>
    <t>IES</t>
  </si>
  <si>
    <t>Institución de Educación Superior</t>
  </si>
  <si>
    <t>IMD</t>
  </si>
  <si>
    <t>Interseccionalidad y Múltiples Discriminaciones</t>
  </si>
  <si>
    <t>INT</t>
  </si>
  <si>
    <t>Sector Integración Social</t>
  </si>
  <si>
    <t>IVC</t>
  </si>
  <si>
    <t>Inspección Vigilancia y Control</t>
  </si>
  <si>
    <t>IVE</t>
  </si>
  <si>
    <t>Interrupción Voluntaria del Embarazo</t>
  </si>
  <si>
    <t>JBB</t>
  </si>
  <si>
    <t>Jardín Botánico de Bogotá</t>
  </si>
  <si>
    <t>JEP</t>
  </si>
  <si>
    <t>Jurisdicción Especial para la Paz</t>
  </si>
  <si>
    <t>JUR</t>
  </si>
  <si>
    <t>Sector Gestión Jurídica</t>
  </si>
  <si>
    <t>Lineam</t>
  </si>
  <si>
    <t>Lineamiento</t>
  </si>
  <si>
    <t>LB</t>
  </si>
  <si>
    <t>Lotería de Bogotá</t>
  </si>
  <si>
    <t>LDMs</t>
  </si>
  <si>
    <t>Libre de Discriminación Contra las Mujeres</t>
  </si>
  <si>
    <t>LI</t>
  </si>
  <si>
    <t>Lenguaje Incluyente</t>
  </si>
  <si>
    <t>LIEGyDMPM</t>
  </si>
  <si>
    <t>Lineamientos Incorporación Enfoque de Género y Derechos de las Mujeres, Protocolos y Medidas</t>
  </si>
  <si>
    <t>MAUYP</t>
  </si>
  <si>
    <t>Mesa agricultura urbana y periurbana</t>
  </si>
  <si>
    <t>MASMM</t>
  </si>
  <si>
    <t>Mesa Ampliada de Seguimiento a la mortalidad materna</t>
  </si>
  <si>
    <t>MAS</t>
  </si>
  <si>
    <t xml:space="preserve">Mesa de Atención social </t>
  </si>
  <si>
    <t>MCG</t>
  </si>
  <si>
    <t>Mesa de Cutura y Género</t>
  </si>
  <si>
    <t>MCNV</t>
  </si>
  <si>
    <t>Masculinidades corresponsables y no violentas</t>
  </si>
  <si>
    <t>MDPA</t>
  </si>
  <si>
    <t xml:space="preserve">Mesa de Diálogo Prevención y Atención </t>
  </si>
  <si>
    <t>MEBOG</t>
  </si>
  <si>
    <t>Políca Metropolotina de Bogotá</t>
  </si>
  <si>
    <t>MI</t>
  </si>
  <si>
    <t>Mesa Intersectorial</t>
  </si>
  <si>
    <t>MIn</t>
  </si>
  <si>
    <t>Mesa Interinstitucional</t>
  </si>
  <si>
    <t xml:space="preserve"> </t>
  </si>
  <si>
    <t>MIGDS</t>
  </si>
  <si>
    <t>Mesa Interna De Género y Diversidad Sexual</t>
  </si>
  <si>
    <t>MMGD</t>
  </si>
  <si>
    <t>Mesa de Mujer, Género y Diversidades</t>
  </si>
  <si>
    <t>MOV</t>
  </si>
  <si>
    <t>Sector Movilidad</t>
  </si>
  <si>
    <t>MT</t>
  </si>
  <si>
    <t>Mesa Técnica</t>
  </si>
  <si>
    <t>MRRIL</t>
  </si>
  <si>
    <t>Mesa de retornos, reubicaciones e integración local</t>
  </si>
  <si>
    <t>MSC</t>
  </si>
  <si>
    <t>Manual al Servicio de la Ciudadanía</t>
  </si>
  <si>
    <t>MSG</t>
  </si>
  <si>
    <t>Mesa sectorial de género</t>
  </si>
  <si>
    <t>MSGC</t>
  </si>
  <si>
    <t>Mesa sectorial de género y cultura</t>
  </si>
  <si>
    <t>MUJ</t>
  </si>
  <si>
    <t>Sector Mujeres</t>
  </si>
  <si>
    <t>MUJS</t>
  </si>
  <si>
    <t>Mujeres</t>
  </si>
  <si>
    <t>MVV</t>
  </si>
  <si>
    <t>Mujeres Víctimas de Violencia</t>
  </si>
  <si>
    <t>OFB</t>
  </si>
  <si>
    <t>Orquesta Filarmónica de Bogotá</t>
  </si>
  <si>
    <t>OSIEGD</t>
  </si>
  <si>
    <t>Orientaciones Sexuales, Identidades y Expresiones de Género Diversas</t>
  </si>
  <si>
    <t>PA</t>
  </si>
  <si>
    <t>Plan de Acción</t>
  </si>
  <si>
    <t>Proyecto de Acuerdo</t>
  </si>
  <si>
    <t>PAD</t>
  </si>
  <si>
    <t>Plan Distrital de Atención a Víctimas</t>
  </si>
  <si>
    <t>PAE</t>
  </si>
  <si>
    <t>Protocolo Acoso Escolar</t>
  </si>
  <si>
    <t>PAL</t>
  </si>
  <si>
    <t>Prevención Acoso Laboral</t>
  </si>
  <si>
    <t>PATT</t>
  </si>
  <si>
    <t>Protocolo de Atención</t>
  </si>
  <si>
    <t>PBEI</t>
  </si>
  <si>
    <t>Plan bienestar estímulos e incentivos</t>
  </si>
  <si>
    <t>PC</t>
  </si>
  <si>
    <t>Derecho a la paz y convivencia con equidad de género</t>
  </si>
  <si>
    <t>PDD</t>
  </si>
  <si>
    <t>Plan Distrital de Desarrollo</t>
  </si>
  <si>
    <t>PDET</t>
  </si>
  <si>
    <t>Programas de Desarrollo con Enfoque Territorial</t>
  </si>
  <si>
    <t>PDSCCFB</t>
  </si>
  <si>
    <t>Protocolo Distrital de Seguridad, Comodidad y Convivencia en el Fútbol de Bogotá</t>
  </si>
  <si>
    <t>PES</t>
  </si>
  <si>
    <t>Plan Especial de Salvaguardia</t>
  </si>
  <si>
    <t>PIOEG</t>
  </si>
  <si>
    <t>Plan de Igualdad de Oportinidades y Equidad de Género</t>
  </si>
  <si>
    <t>PIPAHSM</t>
  </si>
  <si>
    <t>Plan intersectorial de prevención y atención humanizada en salud mental</t>
  </si>
  <si>
    <t>PI</t>
  </si>
  <si>
    <t>Proyecto de Inversión</t>
  </si>
  <si>
    <t>PIC</t>
  </si>
  <si>
    <t>Plan Institucional de Capacitación</t>
  </si>
  <si>
    <t>PIEM</t>
  </si>
  <si>
    <t>Política de Igualdad de la Empresa Metro</t>
  </si>
  <si>
    <t>PL</t>
  </si>
  <si>
    <t>Proyecto de Ley</t>
  </si>
  <si>
    <t>PM&amp;PT</t>
  </si>
  <si>
    <t>Protocolo de Maternidades y Paternidades Tempranas</t>
  </si>
  <si>
    <t>POT</t>
  </si>
  <si>
    <t>Plan de Ordenamiento Territorial</t>
  </si>
  <si>
    <t>PP</t>
  </si>
  <si>
    <t>Política Pública</t>
  </si>
  <si>
    <t>PGD</t>
  </si>
  <si>
    <t>Presupuesto General del Distrito</t>
  </si>
  <si>
    <t>PPASP</t>
  </si>
  <si>
    <t>Política Pública de Actividades Sexuales Pagadas</t>
  </si>
  <si>
    <t>PPCS</t>
  </si>
  <si>
    <t>Promoción y Prevención de la Conducta Suicida</t>
  </si>
  <si>
    <t>PPDs</t>
  </si>
  <si>
    <t>Políticas Públicas Distritales</t>
  </si>
  <si>
    <t>PPMyEG</t>
  </si>
  <si>
    <t>Política Pública de Mujeres y Equidad de Género</t>
  </si>
  <si>
    <t>PPSP</t>
  </si>
  <si>
    <t>Política Pública para la Superación de la Pobreza.</t>
  </si>
  <si>
    <t>PTA</t>
  </si>
  <si>
    <t>Plan Trabajo Anual</t>
  </si>
  <si>
    <t>PTS</t>
  </si>
  <si>
    <t>Plan de Trabajo Sello</t>
  </si>
  <si>
    <t>PYR</t>
  </si>
  <si>
    <t>Derecho a la participación y representación con equidad</t>
  </si>
  <si>
    <t>PVS</t>
  </si>
  <si>
    <t>Protocolo de Violencia Sexual</t>
  </si>
  <si>
    <t>Prev.</t>
  </si>
  <si>
    <t>Prevención</t>
  </si>
  <si>
    <t>RAC</t>
  </si>
  <si>
    <t>Red de Alianzas del Cuidado</t>
  </si>
  <si>
    <t>Recom.</t>
  </si>
  <si>
    <t>Recomendaciones</t>
  </si>
  <si>
    <t>RENOBO</t>
  </si>
  <si>
    <t>Empresa de Renovación y Desarrollo Urbano</t>
  </si>
  <si>
    <t>RUA</t>
  </si>
  <si>
    <t>Ruta Única de Atención</t>
  </si>
  <si>
    <t>RUMV</t>
  </si>
  <si>
    <t>Ruta Única de Atención a Mujeres víctimas de Violencia</t>
  </si>
  <si>
    <t>RATT</t>
  </si>
  <si>
    <t>Ruta de Atención</t>
  </si>
  <si>
    <t>REG</t>
  </si>
  <si>
    <t>Roles y Estereotipos de Género</t>
  </si>
  <si>
    <t>RIJ</t>
  </si>
  <si>
    <t>Ruta Intersectorial de Jóvenes</t>
  </si>
  <si>
    <t>RLC</t>
  </si>
  <si>
    <t>Redistribución Labores del cuidado</t>
  </si>
  <si>
    <t>SAFL</t>
  </si>
  <si>
    <t>Sala Amiga Familia Lactante</t>
  </si>
  <si>
    <t>SAL</t>
  </si>
  <si>
    <t>Sector Salud</t>
  </si>
  <si>
    <t>SCRD</t>
  </si>
  <si>
    <t xml:space="preserve">Secretaría de Cultura, Recreación y Deporte </t>
  </si>
  <si>
    <t>SDA</t>
  </si>
  <si>
    <t>Secretaría Distrital de Ambiente</t>
  </si>
  <si>
    <t>SDDE</t>
  </si>
  <si>
    <t>Secretaría Distrital de Desarrollo Económico</t>
  </si>
  <si>
    <t>SDG</t>
  </si>
  <si>
    <t>Secretaría Distrital de Gobierno</t>
  </si>
  <si>
    <t>SDIG</t>
  </si>
  <si>
    <t>Sello Distrital de Igualdad De Género</t>
  </si>
  <si>
    <t>SDH</t>
  </si>
  <si>
    <t>Secretaría Distrital de Hacienda</t>
  </si>
  <si>
    <t>SDM</t>
  </si>
  <si>
    <t>Secretaría Distrital de Movilidad</t>
  </si>
  <si>
    <t>SDMujer</t>
  </si>
  <si>
    <t>Secretaría Distrital de la Mujer</t>
  </si>
  <si>
    <t>SDP</t>
  </si>
  <si>
    <t>Sector Planeación</t>
  </si>
  <si>
    <t>SED</t>
  </si>
  <si>
    <t>Secretaría de Educación Distrital</t>
  </si>
  <si>
    <t>SEG</t>
  </si>
  <si>
    <t>Sector Seguridad</t>
  </si>
  <si>
    <t>SI</t>
  </si>
  <si>
    <t>Subdirección Infancia</t>
  </si>
  <si>
    <t>SHDV</t>
  </si>
  <si>
    <t>Situaciones de hostigamiento, discriminación y violencias</t>
  </si>
  <si>
    <t>SIVJRNR</t>
  </si>
  <si>
    <t>Sistema Integral de Verdad, Justicia, Reparación y No Repetición</t>
  </si>
  <si>
    <t>SOFA</t>
  </si>
  <si>
    <t>Salón del Ocio y la Fantasía</t>
  </si>
  <si>
    <t>SP</t>
  </si>
  <si>
    <t>Derecho a la salud plena</t>
  </si>
  <si>
    <t>SRPA</t>
  </si>
  <si>
    <t xml:space="preserve">Sistema de Responsabilidad Penal para Adolescentes </t>
  </si>
  <si>
    <t>Subred Sur</t>
  </si>
  <si>
    <t>Subred Integrada de Servicios de Salud Sur E.S.E.</t>
  </si>
  <si>
    <t>TDI</t>
  </si>
  <si>
    <t>Trato Diferencial en Iigualdad</t>
  </si>
  <si>
    <t>TID</t>
  </si>
  <si>
    <t>Derecho al trabajo en condiciones de igualdad y dignidad</t>
  </si>
  <si>
    <t>TP</t>
  </si>
  <si>
    <t>Transporte Público</t>
  </si>
  <si>
    <t>TPIEG</t>
  </si>
  <si>
    <t>Trazador Presupuestal de Igualdad y Equidad de Género</t>
  </si>
  <si>
    <t>TRV</t>
  </si>
  <si>
    <t>Transversal - Transversalización</t>
  </si>
  <si>
    <t>UAN</t>
  </si>
  <si>
    <t>Unidades de Apoyo Normativo</t>
  </si>
  <si>
    <t>UAECOB</t>
  </si>
  <si>
    <t>Unidad Administrativa Especial Cuerpo Oficial de Bomberos</t>
  </si>
  <si>
    <t>UAEDC</t>
  </si>
  <si>
    <t>Unidad Administrativa Especial de Catastro Distrital</t>
  </si>
  <si>
    <t>UAESP</t>
  </si>
  <si>
    <t>Unidad Administrativa Especial de Servicios Públicos</t>
  </si>
  <si>
    <t>UMV</t>
  </si>
  <si>
    <t>Unidad de Mantenimiento Vial</t>
  </si>
  <si>
    <t>UNAD</t>
  </si>
  <si>
    <t>Universidad Nacional Abierta y a Distancia</t>
  </si>
  <si>
    <t>UTA</t>
  </si>
  <si>
    <t>Unidad Técnicas de Apoyo</t>
  </si>
  <si>
    <t>VBG</t>
  </si>
  <si>
    <t>Violencias Basadas en Género</t>
  </si>
  <si>
    <t>VASCMESP</t>
  </si>
  <si>
    <t>Violencia y acoso sexual contra mujeres en el espacio público</t>
  </si>
  <si>
    <t>VCM</t>
  </si>
  <si>
    <t>Violencia Contra Mujeres</t>
  </si>
  <si>
    <t>VG</t>
  </si>
  <si>
    <t>Violencias de Género</t>
  </si>
  <si>
    <t>VGS</t>
  </si>
  <si>
    <t xml:space="preserve">Violencias de Género y Sexual </t>
  </si>
  <si>
    <t>VS</t>
  </si>
  <si>
    <t>Violencia Sexual</t>
  </si>
  <si>
    <t>VIH</t>
  </si>
  <si>
    <t>Virus de Inmunodeficiencia Humana</t>
  </si>
  <si>
    <t>ZESAI</t>
  </si>
  <si>
    <t>Zonas Especiales de Servicios de Alto Impacto</t>
  </si>
  <si>
    <t>Página 4 de 4</t>
  </si>
  <si>
    <t>CONTROL DE CAMBIOS EN EL PLAN DE ACCIÓN</t>
  </si>
  <si>
    <t>Fecha de aprobación</t>
  </si>
  <si>
    <t>Cambio</t>
  </si>
  <si>
    <t>Justificación del cambio</t>
  </si>
  <si>
    <t>Ajuste en el valor de las metas por traslado presupuestal</t>
  </si>
  <si>
    <t>En el mes de octubre de 2024, se realizó el traslado de recursos con cargo al proyecto de inversión 8200 de 2024 (Resolución 387 de 11 de octubre de 2024 “Por medio de la cual se efectúa modificación en el Presupuesto de Gastos e Inversiones de la Secretaría Distrital de la Mujer para la vigencia fiscal comprendida entre el 1 de enero y el 31 de diciembre de 2024”) por valor ($105.000.000)</t>
  </si>
  <si>
    <t>OBJETIVOS PDD</t>
  </si>
  <si>
    <t>METAS PDD</t>
  </si>
  <si>
    <t>PROYECTO</t>
  </si>
  <si>
    <t>Cod Producto</t>
  </si>
  <si>
    <t>Producto PMR</t>
  </si>
  <si>
    <t xml:space="preserve">TIPO DE ANUALIZACIÓN </t>
  </si>
  <si>
    <t xml:space="preserve">ENFOQUE DIFERENCIAL </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</si>
  <si>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</si>
  <si>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</si>
  <si>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</si>
  <si>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</si>
  <si>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</si>
  <si>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</si>
  <si>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</si>
  <si>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</si>
  <si>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</si>
  <si>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</si>
  <si>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</si>
  <si>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</si>
  <si>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LGBTI</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</si>
  <si>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</si>
  <si>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</si>
  <si>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</si>
  <si>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</si>
  <si>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</si>
  <si>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</si>
  <si>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</si>
  <si>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</si>
  <si>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Indigenas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</si>
  <si>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</si>
  <si>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</si>
  <si>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</si>
  <si>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</si>
  <si>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</si>
  <si>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</si>
  <si>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</si>
  <si>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</si>
  <si>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</si>
  <si>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Afrodescendientes</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</si>
  <si>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</si>
  <si>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</si>
  <si>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</si>
  <si>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</si>
  <si>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</si>
  <si>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</si>
  <si>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</si>
  <si>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Raizales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</si>
  <si>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</si>
  <si>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</si>
  <si>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</si>
  <si>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</si>
  <si>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</si>
  <si>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</si>
  <si>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No responde</t>
  </si>
  <si>
    <t>Rrom</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</si>
  <si>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</si>
  <si>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</si>
  <si>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</si>
  <si>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</si>
  <si>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</si>
  <si>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</si>
  <si>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</si>
  <si>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</si>
  <si>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</si>
  <si>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</si>
  <si>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</si>
  <si>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</si>
  <si>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</si>
  <si>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</si>
  <si>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</si>
  <si>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</si>
  <si>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</si>
  <si>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</si>
  <si>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</si>
  <si>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</si>
  <si>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</si>
  <si>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</si>
  <si>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</si>
  <si>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</si>
  <si>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</si>
  <si>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</si>
  <si>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</si>
  <si>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</si>
  <si>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</si>
  <si>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</si>
  <si>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</si>
  <si>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</si>
  <si>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</si>
  <si>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</si>
  <si>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</si>
  <si>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</si>
  <si>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</si>
  <si>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</si>
  <si>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</si>
  <si>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</si>
  <si>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</si>
  <si>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</si>
  <si>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</si>
  <si>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</si>
  <si>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</si>
  <si>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</si>
  <si>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</si>
  <si>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</si>
  <si>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</si>
  <si>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</si>
  <si>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</si>
  <si>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</si>
  <si>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</si>
  <si>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</si>
  <si>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Código: DE-FO-05</t>
  </si>
  <si>
    <t xml:space="preserve">FORMULACIÓN Y SEGUIMIENTO PLAN DE ACCIÓN </t>
  </si>
  <si>
    <t>ANEXO - TERRITORIALIZACIÓN</t>
  </si>
  <si>
    <t>Página 3 de 4</t>
  </si>
  <si>
    <t xml:space="preserve">SEGUIMIENTO </t>
  </si>
  <si>
    <t>FECHA DE REPORTE:</t>
  </si>
  <si>
    <t>INDICADOR / ACTIVIDAD:</t>
  </si>
  <si>
    <t>NO APLICA PARA EL PROYECTO DE INVERSION 8200</t>
  </si>
  <si>
    <t>LOCALIDAD</t>
  </si>
  <si>
    <t>TOTAL POR LOCALIDAD</t>
  </si>
  <si>
    <t>GRUPO ETARIO</t>
  </si>
  <si>
    <t>Magnitud</t>
  </si>
  <si>
    <t>Presupuesto</t>
  </si>
  <si>
    <t>Discapacidad</t>
  </si>
  <si>
    <t>Menor de 12</t>
  </si>
  <si>
    <t>Entre 12 y 14</t>
  </si>
  <si>
    <t>Entre 15 y 28</t>
  </si>
  <si>
    <t>Entre 29 y 59</t>
  </si>
  <si>
    <t xml:space="preserve">Igual o mayo a 60 </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</si>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</sst>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76">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theme="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u/>
      <sz val="11"/>
      <color theme="10"/>
      <name val="Calibri"/>
      <family val="2"/>
      <scheme val="minor"/>
    </font>
    <font>
      <sz val="11"/>
      <color rgb="FF000000"/>
      <name val="Arial"/>
    </font>
    <font>
      <b/>
      <i/>
      <sz val="14"/>
      <color rgb="FF000000"/>
      <name val="Calibri"/>
      <scheme val="minor"/>
    </font>
    <font>
      <sz val="11"/>
      <color rgb="FF000000"/>
      <name val="Calibri"/>
      <scheme val="minor"/>
    </font>
    <font>
      <sz val="11"/>
      <color rgb="FF333333"/>
      <name val="Inter"/>
      <charset val="1"/>
    </font>
    <font>
      <sz val="11"/>
      <color rgb="FF333333"/>
      <name val="Calibri"/>
      <scheme val="minor"/>
    </font>
    <font>
      <u/>
      <sz val="11"/>
      <color rgb="FF000000"/>
      <name val="Arial"/>
    </font>
    <font>
      <b/>
      <sz val="11"/>
      <color rgb="FF000000"/>
      <name val="Arial"/>
      <family val="2"/>
    </font>
    <font>
      <b/>
      <sz val="11"/>
      <color rgb="FF000000"/>
      <name val="Arial"/>
    </font>
    <font>
      <sz val="11"/>
      <color rgb="FF000000"/>
      <name val="Arial"/>
      <charset val="1"/>
    </font>
    <font>
      <b/>
      <sz val="11"/>
      <color rgb="FF000000"/>
      <name val="Calibri"/>
      <scheme val="minor"/>
    </font>
    <font>
      <b/>
      <sz val="11"/>
      <color theme="1"/>
      <name val="Calibri"/>
      <family val="2"/>
      <scheme val="minor"/>
    </font>
    <font>
      <b/>
      <sz val="11"/>
      <color rgb="FF333333"/>
      <name val="Inter"/>
      <charset val="1"/>
    </font>
    <font>
      <b/>
      <sz val="10"/>
      <color rgb="FF000000"/>
      <name val="Arial"/>
    </font>
    <font>
      <sz val="10"/>
      <color rgb="FF000000"/>
      <name val="Arial"/>
    </font>
    <font>
      <b/>
      <u/>
      <sz val="11"/>
      <color rgb="FF000000"/>
      <name val="Arial"/>
    </font>
    <font>
      <b/>
      <sz val="10"/>
      <color rgb="FF000000"/>
      <name val="Arial"/>
      <family val="2"/>
    </font>
    <font>
      <sz val="11"/>
      <color rgb="FF00B050"/>
      <name val="Calibri"/>
      <scheme val="minor"/>
    </font>
    <font>
      <sz val="11"/>
      <color theme="1"/>
      <name val="Calibri"/>
      <family val="2"/>
      <charset val="1"/>
    </font>
    <font>
      <sz val="11"/>
      <color theme="1"/>
      <name val="Aptos"/>
      <family val="2"/>
      <charset val="1"/>
    </font>
    <font>
      <sz val="10"/>
      <color rgb="FF000000"/>
      <name val="Times New Roman"/>
    </font>
    <font>
      <b/>
      <sz val="12"/>
      <color rgb="FF000000"/>
      <name val="Arial"/>
    </font>
    <font>
      <b/>
      <sz val="18"/>
      <color rgb="FF000000"/>
      <name val="Arial"/>
    </font>
    <font>
      <b/>
      <i/>
      <sz val="11"/>
      <color rgb="FF000000"/>
      <name val="Arial"/>
    </font>
    <font>
      <u/>
      <sz val="11"/>
      <color rgb="FF000000"/>
      <name val="Calibri"/>
      <family val="2"/>
      <scheme val="minor"/>
    </font>
    <font>
      <b/>
      <sz val="12"/>
      <color rgb="FF000000"/>
      <name val="Arial"/>
      <family val="2"/>
    </font>
    <font>
      <b/>
      <sz val="18"/>
      <color rgb="FF000000"/>
      <name val="Arial"/>
      <family val="2"/>
    </font>
    <font>
      <b/>
      <i/>
      <sz val="11"/>
      <color rgb="FF000000"/>
      <name val="Arial"/>
      <family val="2"/>
    </font>
    <font>
      <sz val="10"/>
      <color rgb="FF000000"/>
      <name val="Arial"/>
      <family val="2"/>
    </font>
    <font>
      <sz val="11"/>
      <color rgb="FF000000"/>
      <name val="Calibri"/>
      <family val="2"/>
      <charset val="1"/>
    </font>
    <font>
      <sz val="9"/>
      <color rgb="FF000000"/>
      <name val="Arial"/>
    </font>
    <font>
      <b/>
      <sz val="9"/>
      <color rgb="FF000000"/>
      <name val="Arial"/>
    </font>
    <font>
      <u/>
      <sz val="9"/>
      <color rgb="FF000000"/>
      <name val="Arial"/>
    </font>
    <font>
      <u/>
      <sz val="10"/>
      <color rgb="FF000000"/>
      <name val="Arial"/>
    </font>
    <font>
      <sz val="11"/>
      <color rgb="FF000000"/>
      <name val="Times New Roman"/>
    </font>
    <font>
      <u/>
      <sz val="11"/>
      <color rgb="FF000000"/>
      <name val="Times New Roman"/>
    </font>
    <font>
      <b/>
      <sz val="11"/>
      <color rgb="FF000000"/>
      <name val="Times New Roman"/>
    </font>
    <font>
      <b/>
      <u/>
      <sz val="11"/>
      <color rgb="FF000000"/>
      <name val="Times New Roman"/>
    </font>
    <font>
      <b/>
      <u/>
      <sz val="10"/>
      <color rgb="FF000000"/>
      <name val="Arial"/>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157">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style="medium">
        <color rgb="FF000000"/>
      </left>
      <right style="thin">
        <color indexed="64"/>
      </right>
      <top style="medium">
        <color indexed="64"/>
      </top>
      <bottom/>
      <diagonal/>
    </border>
    <border>
      <left style="medium">
        <color rgb="FF000000"/>
      </left>
      <right style="thin">
        <color indexed="64"/>
      </right>
      <top/>
      <bottom style="thin">
        <color indexed="64"/>
      </bottom>
      <diagonal/>
    </border>
    <border>
      <left style="medium">
        <color rgb="FF000000"/>
      </left>
      <right style="thin">
        <color indexed="64"/>
      </right>
      <top style="medium">
        <color rgb="FF000000"/>
      </top>
      <bottom/>
      <diagonal/>
    </border>
    <border>
      <left/>
      <right style="thin">
        <color rgb="FF000000"/>
      </right>
      <top style="medium">
        <color rgb="FF000000"/>
      </top>
      <bottom style="thin">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rgb="FF000000"/>
      </right>
      <top/>
      <bottom style="thin">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bottom style="thin">
        <color indexed="64"/>
      </bottom>
      <diagonal/>
    </border>
    <border>
      <left/>
      <right style="thin">
        <color indexed="64"/>
      </right>
      <top style="thin">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rgb="FF000000"/>
      </top>
      <bottom/>
      <diagonal/>
    </border>
    <border>
      <left style="thin">
        <color indexed="64"/>
      </left>
      <right style="medium">
        <color rgb="FF000000"/>
      </right>
      <top style="thin">
        <color indexed="64"/>
      </top>
      <bottom/>
      <diagonal/>
    </border>
    <border>
      <left style="thin">
        <color rgb="FF000000"/>
      </left>
      <right/>
      <top style="medium">
        <color rgb="FF000000"/>
      </top>
      <bottom/>
      <diagonal/>
    </border>
    <border>
      <left style="thin">
        <color rgb="FF000000"/>
      </left>
      <right style="thin">
        <color rgb="FF000000"/>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indexed="64"/>
      </top>
      <bottom/>
      <diagonal/>
    </border>
    <border>
      <left/>
      <right style="medium">
        <color rgb="FF000000"/>
      </right>
      <top style="medium">
        <color rgb="FF000000"/>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diagonal/>
    </border>
  </borders>
  <cellStyleXfs count="36">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37" fillId="0" borderId="0" applyNumberFormat="0" applyFill="0" applyBorder="0" applyAlignment="0" applyProtection="0"/>
    <xf numFmtId="0" fontId="37" fillId="0" borderId="0" applyNumberFormat="0" applyFill="0" applyBorder="0" applyAlignment="0" applyProtection="0"/>
  </cellStyleXfs>
  <cellXfs count="867">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9" fillId="0" borderId="0" xfId="0" applyFont="1"/>
    <xf numFmtId="0" fontId="29" fillId="0" borderId="0" xfId="0" applyFont="1" applyAlignment="1">
      <alignment horizontal="left" vertical="center"/>
    </xf>
    <xf numFmtId="0" fontId="31" fillId="14" borderId="6" xfId="0" applyFont="1" applyFill="1" applyBorder="1" applyAlignment="1">
      <alignment horizontal="left" vertical="center"/>
    </xf>
    <xf numFmtId="0" fontId="31" fillId="14" borderId="6" xfId="0" applyFont="1" applyFill="1" applyBorder="1" applyAlignment="1">
      <alignment horizontal="center" vertical="center"/>
    </xf>
    <xf numFmtId="0" fontId="31" fillId="0" borderId="6" xfId="0" applyFont="1" applyBorder="1" applyAlignment="1">
      <alignment horizontal="left" vertical="center"/>
    </xf>
    <xf numFmtId="0" fontId="29" fillId="0" borderId="3" xfId="0" applyFont="1" applyBorder="1" applyAlignment="1">
      <alignment horizontal="left" vertical="center"/>
    </xf>
    <xf numFmtId="0" fontId="33"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1"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1" fillId="0" borderId="6" xfId="0" applyFont="1" applyBorder="1" applyAlignment="1">
      <alignment horizontal="left" vertical="center" wrapText="1"/>
    </xf>
    <xf numFmtId="0" fontId="31" fillId="16" borderId="6" xfId="0" applyFont="1" applyFill="1" applyBorder="1" applyAlignment="1">
      <alignment horizontal="left" vertical="center" wrapText="1"/>
    </xf>
    <xf numFmtId="0" fontId="31"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27" fillId="10" borderId="3" xfId="0" applyFont="1" applyFill="1" applyBorder="1" applyAlignment="1">
      <alignment horizontal="center" vertical="center" wrapText="1"/>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4" fillId="9" borderId="0" xfId="0" applyFont="1" applyFill="1" applyAlignment="1">
      <alignment vertical="center"/>
    </xf>
    <xf numFmtId="0" fontId="34"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5" fillId="10" borderId="17" xfId="0" applyFont="1" applyFill="1" applyBorder="1" applyAlignment="1">
      <alignment horizontal="center" vertical="center" wrapText="1"/>
    </xf>
    <xf numFmtId="0" fontId="35"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5" fillId="10" borderId="3" xfId="0" applyFont="1" applyFill="1" applyBorder="1" applyAlignment="1">
      <alignment horizontal="center" vertical="center" wrapText="1"/>
    </xf>
    <xf numFmtId="49" fontId="35" fillId="10" borderId="3" xfId="0" applyNumberFormat="1" applyFont="1" applyFill="1" applyBorder="1" applyAlignment="1">
      <alignment horizontal="center" vertical="center" wrapText="1"/>
    </xf>
    <xf numFmtId="0" fontId="34" fillId="0" borderId="6" xfId="0" applyFont="1" applyBorder="1" applyAlignment="1">
      <alignment vertical="center"/>
    </xf>
    <xf numFmtId="176" fontId="34" fillId="0" borderId="6" xfId="14" applyNumberFormat="1" applyFont="1" applyBorder="1" applyAlignment="1">
      <alignment vertical="center"/>
    </xf>
    <xf numFmtId="0" fontId="34" fillId="12" borderId="6" xfId="0" applyFont="1" applyFill="1" applyBorder="1" applyAlignment="1">
      <alignment horizontal="center" vertical="center"/>
    </xf>
    <xf numFmtId="175" fontId="33" fillId="11" borderId="6" xfId="15" applyNumberFormat="1" applyFont="1" applyFill="1" applyBorder="1" applyAlignment="1">
      <alignment horizontal="center" vertical="center"/>
    </xf>
    <xf numFmtId="175" fontId="33" fillId="0" borderId="6" xfId="15" applyNumberFormat="1" applyFont="1" applyFill="1" applyBorder="1" applyAlignment="1">
      <alignment horizontal="center" vertical="center"/>
    </xf>
    <xf numFmtId="0" fontId="33" fillId="0" borderId="6" xfId="0" applyFont="1" applyBorder="1" applyAlignment="1">
      <alignment vertical="center"/>
    </xf>
    <xf numFmtId="0" fontId="33" fillId="0" borderId="6" xfId="0" applyFont="1" applyBorder="1" applyAlignment="1">
      <alignment vertical="center" wrapText="1"/>
    </xf>
    <xf numFmtId="0" fontId="33" fillId="11" borderId="6" xfId="0" applyFont="1" applyFill="1" applyBorder="1" applyAlignment="1">
      <alignment horizontal="left" vertical="center"/>
    </xf>
    <xf numFmtId="0" fontId="33" fillId="11" borderId="6" xfId="0" applyFont="1" applyFill="1" applyBorder="1" applyAlignment="1">
      <alignment horizontal="center" vertical="center"/>
    </xf>
    <xf numFmtId="176" fontId="33" fillId="11" borderId="6" xfId="14" applyNumberFormat="1" applyFont="1" applyFill="1" applyBorder="1" applyAlignment="1">
      <alignment horizontal="center" vertical="center"/>
    </xf>
    <xf numFmtId="0" fontId="33" fillId="12" borderId="6" xfId="0" applyFont="1" applyFill="1" applyBorder="1" applyAlignment="1">
      <alignment horizontal="center" vertical="center"/>
    </xf>
    <xf numFmtId="175" fontId="33"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37" fillId="0" borderId="0" xfId="34"/>
    <xf numFmtId="0" fontId="39" fillId="0" borderId="88" xfId="0" applyFont="1" applyBorder="1" applyAlignment="1">
      <alignment horizontal="center"/>
    </xf>
    <xf numFmtId="0" fontId="40" fillId="0" borderId="88" xfId="0" applyFont="1" applyBorder="1"/>
    <xf numFmtId="0" fontId="40" fillId="0" borderId="88" xfId="0" applyFont="1" applyBorder="1" applyAlignment="1">
      <alignment vertical="center"/>
    </xf>
    <xf numFmtId="0" fontId="41" fillId="0" borderId="88" xfId="0" applyFont="1" applyBorder="1"/>
    <xf numFmtId="0" fontId="42" fillId="0" borderId="88" xfId="0" applyFont="1" applyBorder="1"/>
    <xf numFmtId="0" fontId="0" fillId="0" borderId="88" xfId="0" applyBorder="1"/>
    <xf numFmtId="172" fontId="38" fillId="9" borderId="6" xfId="10" applyNumberFormat="1" applyFont="1" applyFill="1" applyBorder="1" applyAlignment="1">
      <alignment vertical="center"/>
    </xf>
    <xf numFmtId="172" fontId="38" fillId="0" borderId="6" xfId="10" applyNumberFormat="1" applyFont="1" applyBorder="1" applyAlignment="1">
      <alignment vertical="center"/>
    </xf>
    <xf numFmtId="172" fontId="36" fillId="9" borderId="6" xfId="10" applyNumberFormat="1" applyFont="1" applyFill="1" applyBorder="1" applyAlignment="1">
      <alignment vertical="center"/>
    </xf>
    <xf numFmtId="0" fontId="46" fillId="0" borderId="0" xfId="0" applyFont="1"/>
    <xf numFmtId="0" fontId="40" fillId="20" borderId="88" xfId="0" applyFont="1" applyFill="1" applyBorder="1" applyAlignment="1">
      <alignment vertical="center"/>
    </xf>
    <xf numFmtId="0" fontId="40" fillId="20" borderId="88" xfId="0" applyFont="1" applyFill="1" applyBorder="1"/>
    <xf numFmtId="0" fontId="47" fillId="0" borderId="88" xfId="0" applyFont="1" applyBorder="1" applyAlignment="1">
      <alignment vertical="center"/>
    </xf>
    <xf numFmtId="0" fontId="48" fillId="0" borderId="0" xfId="0" applyFont="1"/>
    <xf numFmtId="0" fontId="47" fillId="0" borderId="88" xfId="0" applyFont="1" applyBorder="1"/>
    <xf numFmtId="0" fontId="49" fillId="0" borderId="88" xfId="0" applyFont="1" applyBorder="1"/>
    <xf numFmtId="0" fontId="36" fillId="0" borderId="3" xfId="0" applyFont="1" applyBorder="1" applyAlignment="1">
      <alignment horizontal="center" vertical="center" wrapText="1"/>
    </xf>
    <xf numFmtId="0" fontId="54" fillId="0" borderId="88" xfId="0" applyFont="1" applyBorder="1"/>
    <xf numFmtId="0" fontId="54" fillId="0" borderId="88" xfId="0" applyFont="1" applyBorder="1" applyAlignment="1">
      <alignment vertical="center"/>
    </xf>
    <xf numFmtId="0" fontId="55" fillId="0" borderId="0" xfId="0" applyFont="1"/>
    <xf numFmtId="0" fontId="56" fillId="0" borderId="0" xfId="0" applyFont="1"/>
    <xf numFmtId="14" fontId="29" fillId="0" borderId="14" xfId="0" applyNumberFormat="1" applyFont="1" applyBorder="1" applyAlignment="1">
      <alignment horizontal="center" vertical="center"/>
    </xf>
    <xf numFmtId="9" fontId="38" fillId="10" borderId="6" xfId="28" applyFont="1" applyFill="1" applyBorder="1" applyAlignment="1" applyProtection="1">
      <alignment horizontal="center" vertical="center" wrapText="1"/>
      <protection locked="0"/>
    </xf>
    <xf numFmtId="0" fontId="38" fillId="0" borderId="0" xfId="0" applyFont="1" applyAlignment="1">
      <alignment vertical="center"/>
    </xf>
    <xf numFmtId="0" fontId="45" fillId="0" borderId="5" xfId="22" applyFont="1" applyBorder="1" applyAlignment="1">
      <alignment horizontal="center" vertical="center" wrapText="1"/>
    </xf>
    <xf numFmtId="0" fontId="45" fillId="9" borderId="65" xfId="22" applyFont="1" applyFill="1" applyBorder="1" applyAlignment="1">
      <alignment vertical="center" wrapText="1"/>
    </xf>
    <xf numFmtId="0" fontId="45" fillId="9" borderId="67" xfId="22" applyFont="1" applyFill="1" applyBorder="1" applyAlignment="1">
      <alignment vertical="center" wrapText="1"/>
    </xf>
    <xf numFmtId="0" fontId="45" fillId="9" borderId="68" xfId="22" applyFont="1" applyFill="1" applyBorder="1" applyAlignment="1">
      <alignment vertical="center" wrapText="1"/>
    </xf>
    <xf numFmtId="0" fontId="45" fillId="9" borderId="0" xfId="22" applyFont="1" applyFill="1" applyAlignment="1">
      <alignment vertical="center" wrapText="1"/>
    </xf>
    <xf numFmtId="0" fontId="38" fillId="9" borderId="0" xfId="22" applyFont="1" applyFill="1" applyAlignment="1">
      <alignment vertical="center" wrapText="1"/>
    </xf>
    <xf numFmtId="0" fontId="38" fillId="9" borderId="2" xfId="22" applyFont="1" applyFill="1" applyBorder="1" applyAlignment="1">
      <alignment vertical="center" wrapText="1"/>
    </xf>
    <xf numFmtId="0" fontId="45" fillId="9" borderId="1" xfId="22" applyFont="1" applyFill="1" applyBorder="1" applyAlignment="1">
      <alignment vertical="center" wrapText="1"/>
    </xf>
    <xf numFmtId="0" fontId="45" fillId="0" borderId="1" xfId="22" applyFont="1" applyBorder="1" applyAlignment="1">
      <alignment vertical="center" wrapText="1"/>
    </xf>
    <xf numFmtId="0" fontId="45" fillId="0" borderId="0" xfId="22" applyFont="1" applyAlignment="1">
      <alignment vertical="center" wrapText="1"/>
    </xf>
    <xf numFmtId="0" fontId="45" fillId="0" borderId="0" xfId="22" applyFont="1" applyAlignment="1">
      <alignment horizontal="center" vertical="center" wrapText="1"/>
    </xf>
    <xf numFmtId="0" fontId="45" fillId="0" borderId="0" xfId="0" applyFont="1" applyAlignment="1">
      <alignment horizontal="center" vertical="center"/>
    </xf>
    <xf numFmtId="0" fontId="45" fillId="0" borderId="0" xfId="0" applyFont="1" applyAlignment="1">
      <alignment horizontal="center" vertical="center" wrapText="1"/>
    </xf>
    <xf numFmtId="0" fontId="38" fillId="0" borderId="0" xfId="0" applyFont="1" applyAlignment="1">
      <alignment horizontal="center" vertical="center"/>
    </xf>
    <xf numFmtId="0" fontId="38" fillId="0" borderId="0" xfId="22" applyFont="1" applyAlignment="1">
      <alignment vertical="center" wrapText="1"/>
    </xf>
    <xf numFmtId="0" fontId="38" fillId="0" borderId="2" xfId="22" applyFont="1" applyBorder="1" applyAlignment="1">
      <alignment vertical="center" wrapText="1"/>
    </xf>
    <xf numFmtId="0" fontId="45" fillId="0" borderId="2" xfId="22" applyFont="1" applyBorder="1" applyAlignment="1">
      <alignment horizontal="center" vertical="center" wrapText="1"/>
    </xf>
    <xf numFmtId="0" fontId="45" fillId="9" borderId="1" xfId="22" applyFont="1" applyFill="1" applyBorder="1" applyAlignment="1">
      <alignment horizontal="center" vertical="center" wrapText="1"/>
    </xf>
    <xf numFmtId="0" fontId="45" fillId="9" borderId="66" xfId="22" applyFont="1" applyFill="1" applyBorder="1" applyAlignment="1">
      <alignment horizontal="center" vertical="center" wrapText="1"/>
    </xf>
    <xf numFmtId="0" fontId="60" fillId="9" borderId="0" xfId="22" applyFont="1" applyFill="1" applyAlignment="1">
      <alignment horizontal="center" vertical="center" wrapText="1"/>
    </xf>
    <xf numFmtId="0" fontId="45" fillId="9" borderId="0" xfId="22" applyFont="1" applyFill="1" applyAlignment="1">
      <alignment horizontal="center" vertical="center" wrapText="1"/>
    </xf>
    <xf numFmtId="0" fontId="60" fillId="0" borderId="0" xfId="22" applyFont="1" applyAlignment="1">
      <alignment horizontal="center" vertical="center" wrapText="1"/>
    </xf>
    <xf numFmtId="0" fontId="45" fillId="2" borderId="0" xfId="22" applyFont="1" applyFill="1" applyAlignment="1">
      <alignment vertical="center" wrapText="1"/>
    </xf>
    <xf numFmtId="0" fontId="38" fillId="9" borderId="1" xfId="0" applyFont="1" applyFill="1" applyBorder="1" applyAlignment="1">
      <alignment vertical="center"/>
    </xf>
    <xf numFmtId="0" fontId="38" fillId="9" borderId="0" xfId="0" applyFont="1" applyFill="1" applyAlignment="1">
      <alignment vertical="center"/>
    </xf>
    <xf numFmtId="0" fontId="38" fillId="9" borderId="2" xfId="0" applyFont="1" applyFill="1" applyBorder="1" applyAlignment="1">
      <alignment vertical="center"/>
    </xf>
    <xf numFmtId="174" fontId="38" fillId="0" borderId="0" xfId="0" applyNumberFormat="1" applyFont="1" applyAlignment="1">
      <alignment vertical="center"/>
    </xf>
    <xf numFmtId="0" fontId="45" fillId="13" borderId="18" xfId="22" applyFont="1" applyFill="1" applyBorder="1" applyAlignment="1">
      <alignment horizontal="center" vertical="center" wrapText="1"/>
    </xf>
    <xf numFmtId="0" fontId="45" fillId="13" borderId="24" xfId="22" applyFont="1" applyFill="1" applyBorder="1" applyAlignment="1">
      <alignment horizontal="center" vertical="center" wrapText="1"/>
    </xf>
    <xf numFmtId="0" fontId="45" fillId="13" borderId="25" xfId="22" applyFont="1" applyFill="1" applyBorder="1" applyAlignment="1">
      <alignment horizontal="center" vertical="center" wrapText="1"/>
    </xf>
    <xf numFmtId="0" fontId="45" fillId="13" borderId="26" xfId="22" applyFont="1" applyFill="1" applyBorder="1" applyAlignment="1">
      <alignment horizontal="center" vertical="center" wrapText="1"/>
    </xf>
    <xf numFmtId="0" fontId="45" fillId="12" borderId="0" xfId="22" applyFont="1" applyFill="1" applyAlignment="1">
      <alignment vertical="center" wrapText="1"/>
    </xf>
    <xf numFmtId="0" fontId="45" fillId="13" borderId="19" xfId="22" applyFont="1" applyFill="1" applyBorder="1" applyAlignment="1">
      <alignment horizontal="center" vertical="center" wrapText="1"/>
    </xf>
    <xf numFmtId="0" fontId="45" fillId="13" borderId="31" xfId="22" applyFont="1" applyFill="1" applyBorder="1" applyAlignment="1">
      <alignment horizontal="center" vertical="center" wrapText="1"/>
    </xf>
    <xf numFmtId="174" fontId="38" fillId="0" borderId="0" xfId="14" applyNumberFormat="1" applyFont="1" applyBorder="1" applyAlignment="1">
      <alignment vertical="center"/>
    </xf>
    <xf numFmtId="0" fontId="45" fillId="13" borderId="20" xfId="22" applyFont="1" applyFill="1" applyBorder="1" applyAlignment="1">
      <alignment vertical="center" wrapText="1"/>
    </xf>
    <xf numFmtId="172" fontId="38" fillId="0" borderId="14" xfId="10" applyNumberFormat="1" applyFont="1" applyBorder="1" applyAlignment="1">
      <alignment vertical="center"/>
    </xf>
    <xf numFmtId="172" fontId="38" fillId="0" borderId="4" xfId="10" applyNumberFormat="1" applyFont="1" applyBorder="1" applyAlignment="1">
      <alignment vertical="center"/>
    </xf>
    <xf numFmtId="172" fontId="38" fillId="0" borderId="15" xfId="10" applyNumberFormat="1" applyFont="1" applyBorder="1" applyAlignment="1">
      <alignment vertical="center"/>
    </xf>
    <xf numFmtId="172" fontId="38" fillId="0" borderId="20" xfId="10" applyNumberFormat="1" applyFont="1" applyBorder="1" applyAlignment="1">
      <alignment vertical="center"/>
    </xf>
    <xf numFmtId="172" fontId="38" fillId="0" borderId="21" xfId="10" applyNumberFormat="1" applyFont="1" applyBorder="1" applyAlignment="1">
      <alignment vertical="center"/>
    </xf>
    <xf numFmtId="172" fontId="38" fillId="0" borderId="22" xfId="10" applyNumberFormat="1" applyFont="1" applyBorder="1" applyAlignment="1">
      <alignment vertical="center"/>
    </xf>
    <xf numFmtId="0" fontId="45" fillId="13" borderId="13" xfId="22" applyFont="1" applyFill="1" applyBorder="1" applyAlignment="1">
      <alignment vertical="center" wrapText="1"/>
    </xf>
    <xf numFmtId="172" fontId="38" fillId="0" borderId="13" xfId="10" applyNumberFormat="1" applyFont="1" applyBorder="1" applyAlignment="1">
      <alignment vertical="center"/>
    </xf>
    <xf numFmtId="9" fontId="38" fillId="0" borderId="12" xfId="28" applyFont="1" applyBorder="1" applyAlignment="1">
      <alignment vertical="center"/>
    </xf>
    <xf numFmtId="9" fontId="38" fillId="0" borderId="16" xfId="28" applyFont="1" applyBorder="1" applyAlignment="1">
      <alignment vertical="center"/>
    </xf>
    <xf numFmtId="172" fontId="38" fillId="0" borderId="12" xfId="10" applyNumberFormat="1" applyFont="1" applyBorder="1" applyAlignment="1">
      <alignment vertical="center"/>
    </xf>
    <xf numFmtId="172" fontId="38" fillId="0" borderId="16" xfId="10" applyNumberFormat="1" applyFont="1" applyBorder="1" applyAlignment="1">
      <alignment vertical="center"/>
    </xf>
    <xf numFmtId="0" fontId="45" fillId="13" borderId="23" xfId="22" applyFont="1" applyFill="1" applyBorder="1" applyAlignment="1">
      <alignment vertical="center" wrapText="1"/>
    </xf>
    <xf numFmtId="172" fontId="38" fillId="0" borderId="23" xfId="10" applyNumberFormat="1" applyFont="1" applyBorder="1" applyAlignment="1">
      <alignment vertical="center"/>
    </xf>
    <xf numFmtId="172" fontId="38" fillId="0" borderId="5" xfId="10" applyNumberFormat="1" applyFont="1" applyBorder="1" applyAlignment="1">
      <alignment vertical="center"/>
    </xf>
    <xf numFmtId="172" fontId="38" fillId="0" borderId="27" xfId="10" applyNumberFormat="1" applyFont="1" applyBorder="1" applyAlignment="1">
      <alignment vertical="center"/>
    </xf>
    <xf numFmtId="9" fontId="38" fillId="0" borderId="5" xfId="28" applyFont="1" applyBorder="1" applyAlignment="1">
      <alignment vertical="center"/>
    </xf>
    <xf numFmtId="9" fontId="38" fillId="0" borderId="28" xfId="28" applyFont="1" applyBorder="1" applyAlignment="1">
      <alignment vertical="center"/>
    </xf>
    <xf numFmtId="0" fontId="38" fillId="0" borderId="0" xfId="0" applyFont="1"/>
    <xf numFmtId="0" fontId="45" fillId="13" borderId="6" xfId="22" applyFont="1" applyFill="1" applyBorder="1" applyAlignment="1">
      <alignment horizontal="center" vertical="center" wrapText="1"/>
    </xf>
    <xf numFmtId="0" fontId="38" fillId="0" borderId="23" xfId="22" applyFont="1" applyBorder="1" applyAlignment="1">
      <alignment horizontal="left" vertical="center" wrapText="1"/>
    </xf>
    <xf numFmtId="168" fontId="45" fillId="0" borderId="5" xfId="11" applyFont="1" applyFill="1" applyBorder="1" applyAlignment="1" applyProtection="1">
      <alignment horizontal="center" vertical="center" wrapText="1"/>
    </xf>
    <xf numFmtId="0" fontId="38" fillId="0" borderId="1" xfId="22" applyFont="1" applyBorder="1" applyAlignment="1">
      <alignment horizontal="left" vertical="center" wrapText="1"/>
    </xf>
    <xf numFmtId="3" fontId="45" fillId="0" borderId="0" xfId="22" applyNumberFormat="1" applyFont="1" applyAlignment="1">
      <alignment horizontal="center" vertical="center" wrapText="1"/>
    </xf>
    <xf numFmtId="168" fontId="45" fillId="0" borderId="0" xfId="11" applyFont="1" applyFill="1" applyBorder="1" applyAlignment="1" applyProtection="1">
      <alignment horizontal="center" vertical="center" wrapText="1"/>
    </xf>
    <xf numFmtId="0" fontId="38" fillId="0" borderId="0" xfId="22" applyFont="1" applyAlignment="1">
      <alignment horizontal="center" vertical="center" wrapText="1"/>
    </xf>
    <xf numFmtId="0" fontId="38" fillId="0" borderId="2" xfId="22" applyFont="1" applyBorder="1" applyAlignment="1">
      <alignment horizontal="center" vertical="center" wrapText="1"/>
    </xf>
    <xf numFmtId="165" fontId="38" fillId="0" borderId="0" xfId="15" applyFont="1" applyAlignment="1">
      <alignment vertical="center"/>
    </xf>
    <xf numFmtId="9" fontId="45" fillId="0" borderId="3" xfId="22" applyNumberFormat="1" applyFont="1" applyBorder="1" applyAlignment="1">
      <alignment horizontal="center" vertical="center" wrapText="1"/>
    </xf>
    <xf numFmtId="0" fontId="45" fillId="0" borderId="4" xfId="22" applyFont="1" applyBorder="1" applyAlignment="1">
      <alignment horizontal="left" vertical="center" wrapText="1"/>
    </xf>
    <xf numFmtId="0" fontId="45" fillId="0" borderId="3" xfId="22" applyFont="1" applyBorder="1" applyAlignment="1">
      <alignment horizontal="center" vertical="center" wrapText="1"/>
    </xf>
    <xf numFmtId="9" fontId="45" fillId="0" borderId="3" xfId="28" applyFont="1" applyFill="1" applyBorder="1" applyAlignment="1" applyProtection="1">
      <alignment horizontal="center" vertical="center" wrapText="1"/>
    </xf>
    <xf numFmtId="0" fontId="45" fillId="10" borderId="5" xfId="22" applyFont="1" applyFill="1" applyBorder="1" applyAlignment="1">
      <alignment horizontal="left" vertical="center" wrapText="1"/>
    </xf>
    <xf numFmtId="9" fontId="38" fillId="10" borderId="5" xfId="30" applyFont="1" applyFill="1" applyBorder="1" applyAlignment="1" applyProtection="1">
      <alignment vertical="center" wrapText="1"/>
    </xf>
    <xf numFmtId="173" fontId="45" fillId="10" borderId="5" xfId="28" applyNumberFormat="1" applyFont="1" applyFill="1" applyBorder="1" applyAlignment="1" applyProtection="1">
      <alignment vertical="center" wrapText="1"/>
    </xf>
    <xf numFmtId="9" fontId="45" fillId="10" borderId="5" xfId="28" applyFont="1" applyFill="1" applyBorder="1" applyAlignment="1" applyProtection="1">
      <alignment horizontal="center" vertical="center" wrapText="1"/>
    </xf>
    <xf numFmtId="165" fontId="45" fillId="0" borderId="0" xfId="15" applyFont="1" applyAlignment="1">
      <alignment vertical="center"/>
    </xf>
    <xf numFmtId="0" fontId="45" fillId="0" borderId="6" xfId="22" applyFont="1" applyBorder="1" applyAlignment="1">
      <alignment horizontal="left" vertical="center" wrapText="1"/>
    </xf>
    <xf numFmtId="0" fontId="38" fillId="0" borderId="6" xfId="0" applyFont="1" applyBorder="1" applyAlignment="1">
      <alignment vertical="center"/>
    </xf>
    <xf numFmtId="9" fontId="38" fillId="0" borderId="6" xfId="29" applyFont="1" applyFill="1" applyBorder="1" applyAlignment="1" applyProtection="1">
      <alignment horizontal="center" vertical="center" wrapText="1"/>
      <protection locked="0"/>
    </xf>
    <xf numFmtId="9" fontId="45" fillId="0" borderId="12" xfId="22" applyNumberFormat="1" applyFont="1" applyBorder="1" applyAlignment="1">
      <alignment horizontal="center" vertical="center" wrapText="1"/>
    </xf>
    <xf numFmtId="0" fontId="45" fillId="0" borderId="0" xfId="0" applyFont="1" applyAlignment="1">
      <alignment vertical="center"/>
    </xf>
    <xf numFmtId="0" fontId="45" fillId="10" borderId="6" xfId="22" applyFont="1" applyFill="1" applyBorder="1" applyAlignment="1">
      <alignment horizontal="left" vertical="center" wrapText="1"/>
    </xf>
    <xf numFmtId="9" fontId="45" fillId="0" borderId="6" xfId="22" applyNumberFormat="1" applyFont="1" applyBorder="1" applyAlignment="1">
      <alignment horizontal="center" vertical="center" wrapText="1"/>
    </xf>
    <xf numFmtId="0" fontId="45" fillId="10" borderId="79" xfId="22" applyFont="1" applyFill="1" applyBorder="1" applyAlignment="1">
      <alignment horizontal="left" vertical="center" wrapText="1"/>
    </xf>
    <xf numFmtId="9" fontId="38" fillId="10" borderId="79" xfId="28" applyFont="1" applyFill="1" applyBorder="1" applyAlignment="1" applyProtection="1">
      <alignment horizontal="center" vertical="center" wrapText="1"/>
      <protection locked="0"/>
    </xf>
    <xf numFmtId="9" fontId="45" fillId="0" borderId="79" xfId="22" applyNumberFormat="1" applyFont="1" applyBorder="1" applyAlignment="1">
      <alignment horizontal="center" vertical="center" wrapText="1"/>
    </xf>
    <xf numFmtId="0" fontId="36" fillId="0" borderId="0" xfId="0" applyFont="1" applyAlignment="1">
      <alignment vertical="center"/>
    </xf>
    <xf numFmtId="0" fontId="44" fillId="0" borderId="5" xfId="22" applyFont="1" applyBorder="1" applyAlignment="1">
      <alignment horizontal="center" vertical="center" wrapText="1"/>
    </xf>
    <xf numFmtId="0" fontId="44" fillId="9" borderId="65" xfId="22" applyFont="1" applyFill="1" applyBorder="1" applyAlignment="1">
      <alignment vertical="center" wrapText="1"/>
    </xf>
    <xf numFmtId="0" fontId="44" fillId="9" borderId="67" xfId="22" applyFont="1" applyFill="1" applyBorder="1" applyAlignment="1">
      <alignment vertical="center" wrapText="1"/>
    </xf>
    <xf numFmtId="0" fontId="44" fillId="9" borderId="68" xfId="22" applyFont="1" applyFill="1" applyBorder="1" applyAlignment="1">
      <alignment vertical="center" wrapText="1"/>
    </xf>
    <xf numFmtId="0" fontId="44" fillId="9" borderId="0" xfId="22" applyFont="1" applyFill="1" applyAlignment="1">
      <alignment vertical="center" wrapText="1"/>
    </xf>
    <xf numFmtId="0" fontId="36" fillId="9" borderId="0" xfId="22" applyFont="1" applyFill="1" applyAlignment="1">
      <alignment vertical="center" wrapText="1"/>
    </xf>
    <xf numFmtId="0" fontId="36" fillId="9" borderId="2" xfId="22" applyFont="1" applyFill="1" applyBorder="1" applyAlignment="1">
      <alignment vertical="center" wrapText="1"/>
    </xf>
    <xf numFmtId="0" fontId="44" fillId="9" borderId="1" xfId="22" applyFont="1" applyFill="1" applyBorder="1" applyAlignment="1">
      <alignment vertical="center" wrapText="1"/>
    </xf>
    <xf numFmtId="0" fontId="44" fillId="0" borderId="1" xfId="22" applyFont="1" applyBorder="1" applyAlignment="1">
      <alignment vertical="center" wrapText="1"/>
    </xf>
    <xf numFmtId="0" fontId="44" fillId="0" borderId="0" xfId="22" applyFont="1" applyAlignment="1">
      <alignment vertical="center" wrapText="1"/>
    </xf>
    <xf numFmtId="0" fontId="44" fillId="0" borderId="0" xfId="22"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center" wrapText="1"/>
    </xf>
    <xf numFmtId="0" fontId="36" fillId="0" borderId="0" xfId="0" applyFont="1" applyAlignment="1">
      <alignment horizontal="center" vertical="center"/>
    </xf>
    <xf numFmtId="0" fontId="36" fillId="0" borderId="0" xfId="22" applyFont="1" applyAlignment="1">
      <alignment vertical="center" wrapText="1"/>
    </xf>
    <xf numFmtId="0" fontId="36" fillId="0" borderId="2" xfId="22" applyFont="1" applyBorder="1" applyAlignment="1">
      <alignment vertical="center" wrapText="1"/>
    </xf>
    <xf numFmtId="0" fontId="44" fillId="0" borderId="2" xfId="22" applyFont="1" applyBorder="1" applyAlignment="1">
      <alignment horizontal="center" vertical="center" wrapText="1"/>
    </xf>
    <xf numFmtId="0" fontId="44" fillId="9" borderId="1" xfId="22" applyFont="1" applyFill="1" applyBorder="1" applyAlignment="1">
      <alignment horizontal="center" vertical="center" wrapText="1"/>
    </xf>
    <xf numFmtId="0" fontId="44" fillId="9" borderId="66" xfId="22" applyFont="1" applyFill="1" applyBorder="1" applyAlignment="1">
      <alignment horizontal="center" vertical="center" wrapText="1"/>
    </xf>
    <xf numFmtId="0" fontId="64" fillId="9" borderId="0" xfId="22" applyFont="1" applyFill="1" applyAlignment="1">
      <alignment horizontal="center" vertical="center" wrapText="1"/>
    </xf>
    <xf numFmtId="0" fontId="44" fillId="9" borderId="0" xfId="22" applyFont="1" applyFill="1" applyAlignment="1">
      <alignment horizontal="center" vertical="center" wrapText="1"/>
    </xf>
    <xf numFmtId="0" fontId="64" fillId="0" borderId="0" xfId="22" applyFont="1" applyAlignment="1">
      <alignment horizontal="center" vertical="center" wrapText="1"/>
    </xf>
    <xf numFmtId="0" fontId="44" fillId="2" borderId="0" xfId="22" applyFont="1" applyFill="1" applyAlignment="1">
      <alignment vertical="center" wrapText="1"/>
    </xf>
    <xf numFmtId="0" fontId="36" fillId="9" borderId="1" xfId="0" applyFont="1" applyFill="1" applyBorder="1" applyAlignment="1">
      <alignment vertical="center"/>
    </xf>
    <xf numFmtId="0" fontId="36" fillId="9" borderId="0" xfId="0" applyFont="1" applyFill="1" applyAlignment="1">
      <alignment vertical="center"/>
    </xf>
    <xf numFmtId="0" fontId="36" fillId="9" borderId="2" xfId="0" applyFont="1" applyFill="1" applyBorder="1" applyAlignment="1">
      <alignment vertical="center"/>
    </xf>
    <xf numFmtId="174" fontId="36" fillId="0" borderId="0" xfId="0" applyNumberFormat="1" applyFont="1" applyAlignment="1">
      <alignment vertical="center"/>
    </xf>
    <xf numFmtId="0" fontId="44" fillId="13" borderId="18" xfId="22" applyFont="1" applyFill="1" applyBorder="1" applyAlignment="1">
      <alignment horizontal="center" vertical="center" wrapText="1"/>
    </xf>
    <xf numFmtId="0" fontId="44" fillId="13" borderId="24" xfId="22" applyFont="1" applyFill="1" applyBorder="1" applyAlignment="1">
      <alignment horizontal="center" vertical="center" wrapText="1"/>
    </xf>
    <xf numFmtId="0" fontId="44" fillId="13" borderId="25" xfId="22" applyFont="1" applyFill="1" applyBorder="1" applyAlignment="1">
      <alignment horizontal="center" vertical="center" wrapText="1"/>
    </xf>
    <xf numFmtId="0" fontId="44" fillId="13" borderId="26" xfId="22" applyFont="1" applyFill="1" applyBorder="1" applyAlignment="1">
      <alignment horizontal="center" vertical="center" wrapText="1"/>
    </xf>
    <xf numFmtId="0" fontId="44" fillId="12" borderId="0" xfId="22" applyFont="1" applyFill="1" applyAlignment="1">
      <alignment vertical="center" wrapText="1"/>
    </xf>
    <xf numFmtId="0" fontId="44" fillId="13" borderId="19" xfId="22" applyFont="1" applyFill="1" applyBorder="1" applyAlignment="1">
      <alignment horizontal="center" vertical="center" wrapText="1"/>
    </xf>
    <xf numFmtId="0" fontId="44" fillId="13" borderId="31" xfId="22" applyFont="1" applyFill="1" applyBorder="1" applyAlignment="1">
      <alignment horizontal="center" vertical="center" wrapText="1"/>
    </xf>
    <xf numFmtId="174" fontId="36" fillId="0" borderId="0" xfId="14" applyNumberFormat="1" applyFont="1" applyBorder="1" applyAlignment="1">
      <alignment vertical="center"/>
    </xf>
    <xf numFmtId="0" fontId="44" fillId="13" borderId="20" xfId="22" applyFont="1" applyFill="1" applyBorder="1" applyAlignment="1">
      <alignment vertical="center" wrapText="1"/>
    </xf>
    <xf numFmtId="172" fontId="36" fillId="0" borderId="14" xfId="10" applyNumberFormat="1" applyFont="1" applyBorder="1" applyAlignment="1">
      <alignment vertical="center"/>
    </xf>
    <xf numFmtId="172" fontId="36" fillId="0" borderId="4" xfId="10" applyNumberFormat="1" applyFont="1" applyBorder="1" applyAlignment="1">
      <alignment vertical="center"/>
    </xf>
    <xf numFmtId="172" fontId="36" fillId="0" borderId="15" xfId="10" applyNumberFormat="1" applyFont="1" applyBorder="1" applyAlignment="1">
      <alignment vertical="center"/>
    </xf>
    <xf numFmtId="172" fontId="36" fillId="0" borderId="20" xfId="10" applyNumberFormat="1" applyFont="1" applyBorder="1" applyAlignment="1">
      <alignment vertical="center"/>
    </xf>
    <xf numFmtId="172" fontId="36" fillId="0" borderId="21" xfId="10" applyNumberFormat="1" applyFont="1" applyBorder="1" applyAlignment="1">
      <alignment vertical="center"/>
    </xf>
    <xf numFmtId="172" fontId="36" fillId="0" borderId="22" xfId="10" applyNumberFormat="1" applyFont="1" applyBorder="1" applyAlignment="1">
      <alignment vertical="center"/>
    </xf>
    <xf numFmtId="0" fontId="44" fillId="13" borderId="13" xfId="22" applyFont="1" applyFill="1" applyBorder="1" applyAlignment="1">
      <alignment vertical="center" wrapText="1"/>
    </xf>
    <xf numFmtId="172" fontId="36" fillId="0" borderId="13" xfId="10" applyNumberFormat="1" applyFont="1" applyBorder="1" applyAlignment="1">
      <alignment vertical="center"/>
    </xf>
    <xf numFmtId="172" fontId="36" fillId="0" borderId="6" xfId="10" applyNumberFormat="1" applyFont="1" applyBorder="1" applyAlignment="1">
      <alignment vertical="center"/>
    </xf>
    <xf numFmtId="9" fontId="36" fillId="0" borderId="12" xfId="28" applyFont="1" applyBorder="1" applyAlignment="1">
      <alignment vertical="center"/>
    </xf>
    <xf numFmtId="9" fontId="36" fillId="0" borderId="16" xfId="28" applyFont="1" applyBorder="1" applyAlignment="1">
      <alignment vertical="center"/>
    </xf>
    <xf numFmtId="172" fontId="36" fillId="0" borderId="12" xfId="10" applyNumberFormat="1" applyFont="1" applyBorder="1" applyAlignment="1">
      <alignment vertical="center"/>
    </xf>
    <xf numFmtId="172" fontId="36" fillId="0" borderId="16" xfId="10" applyNumberFormat="1" applyFont="1" applyBorder="1" applyAlignment="1">
      <alignment vertical="center"/>
    </xf>
    <xf numFmtId="0" fontId="44" fillId="13" borderId="23" xfId="22" applyFont="1" applyFill="1" applyBorder="1" applyAlignment="1">
      <alignment vertical="center" wrapText="1"/>
    </xf>
    <xf numFmtId="172" fontId="36" fillId="0" borderId="23" xfId="10" applyNumberFormat="1" applyFont="1" applyBorder="1" applyAlignment="1">
      <alignment vertical="center"/>
    </xf>
    <xf numFmtId="172" fontId="36" fillId="0" borderId="5" xfId="10" applyNumberFormat="1" applyFont="1" applyBorder="1" applyAlignment="1">
      <alignment vertical="center"/>
    </xf>
    <xf numFmtId="172" fontId="36" fillId="0" borderId="27" xfId="10" applyNumberFormat="1" applyFont="1" applyBorder="1" applyAlignment="1">
      <alignment vertical="center"/>
    </xf>
    <xf numFmtId="9" fontId="36" fillId="0" borderId="5" xfId="28" applyFont="1" applyBorder="1" applyAlignment="1">
      <alignment vertical="center"/>
    </xf>
    <xf numFmtId="9" fontId="36" fillId="0" borderId="28" xfId="28" applyFont="1" applyBorder="1" applyAlignment="1">
      <alignment vertical="center"/>
    </xf>
    <xf numFmtId="0" fontId="36" fillId="0" borderId="0" xfId="0" applyFont="1"/>
    <xf numFmtId="0" fontId="44" fillId="13" borderId="6" xfId="22" applyFont="1" applyFill="1" applyBorder="1" applyAlignment="1">
      <alignment horizontal="center" vertical="center" wrapText="1"/>
    </xf>
    <xf numFmtId="0" fontId="36" fillId="0" borderId="23" xfId="22" applyFont="1" applyBorder="1" applyAlignment="1">
      <alignment horizontal="left" vertical="center" wrapText="1"/>
    </xf>
    <xf numFmtId="168" fontId="44" fillId="0" borderId="5" xfId="11" applyFont="1" applyFill="1" applyBorder="1" applyAlignment="1" applyProtection="1">
      <alignment horizontal="center" vertical="center" wrapText="1"/>
    </xf>
    <xf numFmtId="0" fontId="36" fillId="0" borderId="1" xfId="22" applyFont="1" applyBorder="1" applyAlignment="1">
      <alignment horizontal="left" vertical="center" wrapText="1"/>
    </xf>
    <xf numFmtId="3" fontId="44" fillId="0" borderId="0" xfId="22" applyNumberFormat="1" applyFont="1" applyAlignment="1">
      <alignment horizontal="center" vertical="center" wrapText="1"/>
    </xf>
    <xf numFmtId="168" fontId="44" fillId="0" borderId="0" xfId="11" applyFont="1" applyFill="1" applyBorder="1" applyAlignment="1" applyProtection="1">
      <alignment horizontal="center" vertical="center" wrapText="1"/>
    </xf>
    <xf numFmtId="0" fontId="36" fillId="0" borderId="0" xfId="22" applyFont="1" applyAlignment="1">
      <alignment horizontal="center" vertical="center" wrapText="1"/>
    </xf>
    <xf numFmtId="0" fontId="36" fillId="0" borderId="2" xfId="22" applyFont="1" applyBorder="1" applyAlignment="1">
      <alignment horizontal="center" vertical="center" wrapText="1"/>
    </xf>
    <xf numFmtId="165" fontId="36" fillId="0" borderId="0" xfId="15" applyFont="1" applyAlignment="1">
      <alignment vertical="center"/>
    </xf>
    <xf numFmtId="0" fontId="44" fillId="0" borderId="4" xfId="22" applyFont="1" applyBorder="1" applyAlignment="1">
      <alignment horizontal="left" vertical="center" wrapText="1"/>
    </xf>
    <xf numFmtId="0" fontId="44" fillId="0" borderId="3" xfId="22" applyFont="1" applyBorder="1" applyAlignment="1">
      <alignment horizontal="center" vertical="center" wrapText="1"/>
    </xf>
    <xf numFmtId="9" fontId="62" fillId="0" borderId="3" xfId="28" applyFont="1" applyBorder="1" applyAlignment="1">
      <alignment horizontal="center" vertical="center" wrapText="1"/>
    </xf>
    <xf numFmtId="9" fontId="62" fillId="0" borderId="3" xfId="22" applyNumberFormat="1" applyFont="1" applyBorder="1" applyAlignment="1">
      <alignment horizontal="center" vertical="center" wrapText="1"/>
    </xf>
    <xf numFmtId="9" fontId="44" fillId="0" borderId="29" xfId="28" applyFont="1" applyFill="1" applyBorder="1" applyAlignment="1" applyProtection="1">
      <alignment horizontal="center" vertical="center" wrapText="1"/>
    </xf>
    <xf numFmtId="0" fontId="44" fillId="10" borderId="5" xfId="22" applyFont="1" applyFill="1" applyBorder="1" applyAlignment="1">
      <alignment horizontal="left" vertical="center" wrapText="1"/>
    </xf>
    <xf numFmtId="9" fontId="36" fillId="10" borderId="5" xfId="30" applyFont="1" applyFill="1" applyBorder="1" applyAlignment="1" applyProtection="1">
      <alignment vertical="center" wrapText="1"/>
    </xf>
    <xf numFmtId="173" fontId="44" fillId="10" borderId="5" xfId="28" applyNumberFormat="1" applyFont="1" applyFill="1" applyBorder="1" applyAlignment="1" applyProtection="1">
      <alignment vertical="center" wrapText="1"/>
    </xf>
    <xf numFmtId="9" fontId="44" fillId="10" borderId="5" xfId="28" applyFont="1" applyFill="1" applyBorder="1" applyAlignment="1" applyProtection="1">
      <alignment horizontal="center" vertical="center" wrapText="1"/>
    </xf>
    <xf numFmtId="9" fontId="45" fillId="10" borderId="5" xfId="28" applyFont="1" applyFill="1" applyBorder="1" applyAlignment="1">
      <alignment horizontal="center" vertical="center" wrapText="1"/>
    </xf>
    <xf numFmtId="9" fontId="44" fillId="10" borderId="27" xfId="28" applyFont="1" applyFill="1" applyBorder="1" applyAlignment="1" applyProtection="1">
      <alignment horizontal="center" vertical="center" wrapText="1"/>
    </xf>
    <xf numFmtId="0" fontId="44" fillId="13" borderId="12" xfId="22" applyFont="1" applyFill="1" applyBorder="1" applyAlignment="1">
      <alignment horizontal="center" vertical="center" wrapText="1"/>
    </xf>
    <xf numFmtId="165" fontId="44" fillId="0" borderId="0" xfId="15" applyFont="1" applyAlignment="1">
      <alignment vertical="center"/>
    </xf>
    <xf numFmtId="0" fontId="44" fillId="0" borderId="6" xfId="22" applyFont="1" applyBorder="1" applyAlignment="1">
      <alignment horizontal="left" vertical="center" wrapText="1"/>
    </xf>
    <xf numFmtId="0" fontId="36" fillId="0" borderId="6" xfId="0" applyFont="1" applyBorder="1" applyAlignment="1">
      <alignment vertical="center"/>
    </xf>
    <xf numFmtId="9" fontId="36" fillId="0" borderId="6" xfId="29" applyFont="1" applyFill="1" applyBorder="1" applyAlignment="1" applyProtection="1">
      <alignment horizontal="center" vertical="center" wrapText="1"/>
      <protection locked="0"/>
    </xf>
    <xf numFmtId="9" fontId="44" fillId="0" borderId="6" xfId="22" applyNumberFormat="1" applyFont="1" applyBorder="1" applyAlignment="1">
      <alignment horizontal="center" vertical="center" wrapText="1"/>
    </xf>
    <xf numFmtId="0" fontId="44" fillId="0" borderId="0" xfId="0" applyFont="1" applyAlignment="1">
      <alignment vertical="center"/>
    </xf>
    <xf numFmtId="0" fontId="44" fillId="10" borderId="6" xfId="22" applyFont="1" applyFill="1" applyBorder="1" applyAlignment="1">
      <alignment horizontal="left" vertical="center" wrapText="1"/>
    </xf>
    <xf numFmtId="9" fontId="36" fillId="10" borderId="6" xfId="28" applyFont="1" applyFill="1" applyBorder="1" applyAlignment="1" applyProtection="1">
      <alignment horizontal="center" vertical="center" wrapText="1"/>
      <protection locked="0"/>
    </xf>
    <xf numFmtId="9" fontId="36" fillId="10" borderId="5" xfId="28" applyFont="1" applyFill="1" applyBorder="1" applyAlignment="1" applyProtection="1">
      <alignment horizontal="center" vertical="center" wrapText="1"/>
      <protection locked="0"/>
    </xf>
    <xf numFmtId="9" fontId="44" fillId="0" borderId="5" xfId="22" applyNumberFormat="1" applyFont="1" applyBorder="1" applyAlignment="1">
      <alignment horizontal="center" vertical="center" wrapText="1"/>
    </xf>
    <xf numFmtId="0" fontId="62" fillId="0" borderId="3" xfId="22" applyFont="1" applyBorder="1" applyAlignment="1">
      <alignment horizontal="center" vertical="center" wrapText="1"/>
    </xf>
    <xf numFmtId="169" fontId="44" fillId="0" borderId="3" xfId="10" applyFont="1" applyFill="1" applyBorder="1" applyAlignment="1" applyProtection="1">
      <alignment horizontal="center" vertical="center" wrapText="1"/>
    </xf>
    <xf numFmtId="0" fontId="44" fillId="10" borderId="79" xfId="22" applyFont="1" applyFill="1" applyBorder="1" applyAlignment="1">
      <alignment horizontal="left" vertical="center" wrapText="1"/>
    </xf>
    <xf numFmtId="9" fontId="36" fillId="10" borderId="79" xfId="30" applyFont="1" applyFill="1" applyBorder="1" applyAlignment="1" applyProtection="1">
      <alignment vertical="center" wrapText="1"/>
    </xf>
    <xf numFmtId="173" fontId="44" fillId="10" borderId="79" xfId="28" applyNumberFormat="1" applyFont="1" applyFill="1" applyBorder="1" applyAlignment="1" applyProtection="1">
      <alignment vertical="center" wrapText="1"/>
    </xf>
    <xf numFmtId="1" fontId="44" fillId="10" borderId="79" xfId="28" applyNumberFormat="1" applyFont="1" applyFill="1" applyBorder="1" applyAlignment="1" applyProtection="1">
      <alignment horizontal="center" vertical="center" wrapText="1"/>
    </xf>
    <xf numFmtId="9" fontId="44" fillId="0" borderId="12" xfId="22" applyNumberFormat="1" applyFont="1" applyBorder="1" applyAlignment="1">
      <alignment horizontal="center" vertical="center" wrapText="1"/>
    </xf>
    <xf numFmtId="9" fontId="36" fillId="10" borderId="79" xfId="28" applyFont="1" applyFill="1" applyBorder="1" applyAlignment="1" applyProtection="1">
      <alignment horizontal="center" vertical="center" wrapText="1"/>
      <protection locked="0"/>
    </xf>
    <xf numFmtId="9" fontId="44" fillId="0" borderId="100" xfId="22" applyNumberFormat="1" applyFont="1" applyBorder="1" applyAlignment="1">
      <alignment horizontal="center" vertical="center" wrapText="1"/>
    </xf>
    <xf numFmtId="0" fontId="66" fillId="0" borderId="0" xfId="0" applyFont="1"/>
    <xf numFmtId="0" fontId="57" fillId="0" borderId="3" xfId="28" applyNumberFormat="1" applyFont="1" applyFill="1" applyBorder="1" applyAlignment="1">
      <alignment horizontal="left" vertical="center" wrapText="1"/>
    </xf>
    <xf numFmtId="172" fontId="38" fillId="0" borderId="6" xfId="10" applyNumberFormat="1" applyFont="1" applyFill="1" applyBorder="1" applyAlignment="1">
      <alignment vertical="center"/>
    </xf>
    <xf numFmtId="172" fontId="38" fillId="0" borderId="21" xfId="10" applyNumberFormat="1" applyFont="1" applyFill="1" applyBorder="1" applyAlignment="1">
      <alignment vertical="center"/>
    </xf>
    <xf numFmtId="0" fontId="45" fillId="13" borderId="3" xfId="22" applyFont="1" applyFill="1" applyBorder="1" applyAlignment="1">
      <alignment horizontal="center" vertical="center" wrapText="1"/>
    </xf>
    <xf numFmtId="0" fontId="45" fillId="0" borderId="74" xfId="22" applyFont="1" applyBorder="1" applyAlignment="1">
      <alignment horizontal="left" vertical="center" wrapText="1"/>
    </xf>
    <xf numFmtId="0" fontId="45" fillId="0" borderId="71" xfId="22" applyFont="1" applyBorder="1" applyAlignment="1">
      <alignment horizontal="center" vertical="center" wrapText="1"/>
    </xf>
    <xf numFmtId="0" fontId="58" fillId="0" borderId="71" xfId="22" applyFont="1" applyBorder="1" applyAlignment="1">
      <alignment horizontal="center" vertical="center" wrapText="1"/>
    </xf>
    <xf numFmtId="169" fontId="45" fillId="0" borderId="71" xfId="10" applyFont="1" applyFill="1" applyBorder="1" applyAlignment="1" applyProtection="1">
      <alignment horizontal="center" vertical="center" wrapText="1"/>
    </xf>
    <xf numFmtId="0" fontId="45" fillId="10" borderId="87" xfId="22" applyFont="1" applyFill="1" applyBorder="1" applyAlignment="1">
      <alignment vertical="center" wrapText="1"/>
    </xf>
    <xf numFmtId="9" fontId="38" fillId="10" borderId="145" xfId="30" applyFont="1" applyFill="1" applyBorder="1" applyAlignment="1" applyProtection="1">
      <alignment horizontal="center" vertical="center" wrapText="1"/>
    </xf>
    <xf numFmtId="173" fontId="45" fillId="10" borderId="145" xfId="28" applyNumberFormat="1" applyFont="1" applyFill="1" applyBorder="1" applyAlignment="1" applyProtection="1">
      <alignment horizontal="center" vertical="center" wrapText="1"/>
    </xf>
    <xf numFmtId="0" fontId="45" fillId="10" borderId="145" xfId="28" applyNumberFormat="1" applyFont="1" applyFill="1" applyBorder="1" applyAlignment="1" applyProtection="1">
      <alignment horizontal="center" vertical="center" wrapText="1"/>
    </xf>
    <xf numFmtId="1" fontId="45" fillId="10" borderId="145" xfId="28" applyNumberFormat="1" applyFont="1" applyFill="1" applyBorder="1" applyAlignment="1" applyProtection="1">
      <alignment horizontal="center" vertical="center" wrapText="1"/>
    </xf>
    <xf numFmtId="0" fontId="44"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9" xfId="0" applyFont="1" applyBorder="1" applyAlignment="1">
      <alignment horizontal="center" vertical="center"/>
    </xf>
    <xf numFmtId="0" fontId="44" fillId="10" borderId="29" xfId="0" applyFont="1" applyFill="1" applyBorder="1" applyAlignment="1">
      <alignment vertical="center"/>
    </xf>
    <xf numFmtId="0" fontId="44" fillId="10" borderId="7" xfId="0" applyFont="1" applyFill="1" applyBorder="1" applyAlignment="1">
      <alignment vertical="center"/>
    </xf>
    <xf numFmtId="0" fontId="44" fillId="10" borderId="8" xfId="0" applyFont="1" applyFill="1" applyBorder="1" applyAlignment="1">
      <alignment vertical="center"/>
    </xf>
    <xf numFmtId="0" fontId="36" fillId="0" borderId="30" xfId="0" applyFont="1" applyBorder="1" applyAlignment="1">
      <alignment horizontal="center" vertical="center"/>
    </xf>
    <xf numFmtId="0" fontId="44" fillId="10" borderId="30" xfId="0" applyFont="1" applyFill="1" applyBorder="1" applyAlignment="1">
      <alignment vertical="center"/>
    </xf>
    <xf numFmtId="0" fontId="44" fillId="10" borderId="0" xfId="0" applyFont="1" applyFill="1" applyAlignment="1">
      <alignment vertical="center"/>
    </xf>
    <xf numFmtId="0" fontId="44" fillId="10" borderId="9" xfId="0" applyFont="1" applyFill="1" applyBorder="1" applyAlignment="1">
      <alignment vertical="center"/>
    </xf>
    <xf numFmtId="0" fontId="36" fillId="0" borderId="15" xfId="0" applyFont="1" applyBorder="1" applyAlignment="1">
      <alignment horizontal="center" vertical="center"/>
    </xf>
    <xf numFmtId="0" fontId="44" fillId="10" borderId="15" xfId="0" applyFont="1" applyFill="1" applyBorder="1" applyAlignment="1">
      <alignment vertical="center"/>
    </xf>
    <xf numFmtId="0" fontId="44" fillId="10" borderId="10" xfId="0" applyFont="1" applyFill="1" applyBorder="1" applyAlignment="1">
      <alignment vertical="center"/>
    </xf>
    <xf numFmtId="0" fontId="44" fillId="10" borderId="11" xfId="0" applyFont="1" applyFill="1" applyBorder="1" applyAlignment="1">
      <alignment vertical="center"/>
    </xf>
    <xf numFmtId="0" fontId="44" fillId="10" borderId="6" xfId="0" applyFont="1" applyFill="1" applyBorder="1" applyAlignment="1">
      <alignment horizontal="center" vertical="center" wrapText="1"/>
    </xf>
    <xf numFmtId="0" fontId="44" fillId="10" borderId="3" xfId="0" applyFont="1" applyFill="1" applyBorder="1" applyAlignment="1">
      <alignment horizontal="center" vertical="center" wrapText="1"/>
    </xf>
    <xf numFmtId="9" fontId="44" fillId="10" borderId="6" xfId="28" applyFont="1" applyFill="1" applyBorder="1" applyAlignment="1">
      <alignment horizontal="center" vertical="center" wrapText="1"/>
    </xf>
    <xf numFmtId="0" fontId="36" fillId="0" borderId="3" xfId="0" applyFont="1" applyBorder="1" applyAlignment="1">
      <alignment horizontal="center" vertical="center"/>
    </xf>
    <xf numFmtId="168" fontId="36" fillId="0" borderId="3" xfId="11" applyFont="1" applyFill="1" applyBorder="1" applyAlignment="1">
      <alignment horizontal="center" vertical="center" wrapText="1"/>
    </xf>
    <xf numFmtId="0" fontId="61" fillId="0" borderId="3" xfId="34" applyNumberFormat="1" applyFont="1" applyFill="1" applyBorder="1" applyAlignment="1">
      <alignment horizontal="center" vertical="center"/>
    </xf>
    <xf numFmtId="9" fontId="36" fillId="0" borderId="0" xfId="28" applyFont="1" applyAlignment="1">
      <alignment vertical="center"/>
    </xf>
    <xf numFmtId="0" fontId="37" fillId="0" borderId="0" xfId="35"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2" fillId="17" borderId="12" xfId="0" applyFont="1" applyFill="1" applyBorder="1" applyAlignment="1">
      <alignment horizontal="center" vertical="center"/>
    </xf>
    <xf numFmtId="0" fontId="32" fillId="17" borderId="39" xfId="0" applyFont="1" applyFill="1" applyBorder="1" applyAlignment="1">
      <alignment horizontal="center" vertical="center"/>
    </xf>
    <xf numFmtId="0" fontId="31" fillId="15" borderId="12" xfId="0" applyFont="1" applyFill="1" applyBorder="1" applyAlignment="1">
      <alignment horizontal="left" vertical="center" wrapText="1"/>
    </xf>
    <xf numFmtId="0" fontId="31" fillId="15" borderId="39" xfId="0" applyFont="1" applyFill="1" applyBorder="1" applyAlignment="1">
      <alignment horizontal="left" vertical="center" wrapText="1"/>
    </xf>
    <xf numFmtId="0" fontId="31" fillId="19" borderId="12" xfId="0" applyFont="1" applyFill="1" applyBorder="1" applyAlignment="1">
      <alignment horizontal="center" vertical="center"/>
    </xf>
    <xf numFmtId="0" fontId="31" fillId="19" borderId="39" xfId="0" applyFont="1" applyFill="1" applyBorder="1" applyAlignment="1">
      <alignment horizontal="center" vertical="center"/>
    </xf>
    <xf numFmtId="0" fontId="45" fillId="0" borderId="32" xfId="22" applyFont="1" applyBorder="1" applyAlignment="1">
      <alignment horizontal="center" vertical="center" wrapText="1"/>
    </xf>
    <xf numFmtId="0" fontId="45" fillId="0" borderId="33" xfId="22" applyFont="1" applyBorder="1" applyAlignment="1">
      <alignment horizontal="center" vertical="center" wrapText="1"/>
    </xf>
    <xf numFmtId="0" fontId="45" fillId="0" borderId="34" xfId="22" applyFont="1" applyBorder="1" applyAlignment="1">
      <alignment horizontal="center" vertical="center" wrapText="1"/>
    </xf>
    <xf numFmtId="0" fontId="45" fillId="13" borderId="6" xfId="22" applyFont="1" applyFill="1" applyBorder="1" applyAlignment="1">
      <alignment horizontal="center" vertical="center" wrapText="1"/>
    </xf>
    <xf numFmtId="0" fontId="45" fillId="13" borderId="16" xfId="22" applyFont="1" applyFill="1" applyBorder="1" applyAlignment="1">
      <alignment horizontal="center" vertical="center" wrapText="1"/>
    </xf>
    <xf numFmtId="0" fontId="38" fillId="0" borderId="5" xfId="22" applyFont="1" applyBorder="1" applyAlignment="1">
      <alignment horizontal="center" vertical="center" wrapText="1"/>
    </xf>
    <xf numFmtId="0" fontId="38" fillId="0" borderId="28" xfId="22" applyFont="1" applyBorder="1" applyAlignment="1">
      <alignment horizontal="center" vertical="center" wrapText="1"/>
    </xf>
    <xf numFmtId="0" fontId="45" fillId="13" borderId="47" xfId="22" applyFont="1" applyFill="1" applyBorder="1" applyAlignment="1">
      <alignment horizontal="center" vertical="center" wrapText="1"/>
    </xf>
    <xf numFmtId="0" fontId="45" fillId="13" borderId="45" xfId="22" applyFont="1" applyFill="1" applyBorder="1" applyAlignment="1">
      <alignment horizontal="center" vertical="center" wrapText="1"/>
    </xf>
    <xf numFmtId="0" fontId="45" fillId="13" borderId="48" xfId="22" applyFont="1" applyFill="1" applyBorder="1" applyAlignment="1">
      <alignment horizontal="center" vertical="center" wrapText="1"/>
    </xf>
    <xf numFmtId="0" fontId="45" fillId="13" borderId="32" xfId="22" applyFont="1" applyFill="1" applyBorder="1" applyAlignment="1">
      <alignment horizontal="center" vertical="center" wrapText="1"/>
    </xf>
    <xf numFmtId="0" fontId="45" fillId="13" borderId="33" xfId="22" applyFont="1" applyFill="1" applyBorder="1" applyAlignment="1">
      <alignment horizontal="center" vertical="center" wrapText="1"/>
    </xf>
    <xf numFmtId="0" fontId="45" fillId="13" borderId="34" xfId="22" applyFont="1" applyFill="1" applyBorder="1" applyAlignment="1">
      <alignment horizontal="center" vertical="center" wrapText="1"/>
    </xf>
    <xf numFmtId="0" fontId="45" fillId="0" borderId="24" xfId="22" applyFont="1" applyBorder="1" applyAlignment="1">
      <alignment horizontal="center" vertical="center" wrapText="1"/>
    </xf>
    <xf numFmtId="0" fontId="45" fillId="0" borderId="25" xfId="22" applyFont="1" applyBorder="1" applyAlignment="1">
      <alignment horizontal="center" vertical="center" wrapText="1"/>
    </xf>
    <xf numFmtId="0" fontId="45" fillId="0" borderId="26" xfId="22" applyFont="1" applyBorder="1" applyAlignment="1">
      <alignment horizontal="center" vertical="center" wrapText="1"/>
    </xf>
    <xf numFmtId="3" fontId="45" fillId="0" borderId="5" xfId="22" applyNumberFormat="1" applyFont="1" applyBorder="1" applyAlignment="1">
      <alignment horizontal="center" vertical="center" wrapText="1"/>
    </xf>
    <xf numFmtId="0" fontId="45" fillId="9" borderId="45" xfId="22" applyFont="1" applyFill="1" applyBorder="1" applyAlignment="1">
      <alignment horizontal="left" vertical="center" wrapText="1"/>
    </xf>
    <xf numFmtId="0" fontId="45" fillId="13" borderId="13" xfId="22" applyFont="1" applyFill="1" applyBorder="1" applyAlignment="1">
      <alignment horizontal="center" vertical="center" wrapText="1"/>
    </xf>
    <xf numFmtId="0" fontId="45" fillId="13" borderId="32" xfId="22" applyFont="1" applyFill="1" applyBorder="1" applyAlignment="1">
      <alignment horizontal="left" vertical="center" wrapText="1"/>
    </xf>
    <xf numFmtId="0" fontId="45" fillId="13" borderId="34" xfId="22" applyFont="1" applyFill="1" applyBorder="1" applyAlignment="1">
      <alignment horizontal="left" vertical="center" wrapText="1"/>
    </xf>
    <xf numFmtId="0" fontId="38" fillId="0" borderId="35" xfId="22" applyFont="1" applyBorder="1" applyAlignment="1">
      <alignment horizontal="center" vertical="center" wrapText="1"/>
    </xf>
    <xf numFmtId="0" fontId="38" fillId="0" borderId="1" xfId="22" applyFont="1" applyBorder="1" applyAlignment="1">
      <alignment horizontal="center" vertical="center" wrapText="1"/>
    </xf>
    <xf numFmtId="0" fontId="38" fillId="0" borderId="47" xfId="22" applyFont="1" applyBorder="1" applyAlignment="1">
      <alignment horizontal="center" vertical="center" wrapText="1"/>
    </xf>
    <xf numFmtId="0" fontId="45" fillId="0" borderId="24" xfId="22" applyFont="1" applyBorder="1" applyAlignment="1">
      <alignment horizontal="center" vertical="center"/>
    </xf>
    <xf numFmtId="0" fontId="45" fillId="0" borderId="25" xfId="22" applyFont="1" applyBorder="1" applyAlignment="1">
      <alignment horizontal="center" vertical="center"/>
    </xf>
    <xf numFmtId="0" fontId="45" fillId="0" borderId="26" xfId="22" applyFont="1" applyBorder="1" applyAlignment="1">
      <alignment horizontal="center" vertical="center"/>
    </xf>
    <xf numFmtId="0" fontId="45" fillId="0" borderId="20" xfId="22" applyFont="1" applyBorder="1" applyAlignment="1">
      <alignment horizontal="center" vertical="center" wrapText="1"/>
    </xf>
    <xf numFmtId="0" fontId="45" fillId="0" borderId="21" xfId="22" applyFont="1" applyBorder="1" applyAlignment="1">
      <alignment horizontal="center" vertical="center" wrapText="1"/>
    </xf>
    <xf numFmtId="0" fontId="45" fillId="0" borderId="22" xfId="22" applyFont="1" applyBorder="1" applyAlignment="1">
      <alignment horizontal="center" vertical="center" wrapText="1"/>
    </xf>
    <xf numFmtId="0" fontId="45" fillId="0" borderId="23" xfId="22" applyFont="1" applyBorder="1" applyAlignment="1">
      <alignment horizontal="center" vertical="center" wrapText="1"/>
    </xf>
    <xf numFmtId="0" fontId="45" fillId="0" borderId="5" xfId="22" applyFont="1" applyBorder="1" applyAlignment="1">
      <alignment horizontal="center" vertical="center" wrapText="1"/>
    </xf>
    <xf numFmtId="0" fontId="45" fillId="0" borderId="28" xfId="22" applyFont="1" applyBorder="1" applyAlignment="1">
      <alignment horizontal="center" vertical="center" wrapText="1"/>
    </xf>
    <xf numFmtId="0" fontId="58" fillId="0" borderId="32" xfId="0" applyFont="1" applyBorder="1" applyAlignment="1">
      <alignment horizontal="left" vertical="center" wrapText="1"/>
    </xf>
    <xf numFmtId="0" fontId="58" fillId="0" borderId="33" xfId="0" applyFont="1" applyBorder="1" applyAlignment="1">
      <alignment horizontal="left" vertical="center" wrapText="1"/>
    </xf>
    <xf numFmtId="0" fontId="58" fillId="0" borderId="34" xfId="0" applyFont="1" applyBorder="1" applyAlignment="1">
      <alignment horizontal="left" vertical="center" wrapText="1"/>
    </xf>
    <xf numFmtId="0" fontId="45" fillId="13" borderId="35" xfId="22" applyFont="1" applyFill="1" applyBorder="1" applyAlignment="1">
      <alignment horizontal="left" vertical="center" wrapText="1"/>
    </xf>
    <xf numFmtId="0" fontId="45" fillId="13" borderId="37" xfId="22" applyFont="1" applyFill="1" applyBorder="1" applyAlignment="1">
      <alignment horizontal="left" vertical="center" wrapText="1"/>
    </xf>
    <xf numFmtId="0" fontId="45" fillId="13" borderId="1" xfId="22" applyFont="1" applyFill="1" applyBorder="1" applyAlignment="1">
      <alignment horizontal="left" vertical="center" wrapText="1"/>
    </xf>
    <xf numFmtId="0" fontId="45" fillId="13" borderId="2" xfId="22" applyFont="1" applyFill="1" applyBorder="1" applyAlignment="1">
      <alignment horizontal="left" vertical="center" wrapText="1"/>
    </xf>
    <xf numFmtId="0" fontId="45" fillId="13" borderId="47" xfId="22" applyFont="1" applyFill="1" applyBorder="1" applyAlignment="1">
      <alignment horizontal="left" vertical="center" wrapText="1"/>
    </xf>
    <xf numFmtId="0" fontId="45" fillId="13" borderId="48" xfId="22" applyFont="1" applyFill="1" applyBorder="1" applyAlignment="1">
      <alignment horizontal="left" vertical="center" wrapText="1"/>
    </xf>
    <xf numFmtId="0" fontId="45" fillId="13" borderId="36" xfId="22" applyFont="1" applyFill="1" applyBorder="1" applyAlignment="1">
      <alignment horizontal="left" vertical="center" wrapText="1"/>
    </xf>
    <xf numFmtId="0" fontId="45" fillId="13" borderId="0" xfId="22" applyFont="1" applyFill="1" applyAlignment="1">
      <alignment horizontal="left" vertical="center" wrapText="1"/>
    </xf>
    <xf numFmtId="0" fontId="45" fillId="13" borderId="45" xfId="22" applyFont="1" applyFill="1" applyBorder="1" applyAlignment="1">
      <alignment horizontal="left" vertical="center" wrapText="1"/>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45" fillId="0" borderId="35" xfId="22" applyFont="1" applyBorder="1" applyAlignment="1">
      <alignment horizontal="center" vertical="center" wrapText="1"/>
    </xf>
    <xf numFmtId="0" fontId="45" fillId="0" borderId="36" xfId="22" applyFont="1" applyBorder="1" applyAlignment="1">
      <alignment horizontal="center" vertical="center" wrapText="1"/>
    </xf>
    <xf numFmtId="0" fontId="45" fillId="0" borderId="37" xfId="22" applyFont="1" applyBorder="1" applyAlignment="1">
      <alignment horizontal="center" vertical="center" wrapText="1"/>
    </xf>
    <xf numFmtId="0" fontId="45" fillId="0" borderId="1" xfId="22" applyFont="1" applyBorder="1" applyAlignment="1">
      <alignment horizontal="center" vertical="center" wrapText="1"/>
    </xf>
    <xf numFmtId="0" fontId="45" fillId="0" borderId="0" xfId="22" applyFont="1" applyAlignment="1">
      <alignment horizontal="center" vertical="center" wrapText="1"/>
    </xf>
    <xf numFmtId="0" fontId="45" fillId="0" borderId="2" xfId="22" applyFont="1" applyBorder="1" applyAlignment="1">
      <alignment horizontal="center" vertical="center" wrapText="1"/>
    </xf>
    <xf numFmtId="0" fontId="45" fillId="0" borderId="47" xfId="22" applyFont="1" applyBorder="1" applyAlignment="1">
      <alignment horizontal="center" vertical="center" wrapText="1"/>
    </xf>
    <xf numFmtId="0" fontId="45" fillId="0" borderId="45" xfId="22" applyFont="1" applyBorder="1" applyAlignment="1">
      <alignment horizontal="center" vertical="center" wrapText="1"/>
    </xf>
    <xf numFmtId="0" fontId="45" fillId="0" borderId="48" xfId="22" applyFont="1" applyBorder="1" applyAlignment="1">
      <alignment horizontal="center" vertical="center" wrapText="1"/>
    </xf>
    <xf numFmtId="0" fontId="60" fillId="0" borderId="32" xfId="22" applyFont="1" applyBorder="1" applyAlignment="1">
      <alignment horizontal="center" vertical="center" wrapText="1"/>
    </xf>
    <xf numFmtId="0" fontId="60" fillId="0" borderId="33" xfId="22" applyFont="1" applyBorder="1" applyAlignment="1">
      <alignment horizontal="center" vertical="center" wrapText="1"/>
    </xf>
    <xf numFmtId="0" fontId="60" fillId="0" borderId="34" xfId="22" applyFont="1" applyBorder="1" applyAlignment="1">
      <alignment horizontal="center" vertical="center" wrapText="1"/>
    </xf>
    <xf numFmtId="0" fontId="45" fillId="0" borderId="49" xfId="0" applyFont="1" applyBorder="1" applyAlignment="1">
      <alignment horizontal="center" vertical="center" wrapText="1"/>
    </xf>
    <xf numFmtId="0" fontId="45" fillId="0" borderId="50" xfId="0" applyFont="1" applyBorder="1" applyAlignment="1">
      <alignment horizontal="center" vertical="center" wrapText="1"/>
    </xf>
    <xf numFmtId="0" fontId="38" fillId="0" borderId="51" xfId="0" applyFont="1" applyBorder="1" applyAlignment="1">
      <alignment horizontal="center" vertical="center"/>
    </xf>
    <xf numFmtId="0" fontId="38" fillId="0" borderId="52" xfId="0" applyFont="1" applyBorder="1" applyAlignment="1">
      <alignment horizontal="center" vertical="center"/>
    </xf>
    <xf numFmtId="0" fontId="45" fillId="0" borderId="53" xfId="0" applyFont="1" applyBorder="1" applyAlignment="1">
      <alignment horizontal="center" vertical="center" wrapText="1"/>
    </xf>
    <xf numFmtId="0" fontId="45" fillId="0" borderId="54" xfId="0" applyFont="1" applyBorder="1" applyAlignment="1">
      <alignment horizontal="center" vertical="center" wrapText="1"/>
    </xf>
    <xf numFmtId="0" fontId="38" fillId="0" borderId="53" xfId="0" applyFont="1" applyBorder="1" applyAlignment="1">
      <alignment horizontal="center" vertical="center"/>
    </xf>
    <xf numFmtId="0" fontId="38" fillId="0" borderId="54" xfId="0" applyFont="1" applyBorder="1" applyAlignment="1">
      <alignment horizontal="center" vertical="center"/>
    </xf>
    <xf numFmtId="14" fontId="45" fillId="0" borderId="35" xfId="0" applyNumberFormat="1" applyFont="1" applyBorder="1" applyAlignment="1">
      <alignment horizontal="center" vertical="center"/>
    </xf>
    <xf numFmtId="0" fontId="45" fillId="0" borderId="3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59" fillId="0" borderId="55" xfId="0" applyFont="1" applyBorder="1" applyAlignment="1">
      <alignment horizontal="center" vertical="center"/>
    </xf>
    <xf numFmtId="0" fontId="59" fillId="0" borderId="56" xfId="0" applyFont="1" applyBorder="1" applyAlignment="1">
      <alignment horizontal="center" vertical="center"/>
    </xf>
    <xf numFmtId="0" fontId="59" fillId="0" borderId="57" xfId="0" applyFont="1" applyBorder="1" applyAlignment="1">
      <alignment horizontal="center" vertical="center"/>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0" fontId="45" fillId="9" borderId="20" xfId="22" applyFont="1" applyFill="1" applyBorder="1" applyAlignment="1">
      <alignment horizontal="center" vertical="center" wrapText="1"/>
    </xf>
    <xf numFmtId="0" fontId="45" fillId="9" borderId="21" xfId="22" applyFont="1" applyFill="1" applyBorder="1" applyAlignment="1">
      <alignment horizontal="center" vertical="center" wrapText="1"/>
    </xf>
    <xf numFmtId="0" fontId="45" fillId="9" borderId="22" xfId="22" applyFont="1" applyFill="1" applyBorder="1" applyAlignment="1">
      <alignment horizontal="center" vertical="center" wrapText="1"/>
    </xf>
    <xf numFmtId="0" fontId="45" fillId="13" borderId="12" xfId="22" applyFont="1" applyFill="1" applyBorder="1" applyAlignment="1">
      <alignment horizontal="center" vertical="center" wrapText="1"/>
    </xf>
    <xf numFmtId="0" fontId="45" fillId="13" borderId="38" xfId="22" applyFont="1" applyFill="1" applyBorder="1" applyAlignment="1">
      <alignment horizontal="center" vertical="center" wrapText="1"/>
    </xf>
    <xf numFmtId="0" fontId="45" fillId="13" borderId="39" xfId="22" applyFont="1" applyFill="1" applyBorder="1" applyAlignment="1">
      <alignment horizontal="center" vertical="center" wrapText="1"/>
    </xf>
    <xf numFmtId="0" fontId="38" fillId="13" borderId="6" xfId="22" applyFont="1" applyFill="1" applyBorder="1" applyAlignment="1">
      <alignment horizontal="center" vertical="center" wrapText="1"/>
    </xf>
    <xf numFmtId="0" fontId="45" fillId="0" borderId="58" xfId="22" applyFont="1" applyBorder="1" applyAlignment="1">
      <alignment horizontal="center" vertical="center" wrapText="1"/>
    </xf>
    <xf numFmtId="0" fontId="45" fillId="0" borderId="18" xfId="22" applyFont="1" applyBorder="1" applyAlignment="1">
      <alignment horizontal="center" vertical="center" wrapText="1"/>
    </xf>
    <xf numFmtId="9" fontId="45" fillId="0" borderId="3" xfId="22" applyNumberFormat="1" applyFont="1" applyBorder="1" applyAlignment="1">
      <alignment horizontal="center" vertical="center" wrapText="1"/>
    </xf>
    <xf numFmtId="0" fontId="45" fillId="0" borderId="19" xfId="22" applyFont="1" applyBorder="1" applyAlignment="1">
      <alignment horizontal="center" vertical="center" wrapText="1"/>
    </xf>
    <xf numFmtId="0" fontId="45" fillId="13" borderId="119" xfId="22" applyFont="1" applyFill="1" applyBorder="1" applyAlignment="1">
      <alignment horizontal="center" vertical="center" wrapText="1"/>
    </xf>
    <xf numFmtId="0" fontId="45" fillId="13" borderId="118" xfId="22" applyFont="1" applyFill="1" applyBorder="1" applyAlignment="1">
      <alignment horizontal="center" vertical="center" wrapText="1"/>
    </xf>
    <xf numFmtId="0" fontId="45" fillId="13" borderId="71" xfId="22" applyFont="1" applyFill="1" applyBorder="1" applyAlignment="1">
      <alignment horizontal="center" vertical="center" wrapText="1"/>
    </xf>
    <xf numFmtId="0" fontId="45" fillId="13" borderId="4" xfId="22" applyFont="1" applyFill="1" applyBorder="1" applyAlignment="1">
      <alignment horizontal="center" vertical="center" wrapText="1"/>
    </xf>
    <xf numFmtId="2" fontId="38" fillId="0" borderId="104" xfId="22" applyNumberFormat="1" applyFont="1" applyBorder="1" applyAlignment="1">
      <alignment horizontal="left" vertical="center" wrapText="1"/>
    </xf>
    <xf numFmtId="2" fontId="38" fillId="0" borderId="118" xfId="22" applyNumberFormat="1" applyFont="1" applyBorder="1" applyAlignment="1">
      <alignment horizontal="left" vertical="center" wrapText="1"/>
    </xf>
    <xf numFmtId="9" fontId="38" fillId="0" borderId="3" xfId="22" applyNumberFormat="1" applyFont="1" applyBorder="1" applyAlignment="1">
      <alignment horizontal="center" vertical="center" wrapText="1"/>
    </xf>
    <xf numFmtId="9" fontId="38" fillId="0" borderId="4" xfId="22" applyNumberFormat="1" applyFont="1" applyBorder="1" applyAlignment="1">
      <alignment horizontal="center" vertical="center" wrapText="1"/>
    </xf>
    <xf numFmtId="0" fontId="45" fillId="0" borderId="153" xfId="22" applyFont="1" applyBorder="1" applyAlignment="1">
      <alignment horizontal="center" vertical="center" wrapText="1"/>
    </xf>
    <xf numFmtId="0" fontId="45" fillId="0" borderId="154" xfId="22" applyFont="1" applyBorder="1" applyAlignment="1">
      <alignment horizontal="center" vertical="center" wrapText="1"/>
    </xf>
    <xf numFmtId="0" fontId="45" fillId="0" borderId="155" xfId="22" applyFont="1" applyBorder="1" applyAlignment="1">
      <alignment horizontal="center" vertical="center" wrapText="1"/>
    </xf>
    <xf numFmtId="0" fontId="45" fillId="13" borderId="90" xfId="22" applyFont="1" applyFill="1" applyBorder="1" applyAlignment="1">
      <alignment horizontal="center" vertical="center" wrapText="1"/>
    </xf>
    <xf numFmtId="0" fontId="45" fillId="13" borderId="91" xfId="22" applyFont="1" applyFill="1" applyBorder="1" applyAlignment="1">
      <alignment horizontal="center" vertical="center" wrapText="1"/>
    </xf>
    <xf numFmtId="0" fontId="45" fillId="13" borderId="92" xfId="22" applyFont="1" applyFill="1" applyBorder="1" applyAlignment="1">
      <alignment horizontal="center" vertical="center" wrapText="1"/>
    </xf>
    <xf numFmtId="0" fontId="45" fillId="13" borderId="72" xfId="22" applyFont="1" applyFill="1" applyBorder="1" applyAlignment="1">
      <alignment horizontal="center" vertical="center" wrapText="1"/>
    </xf>
    <xf numFmtId="0" fontId="45" fillId="13" borderId="73" xfId="22" applyFont="1" applyFill="1" applyBorder="1" applyAlignment="1">
      <alignment horizontal="center" vertical="center" wrapText="1"/>
    </xf>
    <xf numFmtId="0" fontId="45" fillId="13" borderId="74" xfId="22" applyFont="1" applyFill="1" applyBorder="1" applyAlignment="1">
      <alignment horizontal="center" vertical="center" wrapText="1"/>
    </xf>
    <xf numFmtId="9" fontId="57" fillId="0" borderId="29" xfId="30" applyFont="1" applyFill="1" applyBorder="1" applyAlignment="1" applyProtection="1">
      <alignment horizontal="left" vertical="center" wrapText="1"/>
    </xf>
    <xf numFmtId="9" fontId="57" fillId="0" borderId="7" xfId="30" applyFont="1" applyFill="1" applyBorder="1" applyAlignment="1" applyProtection="1">
      <alignment horizontal="left" vertical="center" wrapText="1"/>
    </xf>
    <xf numFmtId="9" fontId="57" fillId="0" borderId="8" xfId="30" applyFont="1" applyFill="1" applyBorder="1" applyAlignment="1" applyProtection="1">
      <alignment horizontal="left" vertical="center" wrapText="1"/>
    </xf>
    <xf numFmtId="9" fontId="57" fillId="0" borderId="44" xfId="30" applyFont="1" applyFill="1" applyBorder="1" applyAlignment="1" applyProtection="1">
      <alignment horizontal="left" vertical="center" wrapText="1"/>
    </xf>
    <xf numFmtId="9" fontId="57" fillId="0" borderId="45" xfId="30" applyFont="1" applyFill="1" applyBorder="1" applyAlignment="1" applyProtection="1">
      <alignment horizontal="left" vertical="center" wrapText="1"/>
    </xf>
    <xf numFmtId="9" fontId="57" fillId="0" borderId="46" xfId="30" applyFont="1" applyFill="1" applyBorder="1" applyAlignment="1" applyProtection="1">
      <alignment horizontal="left" vertical="center" wrapText="1"/>
    </xf>
    <xf numFmtId="9" fontId="38" fillId="0" borderId="29" xfId="30" applyFont="1" applyFill="1" applyBorder="1" applyAlignment="1" applyProtection="1">
      <alignment horizontal="center" vertical="center" wrapText="1"/>
    </xf>
    <xf numFmtId="9" fontId="38" fillId="0" borderId="7" xfId="30" applyFont="1" applyFill="1" applyBorder="1" applyAlignment="1" applyProtection="1">
      <alignment horizontal="center" vertical="center" wrapText="1"/>
    </xf>
    <xf numFmtId="9" fontId="38" fillId="0" borderId="8" xfId="30" applyFont="1" applyFill="1" applyBorder="1" applyAlignment="1" applyProtection="1">
      <alignment horizontal="center" vertical="center" wrapText="1"/>
    </xf>
    <xf numFmtId="9" fontId="38" fillId="0" borderId="44" xfId="30" applyFont="1" applyFill="1" applyBorder="1" applyAlignment="1" applyProtection="1">
      <alignment horizontal="center" vertical="center" wrapText="1"/>
    </xf>
    <xf numFmtId="9" fontId="38" fillId="0" borderId="45" xfId="30" applyFont="1" applyFill="1" applyBorder="1" applyAlignment="1" applyProtection="1">
      <alignment horizontal="center" vertical="center" wrapText="1"/>
    </xf>
    <xf numFmtId="9" fontId="38" fillId="0" borderId="46" xfId="30" applyFont="1" applyFill="1" applyBorder="1" applyAlignment="1" applyProtection="1">
      <alignment horizontal="center" vertical="center" wrapText="1"/>
    </xf>
    <xf numFmtId="9" fontId="51" fillId="0" borderId="29" xfId="30" applyFont="1" applyFill="1" applyBorder="1" applyAlignment="1" applyProtection="1">
      <alignment horizontal="center" vertical="center" wrapText="1"/>
    </xf>
    <xf numFmtId="9" fontId="51" fillId="0" borderId="7" xfId="30" applyFont="1" applyFill="1" applyBorder="1" applyAlignment="1" applyProtection="1">
      <alignment horizontal="center" vertical="center" wrapText="1"/>
    </xf>
    <xf numFmtId="9" fontId="51" fillId="0" borderId="59" xfId="30" applyFont="1" applyFill="1" applyBorder="1" applyAlignment="1" applyProtection="1">
      <alignment horizontal="center" vertical="center" wrapText="1"/>
    </xf>
    <xf numFmtId="9" fontId="51" fillId="0" borderId="44" xfId="30" applyFont="1" applyFill="1" applyBorder="1" applyAlignment="1" applyProtection="1">
      <alignment horizontal="center" vertical="center" wrapText="1"/>
    </xf>
    <xf numFmtId="9" fontId="51" fillId="0" borderId="45" xfId="30" applyFont="1" applyFill="1" applyBorder="1" applyAlignment="1" applyProtection="1">
      <alignment horizontal="center" vertical="center" wrapText="1"/>
    </xf>
    <xf numFmtId="9" fontId="51" fillId="0" borderId="48" xfId="30" applyFont="1" applyFill="1" applyBorder="1" applyAlignment="1" applyProtection="1">
      <alignment horizontal="center" vertical="center" wrapText="1"/>
    </xf>
    <xf numFmtId="0" fontId="45" fillId="13" borderId="152" xfId="22" applyFont="1" applyFill="1" applyBorder="1" applyAlignment="1">
      <alignment horizontal="center" vertical="center" wrapText="1"/>
    </xf>
    <xf numFmtId="9" fontId="38" fillId="0" borderId="110" xfId="22" applyNumberFormat="1" applyFont="1" applyBorder="1" applyAlignment="1">
      <alignment vertical="center" wrapText="1"/>
    </xf>
    <xf numFmtId="9" fontId="38" fillId="0" borderId="89" xfId="22" applyNumberFormat="1" applyFont="1" applyBorder="1" applyAlignment="1">
      <alignment vertical="center" wrapText="1"/>
    </xf>
    <xf numFmtId="9" fontId="38" fillId="0" borderId="111" xfId="22" applyNumberFormat="1" applyFont="1" applyBorder="1" applyAlignment="1">
      <alignment vertical="center" wrapText="1"/>
    </xf>
    <xf numFmtId="2" fontId="38" fillId="0" borderId="75" xfId="22" applyNumberFormat="1" applyFont="1" applyBorder="1" applyAlignment="1">
      <alignment horizontal="left" vertical="center" wrapText="1"/>
    </xf>
    <xf numFmtId="0" fontId="38" fillId="0" borderId="78" xfId="0" applyFont="1" applyBorder="1" applyAlignment="1">
      <alignment horizontal="left" vertical="center" wrapText="1"/>
    </xf>
    <xf numFmtId="9" fontId="38" fillId="0" borderId="6" xfId="22" applyNumberFormat="1" applyFont="1" applyBorder="1" applyAlignment="1">
      <alignment horizontal="center" vertical="center" wrapText="1"/>
    </xf>
    <xf numFmtId="9" fontId="38" fillId="0" borderId="79" xfId="22" applyNumberFormat="1" applyFont="1" applyBorder="1" applyAlignment="1">
      <alignment horizontal="center" vertical="center" wrapText="1"/>
    </xf>
    <xf numFmtId="9" fontId="37" fillId="0" borderId="30" xfId="35" applyNumberFormat="1" applyBorder="1" applyAlignment="1">
      <alignment horizontal="center" vertical="center" wrapText="1"/>
    </xf>
    <xf numFmtId="9" fontId="38" fillId="0" borderId="0" xfId="22" applyNumberFormat="1" applyFont="1" applyAlignment="1">
      <alignment horizontal="center" vertical="center" wrapText="1"/>
    </xf>
    <xf numFmtId="9" fontId="38" fillId="0" borderId="86" xfId="22" applyNumberFormat="1" applyFont="1" applyBorder="1" applyAlignment="1">
      <alignment horizontal="center" vertical="center" wrapText="1"/>
    </xf>
    <xf numFmtId="9" fontId="38" fillId="0" borderId="80" xfId="22" applyNumberFormat="1" applyFont="1" applyBorder="1" applyAlignment="1">
      <alignment horizontal="center" vertical="center" wrapText="1"/>
    </xf>
    <xf numFmtId="9" fontId="38" fillId="0" borderId="81" xfId="22" applyNumberFormat="1" applyFont="1" applyBorder="1" applyAlignment="1">
      <alignment horizontal="center" vertical="center" wrapText="1"/>
    </xf>
    <xf numFmtId="9" fontId="38" fillId="0" borderId="82" xfId="22" applyNumberFormat="1" applyFont="1" applyBorder="1" applyAlignment="1">
      <alignment horizontal="center" vertical="center" wrapText="1"/>
    </xf>
    <xf numFmtId="0" fontId="45" fillId="13" borderId="76" xfId="22" applyFont="1" applyFill="1" applyBorder="1" applyAlignment="1">
      <alignment horizontal="center" vertical="center" wrapText="1"/>
    </xf>
    <xf numFmtId="9" fontId="37" fillId="0" borderId="151" xfId="35" applyNumberFormat="1" applyBorder="1" applyAlignment="1">
      <alignment horizontal="center" vertical="center" wrapText="1"/>
    </xf>
    <xf numFmtId="9" fontId="38" fillId="0" borderId="7" xfId="22" applyNumberFormat="1" applyFont="1" applyBorder="1" applyAlignment="1">
      <alignment horizontal="center" vertical="center" wrapText="1"/>
    </xf>
    <xf numFmtId="9" fontId="38" fillId="0" borderId="77" xfId="22" applyNumberFormat="1" applyFont="1" applyBorder="1" applyAlignment="1">
      <alignment horizontal="center" vertical="center" wrapText="1"/>
    </xf>
    <xf numFmtId="9" fontId="38" fillId="0" borderId="136" xfId="22" applyNumberFormat="1" applyFont="1" applyBorder="1" applyAlignment="1">
      <alignment horizontal="center" vertical="center" wrapText="1"/>
    </xf>
    <xf numFmtId="9" fontId="38" fillId="0" borderId="84" xfId="22" applyNumberFormat="1" applyFont="1" applyBorder="1" applyAlignment="1">
      <alignment horizontal="center" vertical="center" wrapText="1"/>
    </xf>
    <xf numFmtId="9" fontId="38" fillId="0" borderId="85" xfId="22" applyNumberFormat="1" applyFont="1" applyBorder="1" applyAlignment="1">
      <alignment horizontal="center" vertical="center" wrapText="1"/>
    </xf>
    <xf numFmtId="9" fontId="37" fillId="0" borderId="0" xfId="35" applyNumberFormat="1" applyAlignment="1">
      <alignment horizontal="center" vertical="center" wrapText="1"/>
    </xf>
    <xf numFmtId="9" fontId="43" fillId="0" borderId="0" xfId="34" applyNumberFormat="1" applyFont="1" applyBorder="1" applyAlignment="1">
      <alignment horizontal="center" vertical="center" wrapText="1"/>
    </xf>
    <xf numFmtId="9" fontId="43" fillId="0" borderId="86" xfId="34" applyNumberFormat="1" applyFont="1" applyBorder="1" applyAlignment="1">
      <alignment horizontal="center" vertical="center" wrapText="1"/>
    </xf>
    <xf numFmtId="9" fontId="43" fillId="0" borderId="84" xfId="34" applyNumberFormat="1" applyFont="1" applyBorder="1" applyAlignment="1">
      <alignment horizontal="center" vertical="center" wrapText="1"/>
    </xf>
    <xf numFmtId="9" fontId="43" fillId="0" borderId="85" xfId="34" applyNumberFormat="1" applyFont="1" applyBorder="1" applyAlignment="1">
      <alignment horizontal="center" vertical="center" wrapText="1"/>
    </xf>
    <xf numFmtId="9" fontId="38" fillId="0" borderId="83" xfId="22" applyNumberFormat="1" applyFont="1" applyBorder="1" applyAlignment="1">
      <alignment horizontal="center" vertical="center" wrapText="1"/>
    </xf>
    <xf numFmtId="9" fontId="38" fillId="0" borderId="90" xfId="22" applyNumberFormat="1" applyFont="1" applyBorder="1" applyAlignment="1">
      <alignment vertical="center" wrapText="1"/>
    </xf>
    <xf numFmtId="9" fontId="38" fillId="0" borderId="91" xfId="22" applyNumberFormat="1" applyFont="1" applyBorder="1" applyAlignment="1">
      <alignment vertical="center" wrapText="1"/>
    </xf>
    <xf numFmtId="9" fontId="38" fillId="0" borderId="92" xfId="22" applyNumberFormat="1" applyFont="1" applyBorder="1" applyAlignment="1">
      <alignment vertical="center" wrapText="1"/>
    </xf>
    <xf numFmtId="9" fontId="45" fillId="0" borderId="107" xfId="22" applyNumberFormat="1" applyFont="1" applyBorder="1" applyAlignment="1">
      <alignment vertical="center" wrapText="1"/>
    </xf>
    <xf numFmtId="9" fontId="38" fillId="0" borderId="108" xfId="22" applyNumberFormat="1" applyFont="1" applyBorder="1" applyAlignment="1">
      <alignment vertical="center" wrapText="1"/>
    </xf>
    <xf numFmtId="9" fontId="38" fillId="0" borderId="109" xfId="22" applyNumberFormat="1" applyFont="1" applyBorder="1" applyAlignment="1">
      <alignment vertical="center" wrapText="1"/>
    </xf>
    <xf numFmtId="9" fontId="45" fillId="0" borderId="110" xfId="22" applyNumberFormat="1" applyFont="1" applyBorder="1" applyAlignment="1">
      <alignment vertical="center" wrapText="1"/>
    </xf>
    <xf numFmtId="9" fontId="38" fillId="0" borderId="115" xfId="22" applyNumberFormat="1" applyFont="1" applyBorder="1" applyAlignment="1">
      <alignment vertical="center" wrapText="1"/>
    </xf>
    <xf numFmtId="9" fontId="45" fillId="0" borderId="88" xfId="22" applyNumberFormat="1" applyFont="1" applyBorder="1" applyAlignment="1">
      <alignment vertical="center" wrapText="1"/>
    </xf>
    <xf numFmtId="9" fontId="38" fillId="0" borderId="149" xfId="22" applyNumberFormat="1" applyFont="1" applyBorder="1" applyAlignment="1">
      <alignment vertical="center" wrapText="1"/>
    </xf>
    <xf numFmtId="9" fontId="38" fillId="0" borderId="150" xfId="22" applyNumberFormat="1" applyFont="1" applyBorder="1" applyAlignment="1">
      <alignment vertical="center" wrapText="1"/>
    </xf>
    <xf numFmtId="9" fontId="45" fillId="0" borderId="146" xfId="22" applyNumberFormat="1" applyFont="1" applyBorder="1" applyAlignment="1">
      <alignment vertical="center" wrapText="1"/>
    </xf>
    <xf numFmtId="9" fontId="38" fillId="0" borderId="147" xfId="22" applyNumberFormat="1" applyFont="1" applyBorder="1" applyAlignment="1">
      <alignment vertical="center" wrapText="1"/>
    </xf>
    <xf numFmtId="9" fontId="38" fillId="0" borderId="148" xfId="22" applyNumberFormat="1" applyFont="1" applyBorder="1" applyAlignment="1">
      <alignment vertical="center" wrapText="1"/>
    </xf>
    <xf numFmtId="9" fontId="38" fillId="0" borderId="90" xfId="22" applyNumberFormat="1" applyFont="1" applyBorder="1" applyAlignment="1">
      <alignment horizontal="left" vertical="center" wrapText="1"/>
    </xf>
    <xf numFmtId="9" fontId="36" fillId="0" borderId="91" xfId="22" applyNumberFormat="1" applyFont="1" applyBorder="1" applyAlignment="1">
      <alignment horizontal="left" vertical="center" wrapText="1"/>
    </xf>
    <xf numFmtId="9" fontId="36" fillId="0" borderId="92" xfId="22" applyNumberFormat="1" applyFont="1" applyBorder="1" applyAlignment="1">
      <alignment horizontal="left" vertical="center" wrapText="1"/>
    </xf>
    <xf numFmtId="2" fontId="36" fillId="0" borderId="13" xfId="22" applyNumberFormat="1" applyFont="1" applyBorder="1" applyAlignment="1">
      <alignment horizontal="left" vertical="center" wrapText="1"/>
    </xf>
    <xf numFmtId="9" fontId="36" fillId="0" borderId="6" xfId="22" applyNumberFormat="1" applyFont="1" applyBorder="1" applyAlignment="1">
      <alignment horizontal="center" vertical="center" wrapText="1"/>
    </xf>
    <xf numFmtId="9" fontId="37" fillId="0" borderId="29" xfId="35" applyNumberFormat="1" applyBorder="1" applyAlignment="1">
      <alignment horizontal="center" vertical="center" wrapText="1"/>
    </xf>
    <xf numFmtId="9" fontId="61" fillId="0" borderId="7" xfId="34" applyNumberFormat="1" applyFont="1" applyBorder="1" applyAlignment="1">
      <alignment horizontal="center" vertical="center" wrapText="1"/>
    </xf>
    <xf numFmtId="9" fontId="61" fillId="0" borderId="59" xfId="34" applyNumberFormat="1" applyFont="1" applyBorder="1" applyAlignment="1">
      <alignment horizontal="center" vertical="center" wrapText="1"/>
    </xf>
    <xf numFmtId="9" fontId="61" fillId="0" borderId="15" xfId="34" applyNumberFormat="1" applyFont="1" applyBorder="1" applyAlignment="1">
      <alignment horizontal="center" vertical="center" wrapText="1"/>
    </xf>
    <xf numFmtId="9" fontId="61" fillId="0" borderId="10" xfId="34" applyNumberFormat="1" applyFont="1" applyBorder="1" applyAlignment="1">
      <alignment horizontal="center" vertical="center" wrapText="1"/>
    </xf>
    <xf numFmtId="9" fontId="61" fillId="0" borderId="60" xfId="34" applyNumberFormat="1" applyFont="1" applyBorder="1" applyAlignment="1">
      <alignment horizontal="center" vertical="center" wrapText="1"/>
    </xf>
    <xf numFmtId="0" fontId="36" fillId="0" borderId="23" xfId="0" applyFont="1" applyBorder="1" applyAlignment="1">
      <alignment horizontal="left" vertical="center" wrapText="1"/>
    </xf>
    <xf numFmtId="2" fontId="36" fillId="0" borderId="58" xfId="22" applyNumberFormat="1" applyFont="1" applyBorder="1" applyAlignment="1">
      <alignment horizontal="left" vertical="center" wrapText="1"/>
    </xf>
    <xf numFmtId="2" fontId="36" fillId="0" borderId="14" xfId="22" applyNumberFormat="1" applyFont="1" applyBorder="1" applyAlignment="1">
      <alignment horizontal="left" vertical="center" wrapText="1"/>
    </xf>
    <xf numFmtId="9" fontId="38" fillId="0" borderId="91" xfId="22" applyNumberFormat="1" applyFont="1" applyBorder="1" applyAlignment="1">
      <alignment horizontal="left" vertical="center" wrapText="1"/>
    </xf>
    <xf numFmtId="9" fontId="38" fillId="0" borderId="92" xfId="22" applyNumberFormat="1" applyFont="1" applyBorder="1" applyAlignment="1">
      <alignment horizontal="left" vertical="center" wrapText="1"/>
    </xf>
    <xf numFmtId="9" fontId="45" fillId="0" borderId="90" xfId="22" applyNumberFormat="1" applyFont="1" applyBorder="1" applyAlignment="1">
      <alignment horizontal="left" vertical="center" wrapText="1"/>
    </xf>
    <xf numFmtId="9" fontId="44" fillId="0" borderId="91" xfId="22" applyNumberFormat="1" applyFont="1" applyBorder="1" applyAlignment="1">
      <alignment horizontal="left" vertical="center" wrapText="1"/>
    </xf>
    <xf numFmtId="9" fontId="44" fillId="0" borderId="92" xfId="22" applyNumberFormat="1" applyFont="1" applyBorder="1" applyAlignment="1">
      <alignment horizontal="left" vertical="center" wrapText="1"/>
    </xf>
    <xf numFmtId="9" fontId="36" fillId="0" borderId="7" xfId="22" applyNumberFormat="1" applyFont="1" applyBorder="1" applyAlignment="1">
      <alignment horizontal="center" vertical="center" wrapText="1"/>
    </xf>
    <xf numFmtId="9" fontId="36" fillId="0" borderId="59" xfId="22" applyNumberFormat="1" applyFont="1" applyBorder="1" applyAlignment="1">
      <alignment horizontal="center" vertical="center" wrapText="1"/>
    </xf>
    <xf numFmtId="9" fontId="36" fillId="0" borderId="15" xfId="22" applyNumberFormat="1" applyFont="1" applyBorder="1" applyAlignment="1">
      <alignment horizontal="center" vertical="center" wrapText="1"/>
    </xf>
    <xf numFmtId="9" fontId="36" fillId="0" borderId="10" xfId="22" applyNumberFormat="1" applyFont="1" applyBorder="1" applyAlignment="1">
      <alignment horizontal="center" vertical="center" wrapText="1"/>
    </xf>
    <xf numFmtId="9" fontId="36" fillId="0" borderId="60" xfId="22" applyNumberFormat="1" applyFont="1" applyBorder="1" applyAlignment="1">
      <alignment horizontal="center" vertical="center" wrapText="1"/>
    </xf>
    <xf numFmtId="9" fontId="36" fillId="0" borderId="39" xfId="30" applyFont="1" applyFill="1" applyBorder="1" applyAlignment="1" applyProtection="1">
      <alignment horizontal="center" vertical="center" wrapText="1"/>
    </xf>
    <xf numFmtId="9" fontId="36" fillId="0" borderId="6" xfId="30" applyFont="1" applyFill="1" applyBorder="1" applyAlignment="1" applyProtection="1">
      <alignment horizontal="center" vertical="center" wrapText="1"/>
    </xf>
    <xf numFmtId="9" fontId="36" fillId="0" borderId="16" xfId="30" applyFont="1" applyFill="1" applyBorder="1" applyAlignment="1" applyProtection="1">
      <alignment horizontal="center" vertical="center" wrapText="1"/>
    </xf>
    <xf numFmtId="9" fontId="36" fillId="0" borderId="132" xfId="30" applyFont="1" applyFill="1" applyBorder="1" applyAlignment="1" applyProtection="1">
      <alignment horizontal="center" vertical="center" wrapText="1"/>
    </xf>
    <xf numFmtId="9" fontId="36" fillId="0" borderId="5" xfId="30" applyFont="1" applyFill="1" applyBorder="1" applyAlignment="1" applyProtection="1">
      <alignment horizontal="center" vertical="center" wrapText="1"/>
    </xf>
    <xf numFmtId="9" fontId="36" fillId="0" borderId="28" xfId="30" applyFont="1" applyFill="1" applyBorder="1" applyAlignment="1" applyProtection="1">
      <alignment horizontal="center" vertical="center" wrapText="1"/>
    </xf>
    <xf numFmtId="0" fontId="45" fillId="0" borderId="93" xfId="22" applyFont="1" applyBorder="1" applyAlignment="1">
      <alignment horizontal="center" vertical="center" wrapText="1"/>
    </xf>
    <xf numFmtId="0" fontId="45" fillId="0" borderId="94" xfId="22" applyFont="1" applyBorder="1" applyAlignment="1">
      <alignment horizontal="center" vertical="center" wrapText="1"/>
    </xf>
    <xf numFmtId="0" fontId="45" fillId="0" borderId="95" xfId="22" applyFont="1" applyBorder="1" applyAlignment="1">
      <alignment horizontal="center" vertical="center" wrapText="1"/>
    </xf>
    <xf numFmtId="0" fontId="44" fillId="13" borderId="20" xfId="22" applyFont="1" applyFill="1" applyBorder="1" applyAlignment="1">
      <alignment horizontal="center" vertical="center" wrapText="1"/>
    </xf>
    <xf numFmtId="0" fontId="44" fillId="13" borderId="13" xfId="22" applyFont="1" applyFill="1" applyBorder="1" applyAlignment="1">
      <alignment horizontal="center" vertical="center" wrapText="1"/>
    </xf>
    <xf numFmtId="0" fontId="44" fillId="13" borderId="21" xfId="22" applyFont="1" applyFill="1" applyBorder="1" applyAlignment="1">
      <alignment horizontal="center" vertical="center" wrapText="1"/>
    </xf>
    <xf numFmtId="0" fontId="44" fillId="13" borderId="6" xfId="22" applyFont="1" applyFill="1" applyBorder="1" applyAlignment="1">
      <alignment horizontal="center" vertical="center" wrapText="1"/>
    </xf>
    <xf numFmtId="0" fontId="44" fillId="13" borderId="40" xfId="22" applyFont="1" applyFill="1" applyBorder="1" applyAlignment="1">
      <alignment horizontal="center" vertical="center" wrapText="1"/>
    </xf>
    <xf numFmtId="0" fontId="44" fillId="13" borderId="4" xfId="22" applyFont="1" applyFill="1" applyBorder="1" applyAlignment="1">
      <alignment horizontal="center" vertical="center" wrapText="1"/>
    </xf>
    <xf numFmtId="0" fontId="44" fillId="13" borderId="41" xfId="22" applyFont="1" applyFill="1" applyBorder="1" applyAlignment="1">
      <alignment horizontal="center" vertical="center" wrapText="1"/>
    </xf>
    <xf numFmtId="0" fontId="44" fillId="13" borderId="42" xfId="22" applyFont="1" applyFill="1" applyBorder="1" applyAlignment="1">
      <alignment horizontal="center" vertical="center" wrapText="1"/>
    </xf>
    <xf numFmtId="0" fontId="44" fillId="13" borderId="43" xfId="22" applyFont="1" applyFill="1" applyBorder="1" applyAlignment="1">
      <alignment horizontal="center" vertical="center" wrapText="1"/>
    </xf>
    <xf numFmtId="0" fontId="44" fillId="13" borderId="22" xfId="22" applyFont="1" applyFill="1" applyBorder="1" applyAlignment="1">
      <alignment horizontal="center" vertical="center" wrapText="1"/>
    </xf>
    <xf numFmtId="0" fontId="44" fillId="13" borderId="12" xfId="22" applyFont="1" applyFill="1" applyBorder="1" applyAlignment="1">
      <alignment horizontal="center" vertical="center" wrapText="1"/>
    </xf>
    <xf numFmtId="0" fontId="44" fillId="13" borderId="38" xfId="22" applyFont="1" applyFill="1" applyBorder="1" applyAlignment="1">
      <alignment horizontal="center" vertical="center" wrapText="1"/>
    </xf>
    <xf numFmtId="0" fontId="44" fillId="13" borderId="39" xfId="22" applyFont="1" applyFill="1" applyBorder="1" applyAlignment="1">
      <alignment horizontal="center" vertical="center" wrapText="1"/>
    </xf>
    <xf numFmtId="0" fontId="44" fillId="13" borderId="52" xfId="22" applyFont="1" applyFill="1" applyBorder="1" applyAlignment="1">
      <alignment horizontal="center" vertical="center" wrapText="1"/>
    </xf>
    <xf numFmtId="0" fontId="44" fillId="0" borderId="58" xfId="22" applyFont="1" applyBorder="1" applyAlignment="1">
      <alignment horizontal="center" vertical="center" wrapText="1"/>
    </xf>
    <xf numFmtId="0" fontId="44" fillId="0" borderId="18" xfId="22" applyFont="1" applyBorder="1" applyAlignment="1">
      <alignment horizontal="center" vertical="center" wrapText="1"/>
    </xf>
    <xf numFmtId="9" fontId="44" fillId="0" borderId="3" xfId="22" applyNumberFormat="1" applyFont="1" applyBorder="1" applyAlignment="1">
      <alignment horizontal="center" vertical="center" wrapText="1"/>
    </xf>
    <xf numFmtId="0" fontId="44" fillId="0" borderId="19" xfId="22" applyFont="1" applyBorder="1" applyAlignment="1">
      <alignment horizontal="center" vertical="center" wrapText="1"/>
    </xf>
    <xf numFmtId="9" fontId="51" fillId="0" borderId="133" xfId="30" applyFont="1" applyFill="1" applyBorder="1" applyAlignment="1" applyProtection="1">
      <alignment horizontal="left" vertical="center" wrapText="1"/>
    </xf>
    <xf numFmtId="9" fontId="53" fillId="0" borderId="134" xfId="30" applyFont="1" applyFill="1" applyBorder="1" applyAlignment="1" applyProtection="1">
      <alignment horizontal="left" vertical="center" wrapText="1"/>
    </xf>
    <xf numFmtId="9" fontId="53" fillId="0" borderId="135" xfId="30" applyFont="1" applyFill="1" applyBorder="1" applyAlignment="1" applyProtection="1">
      <alignment horizontal="left" vertical="center" wrapText="1"/>
    </xf>
    <xf numFmtId="9" fontId="53" fillId="0" borderId="136" xfId="30" applyFont="1" applyFill="1" applyBorder="1" applyAlignment="1" applyProtection="1">
      <alignment horizontal="left" vertical="center" wrapText="1"/>
    </xf>
    <xf numFmtId="9" fontId="53" fillId="0" borderId="84" xfId="30" applyFont="1" applyFill="1" applyBorder="1" applyAlignment="1" applyProtection="1">
      <alignment horizontal="left" vertical="center" wrapText="1"/>
    </xf>
    <xf numFmtId="9" fontId="53" fillId="0" borderId="126" xfId="30" applyFont="1" applyFill="1" applyBorder="1" applyAlignment="1" applyProtection="1">
      <alignment horizontal="left" vertical="center" wrapText="1"/>
    </xf>
    <xf numFmtId="9" fontId="36" fillId="0" borderId="111" xfId="30" applyFont="1" applyFill="1" applyBorder="1" applyAlignment="1" applyProtection="1">
      <alignment horizontal="center" vertical="center" wrapText="1"/>
    </xf>
    <xf numFmtId="9" fontId="36" fillId="0" borderId="88" xfId="30" applyFont="1" applyFill="1" applyBorder="1" applyAlignment="1" applyProtection="1">
      <alignment horizontal="center" vertical="center" wrapText="1"/>
    </xf>
    <xf numFmtId="9" fontId="51" fillId="0" borderId="0" xfId="30" applyFont="1" applyFill="1" applyBorder="1" applyAlignment="1" applyProtection="1">
      <alignment horizontal="left" vertical="center" wrapText="1"/>
    </xf>
    <xf numFmtId="9" fontId="51" fillId="0" borderId="140" xfId="30" applyFont="1" applyFill="1" applyBorder="1" applyAlignment="1" applyProtection="1">
      <alignment horizontal="left" vertical="center" wrapText="1"/>
    </xf>
    <xf numFmtId="9" fontId="51" fillId="0" borderId="45" xfId="30" applyFont="1" applyFill="1" applyBorder="1" applyAlignment="1" applyProtection="1">
      <alignment horizontal="left" vertical="top" wrapText="1"/>
    </xf>
    <xf numFmtId="9" fontId="65" fillId="0" borderId="45" xfId="30" applyFont="1" applyFill="1" applyBorder="1" applyAlignment="1" applyProtection="1">
      <alignment horizontal="left" vertical="top" wrapText="1"/>
    </xf>
    <xf numFmtId="9" fontId="65" fillId="0" borderId="141" xfId="30" applyFont="1" applyFill="1" applyBorder="1" applyAlignment="1" applyProtection="1">
      <alignment horizontal="left" vertical="top" wrapText="1"/>
    </xf>
    <xf numFmtId="3" fontId="44" fillId="0" borderId="5" xfId="22" applyNumberFormat="1" applyFont="1" applyBorder="1" applyAlignment="1">
      <alignment horizontal="center" vertical="center" wrapText="1"/>
    </xf>
    <xf numFmtId="0" fontId="36" fillId="0" borderId="5" xfId="22" applyFont="1" applyBorder="1" applyAlignment="1">
      <alignment horizontal="center" vertical="center" wrapText="1"/>
    </xf>
    <xf numFmtId="0" fontId="36" fillId="0" borderId="28" xfId="22" applyFont="1" applyBorder="1" applyAlignment="1">
      <alignment horizontal="center" vertical="center" wrapText="1"/>
    </xf>
    <xf numFmtId="0" fontId="44" fillId="0" borderId="35" xfId="22" applyFont="1" applyBorder="1" applyAlignment="1">
      <alignment horizontal="center" vertical="center" wrapText="1"/>
    </xf>
    <xf numFmtId="0" fontId="44" fillId="0" borderId="36" xfId="22" applyFont="1" applyBorder="1" applyAlignment="1">
      <alignment horizontal="center" vertical="center" wrapText="1"/>
    </xf>
    <xf numFmtId="0" fontId="44" fillId="0" borderId="37" xfId="22" applyFont="1" applyBorder="1" applyAlignment="1">
      <alignment horizontal="center" vertical="center" wrapText="1"/>
    </xf>
    <xf numFmtId="0" fontId="36" fillId="13" borderId="6" xfId="22" applyFont="1" applyFill="1" applyBorder="1" applyAlignment="1">
      <alignment horizontal="center" vertical="center" wrapText="1"/>
    </xf>
    <xf numFmtId="0" fontId="44" fillId="13" borderId="3" xfId="22" applyFont="1" applyFill="1" applyBorder="1" applyAlignment="1">
      <alignment horizontal="center" vertical="center" wrapText="1"/>
    </xf>
    <xf numFmtId="0" fontId="44" fillId="13" borderId="16" xfId="22" applyFont="1" applyFill="1" applyBorder="1" applyAlignment="1">
      <alignment horizontal="center" vertical="center" wrapText="1"/>
    </xf>
    <xf numFmtId="0" fontId="44" fillId="13" borderId="29" xfId="22" applyFont="1" applyFill="1" applyBorder="1" applyAlignment="1">
      <alignment horizontal="center" vertical="center" wrapText="1"/>
    </xf>
    <xf numFmtId="0" fontId="44" fillId="13" borderId="7" xfId="22" applyFont="1" applyFill="1" applyBorder="1" applyAlignment="1">
      <alignment horizontal="center" vertical="center" wrapText="1"/>
    </xf>
    <xf numFmtId="0" fontId="44" fillId="13" borderId="137" xfId="22" applyFont="1" applyFill="1" applyBorder="1" applyAlignment="1">
      <alignment horizontal="center" vertical="center" wrapText="1"/>
    </xf>
    <xf numFmtId="0" fontId="44" fillId="13" borderId="138" xfId="22" applyFont="1" applyFill="1" applyBorder="1" applyAlignment="1">
      <alignment horizontal="center" vertical="center" wrapText="1"/>
    </xf>
    <xf numFmtId="0" fontId="44" fillId="13" borderId="139" xfId="22" applyFont="1" applyFill="1" applyBorder="1" applyAlignment="1">
      <alignment horizontal="center" vertical="center" wrapText="1"/>
    </xf>
    <xf numFmtId="0" fontId="44" fillId="13" borderId="8" xfId="22" applyFont="1" applyFill="1" applyBorder="1" applyAlignment="1">
      <alignment horizontal="center" vertical="center" wrapText="1"/>
    </xf>
    <xf numFmtId="0" fontId="44" fillId="9" borderId="20" xfId="22" applyFont="1" applyFill="1" applyBorder="1" applyAlignment="1">
      <alignment horizontal="center" vertical="center" wrapText="1"/>
    </xf>
    <xf numFmtId="0" fontId="44" fillId="9" borderId="21" xfId="22" applyFont="1" applyFill="1" applyBorder="1" applyAlignment="1">
      <alignment horizontal="center" vertical="center" wrapText="1"/>
    </xf>
    <xf numFmtId="0" fontId="44" fillId="9" borderId="22" xfId="22" applyFont="1" applyFill="1" applyBorder="1" applyAlignment="1">
      <alignment horizontal="center" vertical="center" wrapText="1"/>
    </xf>
    <xf numFmtId="0" fontId="44" fillId="9" borderId="45" xfId="22" applyFont="1" applyFill="1" applyBorder="1" applyAlignment="1">
      <alignment horizontal="left" vertical="center" wrapText="1"/>
    </xf>
    <xf numFmtId="0" fontId="44" fillId="13" borderId="32" xfId="22" applyFont="1" applyFill="1" applyBorder="1" applyAlignment="1">
      <alignment horizontal="left" vertical="center" wrapText="1"/>
    </xf>
    <xf numFmtId="0" fontId="44" fillId="13" borderId="34" xfId="22" applyFont="1" applyFill="1" applyBorder="1" applyAlignment="1">
      <alignment horizontal="left" vertical="center" wrapText="1"/>
    </xf>
    <xf numFmtId="0" fontId="44" fillId="0" borderId="32" xfId="22" applyFont="1" applyBorder="1" applyAlignment="1">
      <alignment horizontal="center" vertical="center" wrapText="1"/>
    </xf>
    <xf numFmtId="0" fontId="44" fillId="0" borderId="33" xfId="22" applyFont="1" applyBorder="1" applyAlignment="1">
      <alignment horizontal="center" vertical="center" wrapText="1"/>
    </xf>
    <xf numFmtId="0" fontId="44" fillId="0" borderId="34" xfId="22" applyFont="1" applyBorder="1" applyAlignment="1">
      <alignment horizontal="center" vertical="center" wrapText="1"/>
    </xf>
    <xf numFmtId="0" fontId="44" fillId="13" borderId="32" xfId="22" applyFont="1" applyFill="1" applyBorder="1" applyAlignment="1">
      <alignment horizontal="center" vertical="center" wrapText="1"/>
    </xf>
    <xf numFmtId="0" fontId="44" fillId="13" borderId="33" xfId="22" applyFont="1" applyFill="1" applyBorder="1" applyAlignment="1">
      <alignment horizontal="center" vertical="center" wrapText="1"/>
    </xf>
    <xf numFmtId="0" fontId="44" fillId="13" borderId="34" xfId="22" applyFont="1" applyFill="1" applyBorder="1" applyAlignment="1">
      <alignment horizontal="center" vertical="center" wrapText="1"/>
    </xf>
    <xf numFmtId="0" fontId="44" fillId="13" borderId="47" xfId="22" applyFont="1" applyFill="1" applyBorder="1" applyAlignment="1">
      <alignment horizontal="center" vertical="center" wrapText="1"/>
    </xf>
    <xf numFmtId="0" fontId="44" fillId="13" borderId="45" xfId="22" applyFont="1" applyFill="1" applyBorder="1" applyAlignment="1">
      <alignment horizontal="center" vertical="center" wrapText="1"/>
    </xf>
    <xf numFmtId="0" fontId="44" fillId="13" borderId="48" xfId="22" applyFont="1" applyFill="1" applyBorder="1" applyAlignment="1">
      <alignment horizontal="center" vertical="center" wrapText="1"/>
    </xf>
    <xf numFmtId="0" fontId="64" fillId="0" borderId="32" xfId="22" applyFont="1" applyBorder="1" applyAlignment="1">
      <alignment horizontal="center" vertical="center" wrapText="1"/>
    </xf>
    <xf numFmtId="0" fontId="64" fillId="0" borderId="33" xfId="22" applyFont="1" applyBorder="1" applyAlignment="1">
      <alignment horizontal="center" vertical="center" wrapText="1"/>
    </xf>
    <xf numFmtId="0" fontId="64" fillId="0" borderId="34" xfId="22" applyFont="1" applyBorder="1" applyAlignment="1">
      <alignment horizontal="center" vertical="center" wrapText="1"/>
    </xf>
    <xf numFmtId="0" fontId="44" fillId="0" borderId="24" xfId="22" applyFont="1" applyBorder="1" applyAlignment="1">
      <alignment horizontal="center" vertical="center" wrapText="1"/>
    </xf>
    <xf numFmtId="0" fontId="44" fillId="0" borderId="25" xfId="22" applyFont="1" applyBorder="1" applyAlignment="1">
      <alignment horizontal="center" vertical="center" wrapText="1"/>
    </xf>
    <xf numFmtId="0" fontId="44" fillId="0" borderId="26" xfId="22" applyFont="1" applyBorder="1" applyAlignment="1">
      <alignment horizontal="center" vertical="center" wrapText="1"/>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44" fillId="0" borderId="51" xfId="0" applyFont="1" applyBorder="1" applyAlignment="1">
      <alignment horizontal="center" vertical="center" wrapText="1"/>
    </xf>
    <xf numFmtId="0" fontId="44" fillId="0" borderId="52" xfId="0" applyFont="1" applyBorder="1" applyAlignment="1">
      <alignment horizontal="center" vertical="center" wrapText="1"/>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44" fillId="0" borderId="53" xfId="0" applyFont="1" applyBorder="1" applyAlignment="1">
      <alignment horizontal="center" vertical="center" wrapText="1"/>
    </xf>
    <xf numFmtId="0" fontId="44" fillId="0" borderId="54" xfId="0" applyFont="1" applyBorder="1" applyAlignment="1">
      <alignment horizontal="center" vertical="center" wrapText="1"/>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44" fillId="13" borderId="35" xfId="22" applyFont="1" applyFill="1" applyBorder="1" applyAlignment="1">
      <alignment horizontal="left" vertical="center" wrapText="1"/>
    </xf>
    <xf numFmtId="0" fontId="44" fillId="13" borderId="37" xfId="22" applyFont="1" applyFill="1" applyBorder="1" applyAlignment="1">
      <alignment horizontal="left" vertical="center" wrapText="1"/>
    </xf>
    <xf numFmtId="0" fontId="44" fillId="13" borderId="1" xfId="22" applyFont="1" applyFill="1" applyBorder="1" applyAlignment="1">
      <alignment horizontal="left" vertical="center" wrapText="1"/>
    </xf>
    <xf numFmtId="0" fontId="44" fillId="13" borderId="2" xfId="22" applyFont="1" applyFill="1" applyBorder="1" applyAlignment="1">
      <alignment horizontal="left" vertical="center" wrapText="1"/>
    </xf>
    <xf numFmtId="0" fontId="44" fillId="13" borderId="47" xfId="22" applyFont="1" applyFill="1" applyBorder="1" applyAlignment="1">
      <alignment horizontal="left" vertical="center" wrapText="1"/>
    </xf>
    <xf numFmtId="0" fontId="44" fillId="13" borderId="48" xfId="22" applyFont="1" applyFill="1" applyBorder="1" applyAlignment="1">
      <alignment horizontal="left" vertical="center" wrapText="1"/>
    </xf>
    <xf numFmtId="0" fontId="44" fillId="0" borderId="1" xfId="22" applyFont="1" applyBorder="1" applyAlignment="1">
      <alignment horizontal="center" vertical="center" wrapText="1"/>
    </xf>
    <xf numFmtId="0" fontId="44" fillId="0" borderId="0" xfId="22" applyFont="1" applyAlignment="1">
      <alignment horizontal="center" vertical="center" wrapText="1"/>
    </xf>
    <xf numFmtId="0" fontId="44" fillId="0" borderId="2" xfId="22" applyFont="1" applyBorder="1" applyAlignment="1">
      <alignment horizontal="center" vertical="center" wrapText="1"/>
    </xf>
    <xf numFmtId="0" fontId="44" fillId="0" borderId="47" xfId="22" applyFont="1" applyBorder="1" applyAlignment="1">
      <alignment horizontal="center" vertical="center" wrapText="1"/>
    </xf>
    <xf numFmtId="0" fontId="44" fillId="0" borderId="45" xfId="22" applyFont="1" applyBorder="1" applyAlignment="1">
      <alignment horizontal="center" vertical="center" wrapText="1"/>
    </xf>
    <xf numFmtId="0" fontId="44" fillId="0" borderId="48" xfId="22" applyFont="1" applyBorder="1" applyAlignment="1">
      <alignment horizontal="center" vertical="center" wrapText="1"/>
    </xf>
    <xf numFmtId="0" fontId="63" fillId="0" borderId="55" xfId="0" applyFont="1" applyBorder="1" applyAlignment="1">
      <alignment horizontal="center" vertical="center"/>
    </xf>
    <xf numFmtId="0" fontId="63" fillId="0" borderId="56" xfId="0" applyFont="1" applyBorder="1" applyAlignment="1">
      <alignment horizontal="center" vertical="center"/>
    </xf>
    <xf numFmtId="0" fontId="63" fillId="0" borderId="57" xfId="0" applyFont="1" applyBorder="1" applyAlignment="1">
      <alignment horizontal="center" vertical="center"/>
    </xf>
    <xf numFmtId="0" fontId="44" fillId="13" borderId="36" xfId="22" applyFont="1" applyFill="1" applyBorder="1" applyAlignment="1">
      <alignment horizontal="left" vertical="center" wrapText="1"/>
    </xf>
    <xf numFmtId="0" fontId="44" fillId="13" borderId="0" xfId="22" applyFont="1" applyFill="1" applyAlignment="1">
      <alignment horizontal="left" vertical="center" wrapText="1"/>
    </xf>
    <xf numFmtId="0" fontId="44" fillId="13" borderId="45" xfId="22" applyFont="1" applyFill="1" applyBorder="1" applyAlignment="1">
      <alignment horizontal="left" vertical="center" wrapText="1"/>
    </xf>
    <xf numFmtId="14" fontId="44" fillId="0" borderId="35" xfId="0" applyNumberFormat="1" applyFont="1" applyBorder="1" applyAlignment="1">
      <alignment horizontal="center" vertical="center"/>
    </xf>
    <xf numFmtId="0" fontId="44" fillId="0" borderId="37"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wrapText="1"/>
    </xf>
    <xf numFmtId="0" fontId="44" fillId="0" borderId="50" xfId="0" applyFont="1" applyBorder="1" applyAlignment="1">
      <alignment horizontal="center" vertical="center" wrapText="1"/>
    </xf>
    <xf numFmtId="0" fontId="36" fillId="0" borderId="35" xfId="22" applyFont="1" applyBorder="1" applyAlignment="1">
      <alignment horizontal="center" vertical="center" wrapText="1"/>
    </xf>
    <xf numFmtId="0" fontId="36" fillId="0" borderId="1" xfId="22" applyFont="1" applyBorder="1" applyAlignment="1">
      <alignment horizontal="center" vertical="center" wrapText="1"/>
    </xf>
    <xf numFmtId="0" fontId="36" fillId="0" borderId="47" xfId="22" applyFont="1" applyBorder="1" applyAlignment="1">
      <alignment horizontal="center" vertical="center" wrapText="1"/>
    </xf>
    <xf numFmtId="0" fontId="44" fillId="0" borderId="24" xfId="22" applyFont="1" applyBorder="1" applyAlignment="1">
      <alignment horizontal="center" vertical="center"/>
    </xf>
    <xf numFmtId="0" fontId="44" fillId="0" borderId="25" xfId="22" applyFont="1" applyBorder="1" applyAlignment="1">
      <alignment horizontal="center" vertical="center"/>
    </xf>
    <xf numFmtId="0" fontId="44" fillId="0" borderId="26" xfId="22" applyFont="1" applyBorder="1" applyAlignment="1">
      <alignment horizontal="center" vertical="center"/>
    </xf>
    <xf numFmtId="0" fontId="62" fillId="0" borderId="32" xfId="0" applyFont="1" applyBorder="1" applyAlignment="1">
      <alignment horizontal="left" vertical="center" wrapText="1"/>
    </xf>
    <xf numFmtId="0" fontId="62" fillId="0" borderId="33" xfId="0" applyFont="1" applyBorder="1" applyAlignment="1">
      <alignment horizontal="left" vertical="center" wrapText="1"/>
    </xf>
    <xf numFmtId="0" fontId="62" fillId="0" borderId="34" xfId="0" applyFont="1" applyBorder="1" applyAlignment="1">
      <alignment horizontal="left" vertical="center" wrapText="1"/>
    </xf>
    <xf numFmtId="0" fontId="44" fillId="0" borderId="20" xfId="22" applyFont="1" applyBorder="1" applyAlignment="1">
      <alignment horizontal="center" vertical="center" wrapText="1"/>
    </xf>
    <xf numFmtId="0" fontId="44" fillId="0" borderId="21" xfId="22" applyFont="1" applyBorder="1" applyAlignment="1">
      <alignment horizontal="center" vertical="center" wrapText="1"/>
    </xf>
    <xf numFmtId="0" fontId="44" fillId="0" borderId="22" xfId="22" applyFont="1" applyBorder="1" applyAlignment="1">
      <alignment horizontal="center" vertical="center" wrapText="1"/>
    </xf>
    <xf numFmtId="0" fontId="44" fillId="0" borderId="23" xfId="22" applyFont="1" applyBorder="1" applyAlignment="1">
      <alignment horizontal="center" vertical="center" wrapText="1"/>
    </xf>
    <xf numFmtId="0" fontId="44" fillId="0" borderId="5" xfId="22" applyFont="1" applyBorder="1" applyAlignment="1">
      <alignment horizontal="center" vertical="center" wrapText="1"/>
    </xf>
    <xf numFmtId="0" fontId="44" fillId="0" borderId="28" xfId="22" applyFont="1" applyBorder="1" applyAlignment="1">
      <alignment horizontal="center" vertical="center" wrapText="1"/>
    </xf>
    <xf numFmtId="9" fontId="43" fillId="0" borderId="83" xfId="34" applyNumberFormat="1" applyFont="1" applyBorder="1" applyAlignment="1">
      <alignment horizontal="center" vertical="center" wrapText="1"/>
    </xf>
    <xf numFmtId="9" fontId="43" fillId="0" borderId="7" xfId="34" applyNumberFormat="1" applyFont="1" applyBorder="1" applyAlignment="1">
      <alignment horizontal="center" vertical="center" wrapText="1"/>
    </xf>
    <xf numFmtId="9" fontId="43" fillId="0" borderId="77" xfId="34" applyNumberFormat="1" applyFont="1" applyBorder="1" applyAlignment="1">
      <alignment horizontal="center" vertical="center" wrapText="1"/>
    </xf>
    <xf numFmtId="0" fontId="51" fillId="0" borderId="90" xfId="0" applyFont="1" applyBorder="1" applyAlignment="1">
      <alignment vertical="center" wrapText="1"/>
    </xf>
    <xf numFmtId="9" fontId="51" fillId="0" borderId="91" xfId="22" applyNumberFormat="1" applyFont="1" applyBorder="1" applyAlignment="1">
      <alignment horizontal="left" vertical="center" wrapText="1"/>
    </xf>
    <xf numFmtId="9" fontId="51" fillId="0" borderId="92" xfId="22" applyNumberFormat="1" applyFont="1" applyBorder="1" applyAlignment="1">
      <alignment horizontal="left" vertical="center" wrapText="1"/>
    </xf>
    <xf numFmtId="0" fontId="38" fillId="0" borderId="90" xfId="0" applyFont="1" applyBorder="1" applyAlignment="1">
      <alignment vertical="center" wrapText="1"/>
    </xf>
    <xf numFmtId="0" fontId="38" fillId="0" borderId="91" xfId="0" applyFont="1" applyBorder="1" applyAlignment="1">
      <alignment vertical="center" wrapText="1"/>
    </xf>
    <xf numFmtId="0" fontId="38" fillId="0" borderId="92" xfId="0" applyFont="1" applyBorder="1" applyAlignment="1">
      <alignment vertical="center" wrapText="1"/>
    </xf>
    <xf numFmtId="9" fontId="45" fillId="0" borderId="146" xfId="22" applyNumberFormat="1" applyFont="1" applyBorder="1" applyAlignment="1">
      <alignment horizontal="left" vertical="center" wrapText="1"/>
    </xf>
    <xf numFmtId="9" fontId="45" fillId="0" borderId="147" xfId="22" applyNumberFormat="1" applyFont="1" applyBorder="1" applyAlignment="1">
      <alignment horizontal="left" vertical="center" wrapText="1"/>
    </xf>
    <xf numFmtId="9" fontId="45" fillId="0" borderId="148" xfId="22" applyNumberFormat="1" applyFont="1" applyBorder="1" applyAlignment="1">
      <alignment horizontal="left" vertical="center" wrapText="1"/>
    </xf>
    <xf numFmtId="0" fontId="45" fillId="0" borderId="90" xfId="0" applyFont="1" applyBorder="1" applyAlignment="1">
      <alignment vertical="top" wrapText="1"/>
    </xf>
    <xf numFmtId="0" fontId="38" fillId="0" borderId="91" xfId="0" applyFont="1" applyBorder="1" applyAlignment="1">
      <alignment vertical="top" wrapText="1"/>
    </xf>
    <xf numFmtId="0" fontId="38" fillId="0" borderId="92" xfId="0" applyFont="1" applyBorder="1" applyAlignment="1">
      <alignment vertical="top" wrapText="1"/>
    </xf>
    <xf numFmtId="0" fontId="68" fillId="0" borderId="144" xfId="0" applyFont="1" applyBorder="1" applyAlignment="1">
      <alignment horizontal="left" vertical="top" wrapText="1"/>
    </xf>
    <xf numFmtId="0" fontId="67" fillId="0" borderId="94" xfId="0" applyFont="1" applyBorder="1" applyAlignment="1">
      <alignment horizontal="left" vertical="top" wrapText="1"/>
    </xf>
    <xf numFmtId="0" fontId="67" fillId="0" borderId="142" xfId="0" applyFont="1" applyBorder="1" applyAlignment="1">
      <alignment horizontal="left" vertical="top" wrapText="1"/>
    </xf>
    <xf numFmtId="9" fontId="45" fillId="0" borderId="90" xfId="22" applyNumberFormat="1" applyFont="1" applyBorder="1" applyAlignment="1">
      <alignment vertical="center" wrapText="1"/>
    </xf>
    <xf numFmtId="9" fontId="45" fillId="0" borderId="91" xfId="22" applyNumberFormat="1" applyFont="1" applyBorder="1" applyAlignment="1">
      <alignment vertical="center" wrapText="1"/>
    </xf>
    <xf numFmtId="9" fontId="45" fillId="0" borderId="92" xfId="22" applyNumberFormat="1" applyFont="1" applyBorder="1" applyAlignment="1">
      <alignment vertical="center" wrapText="1"/>
    </xf>
    <xf numFmtId="9" fontId="45" fillId="0" borderId="91" xfId="22" applyNumberFormat="1" applyFont="1" applyBorder="1" applyAlignment="1">
      <alignment horizontal="left" vertical="center" wrapText="1"/>
    </xf>
    <xf numFmtId="9" fontId="45" fillId="0" borderId="92" xfId="22" applyNumberFormat="1" applyFont="1" applyBorder="1" applyAlignment="1">
      <alignment horizontal="left" vertical="center" wrapText="1"/>
    </xf>
    <xf numFmtId="9" fontId="38" fillId="0" borderId="100" xfId="22" applyNumberFormat="1" applyFont="1" applyBorder="1" applyAlignment="1">
      <alignment horizontal="left" vertical="center" wrapText="1"/>
    </xf>
    <xf numFmtId="9" fontId="38" fillId="0" borderId="124" xfId="22" applyNumberFormat="1" applyFont="1" applyBorder="1" applyAlignment="1">
      <alignment horizontal="left" vertical="center" wrapText="1"/>
    </xf>
    <xf numFmtId="9" fontId="38" fillId="0" borderId="125" xfId="22" applyNumberFormat="1" applyFont="1" applyBorder="1" applyAlignment="1">
      <alignment horizontal="left" vertical="center" wrapText="1"/>
    </xf>
    <xf numFmtId="0" fontId="38" fillId="0" borderId="94" xfId="0" applyFont="1" applyBorder="1" applyAlignment="1">
      <alignment horizontal="center" vertical="center" wrapText="1"/>
    </xf>
    <xf numFmtId="0" fontId="38" fillId="0" borderId="95"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85" xfId="0" applyFont="1" applyBorder="1" applyAlignment="1">
      <alignment horizontal="center" vertical="center" wrapText="1"/>
    </xf>
    <xf numFmtId="9" fontId="45" fillId="0" borderId="144" xfId="30" applyFont="1" applyFill="1" applyBorder="1" applyAlignment="1" applyProtection="1">
      <alignment horizontal="center" vertical="center" wrapText="1"/>
    </xf>
    <xf numFmtId="9" fontId="45" fillId="0" borderId="94" xfId="30" applyFont="1" applyFill="1" applyBorder="1" applyAlignment="1" applyProtection="1">
      <alignment horizontal="center" vertical="center" wrapText="1"/>
    </xf>
    <xf numFmtId="9" fontId="45" fillId="0" borderId="142" xfId="30" applyFont="1" applyFill="1" applyBorder="1" applyAlignment="1" applyProtection="1">
      <alignment horizontal="center" vertical="center" wrapText="1"/>
    </xf>
    <xf numFmtId="9" fontId="45" fillId="0" borderId="136" xfId="30" applyFont="1" applyFill="1" applyBorder="1" applyAlignment="1" applyProtection="1">
      <alignment horizontal="center" vertical="center" wrapText="1"/>
    </xf>
    <xf numFmtId="9" fontId="45" fillId="0" borderId="84" xfId="30" applyFont="1" applyFill="1" applyBorder="1" applyAlignment="1" applyProtection="1">
      <alignment horizontal="center" vertical="center" wrapText="1"/>
    </xf>
    <xf numFmtId="9" fontId="45" fillId="0" borderId="126" xfId="30" applyFont="1" applyFill="1" applyBorder="1" applyAlignment="1" applyProtection="1">
      <alignment horizontal="center" vertical="center" wrapText="1"/>
    </xf>
    <xf numFmtId="9" fontId="43" fillId="0" borderId="15" xfId="34" applyNumberFormat="1" applyFont="1" applyBorder="1" applyAlignment="1">
      <alignment horizontal="center" vertical="center" wrapText="1"/>
    </xf>
    <xf numFmtId="9" fontId="43" fillId="0" borderId="10" xfId="34" applyNumberFormat="1" applyFont="1" applyBorder="1" applyAlignment="1">
      <alignment horizontal="center" vertical="center" wrapText="1"/>
    </xf>
    <xf numFmtId="9" fontId="43" fillId="0" borderId="131" xfId="34" applyNumberFormat="1" applyFont="1" applyBorder="1" applyAlignment="1">
      <alignment horizontal="center" vertical="center" wrapText="1"/>
    </xf>
    <xf numFmtId="9" fontId="52" fillId="0" borderId="7" xfId="34" applyNumberFormat="1" applyFont="1" applyBorder="1" applyAlignment="1">
      <alignment horizontal="center" vertical="center" wrapText="1"/>
    </xf>
    <xf numFmtId="9" fontId="52" fillId="0" borderId="77" xfId="34" applyNumberFormat="1" applyFont="1" applyBorder="1" applyAlignment="1">
      <alignment horizontal="center" vertical="center" wrapText="1"/>
    </xf>
    <xf numFmtId="9" fontId="52" fillId="0" borderId="15" xfId="34" applyNumberFormat="1" applyFont="1" applyBorder="1" applyAlignment="1">
      <alignment horizontal="center" vertical="center" wrapText="1"/>
    </xf>
    <xf numFmtId="9" fontId="52" fillId="0" borderId="10" xfId="34" applyNumberFormat="1" applyFont="1" applyBorder="1" applyAlignment="1">
      <alignment horizontal="center" vertical="center" wrapText="1"/>
    </xf>
    <xf numFmtId="9" fontId="52" fillId="0" borderId="131" xfId="34" applyNumberFormat="1" applyFont="1" applyBorder="1" applyAlignment="1">
      <alignment horizontal="center" vertical="center" wrapText="1"/>
    </xf>
    <xf numFmtId="0" fontId="45" fillId="13" borderId="40" xfId="22" applyFont="1" applyFill="1" applyBorder="1" applyAlignment="1">
      <alignment horizontal="center" vertical="center" wrapText="1"/>
    </xf>
    <xf numFmtId="0" fontId="45" fillId="13" borderId="41" xfId="22" applyFont="1" applyFill="1" applyBorder="1" applyAlignment="1">
      <alignment horizontal="center" vertical="center" wrapText="1"/>
    </xf>
    <xf numFmtId="0" fontId="45" fillId="13" borderId="42" xfId="22" applyFont="1" applyFill="1" applyBorder="1" applyAlignment="1">
      <alignment horizontal="center" vertical="center" wrapText="1"/>
    </xf>
    <xf numFmtId="0" fontId="45" fillId="13" borderId="43" xfId="22" applyFont="1" applyFill="1" applyBorder="1" applyAlignment="1">
      <alignment horizontal="center" vertical="center" wrapText="1"/>
    </xf>
    <xf numFmtId="0" fontId="45" fillId="13" borderId="130" xfId="22" applyFont="1" applyFill="1" applyBorder="1" applyAlignment="1">
      <alignment horizontal="center" vertical="center" wrapText="1"/>
    </xf>
    <xf numFmtId="0" fontId="45" fillId="13" borderId="75" xfId="22" applyFont="1" applyFill="1" applyBorder="1" applyAlignment="1">
      <alignment horizontal="center" vertical="center" wrapText="1"/>
    </xf>
    <xf numFmtId="0" fontId="45" fillId="13" borderId="104" xfId="22" applyFont="1" applyFill="1" applyBorder="1" applyAlignment="1">
      <alignment horizontal="center" vertical="center" wrapText="1"/>
    </xf>
    <xf numFmtId="0" fontId="45" fillId="13" borderId="3" xfId="22" applyFont="1" applyFill="1" applyBorder="1" applyAlignment="1">
      <alignment horizontal="center" vertical="center" wrapText="1"/>
    </xf>
    <xf numFmtId="0" fontId="38" fillId="13" borderId="3" xfId="22" applyFont="1" applyFill="1" applyBorder="1" applyAlignment="1">
      <alignment horizontal="center" vertical="center" wrapText="1"/>
    </xf>
    <xf numFmtId="0" fontId="45" fillId="13" borderId="103" xfId="22" applyFont="1" applyFill="1" applyBorder="1" applyAlignment="1">
      <alignment horizontal="center" vertical="center" wrapText="1"/>
    </xf>
    <xf numFmtId="0" fontId="45" fillId="13" borderId="29" xfId="22" applyFont="1" applyFill="1" applyBorder="1" applyAlignment="1">
      <alignment horizontal="center" vertical="center" wrapText="1"/>
    </xf>
    <xf numFmtId="0" fontId="45" fillId="13" borderId="7" xfId="22" applyFont="1" applyFill="1" applyBorder="1" applyAlignment="1">
      <alignment horizontal="center" vertical="center" wrapText="1"/>
    </xf>
    <xf numFmtId="0" fontId="45" fillId="13" borderId="8" xfId="22" applyFont="1" applyFill="1" applyBorder="1" applyAlignment="1">
      <alignment horizontal="center" vertical="center" wrapText="1"/>
    </xf>
    <xf numFmtId="0" fontId="45" fillId="13" borderId="143" xfId="22" applyFont="1" applyFill="1" applyBorder="1" applyAlignment="1">
      <alignment horizontal="center" vertical="center" wrapText="1"/>
    </xf>
    <xf numFmtId="0" fontId="51" fillId="0" borderId="136" xfId="0" applyFont="1" applyBorder="1" applyAlignment="1">
      <alignment horizontal="left" vertical="top" wrapText="1"/>
    </xf>
    <xf numFmtId="0" fontId="50" fillId="0" borderId="84" xfId="0" applyFont="1" applyBorder="1" applyAlignment="1">
      <alignment horizontal="left" vertical="top" wrapText="1"/>
    </xf>
    <xf numFmtId="0" fontId="50" fillId="0" borderId="126" xfId="0" applyFont="1" applyBorder="1" applyAlignment="1">
      <alignment horizontal="left" vertical="top" wrapText="1"/>
    </xf>
    <xf numFmtId="0" fontId="45" fillId="0" borderId="133" xfId="22" applyFont="1" applyBorder="1" applyAlignment="1">
      <alignment horizontal="center" vertical="center" wrapText="1"/>
    </xf>
    <xf numFmtId="0" fontId="45" fillId="0" borderId="136" xfId="22" applyFont="1" applyBorder="1" applyAlignment="1">
      <alignment horizontal="center" vertical="center" wrapText="1"/>
    </xf>
    <xf numFmtId="9" fontId="45" fillId="0" borderId="114" xfId="22" applyNumberFormat="1" applyFont="1" applyBorder="1" applyAlignment="1">
      <alignment horizontal="center" vertical="center" wrapText="1"/>
    </xf>
    <xf numFmtId="9" fontId="45" fillId="0" borderId="112" xfId="22" applyNumberFormat="1" applyFont="1" applyBorder="1" applyAlignment="1">
      <alignment horizontal="center" vertical="center" wrapText="1"/>
    </xf>
    <xf numFmtId="9" fontId="67" fillId="0" borderId="94" xfId="30" applyFont="1" applyFill="1" applyBorder="1" applyAlignment="1" applyProtection="1">
      <alignment horizontal="left" vertical="top" wrapText="1"/>
    </xf>
    <xf numFmtId="9" fontId="67" fillId="0" borderId="142" xfId="30" applyFont="1" applyFill="1" applyBorder="1" applyAlignment="1" applyProtection="1">
      <alignment horizontal="left" vertical="top" wrapText="1"/>
    </xf>
    <xf numFmtId="9" fontId="67" fillId="0" borderId="84" xfId="30" applyFont="1" applyFill="1" applyBorder="1" applyAlignment="1" applyProtection="1">
      <alignment horizontal="left" vertical="top" wrapText="1"/>
    </xf>
    <xf numFmtId="9" fontId="67" fillId="0" borderId="126" xfId="30" applyFont="1" applyFill="1" applyBorder="1" applyAlignment="1" applyProtection="1">
      <alignment horizontal="left" vertical="top" wrapText="1"/>
    </xf>
    <xf numFmtId="0" fontId="45" fillId="0" borderId="127" xfId="22" applyFont="1" applyBorder="1" applyAlignment="1">
      <alignment horizontal="center" vertical="center" wrapText="1"/>
    </xf>
    <xf numFmtId="0" fontId="45" fillId="0" borderId="128" xfId="22" applyFont="1" applyBorder="1" applyAlignment="1">
      <alignment horizontal="center" vertical="center" wrapText="1"/>
    </xf>
    <xf numFmtId="0" fontId="45" fillId="0" borderId="129" xfId="22" applyFont="1" applyBorder="1" applyAlignment="1">
      <alignment horizontal="center" vertical="center" wrapText="1"/>
    </xf>
    <xf numFmtId="0" fontId="45" fillId="13" borderId="117" xfId="22" applyFont="1" applyFill="1" applyBorder="1" applyAlignment="1">
      <alignment horizontal="center" vertical="center" wrapText="1"/>
    </xf>
    <xf numFmtId="2" fontId="36" fillId="0" borderId="75" xfId="22" applyNumberFormat="1" applyFont="1" applyBorder="1" applyAlignment="1">
      <alignment horizontal="left" vertical="center" wrapText="1"/>
    </xf>
    <xf numFmtId="9" fontId="37" fillId="0" borderId="112" xfId="35" applyNumberFormat="1" applyBorder="1" applyAlignment="1">
      <alignment horizontal="center" vertical="center"/>
    </xf>
    <xf numFmtId="9" fontId="61" fillId="0" borderId="112" xfId="34" applyNumberFormat="1" applyFont="1" applyBorder="1" applyAlignment="1">
      <alignment horizontal="center" vertical="center"/>
    </xf>
    <xf numFmtId="9" fontId="61" fillId="0" borderId="113" xfId="34" applyNumberFormat="1" applyFont="1" applyBorder="1" applyAlignment="1">
      <alignment horizontal="center" vertical="center"/>
    </xf>
    <xf numFmtId="9" fontId="61" fillId="0" borderId="88" xfId="34" applyNumberFormat="1" applyFont="1" applyBorder="1" applyAlignment="1">
      <alignment horizontal="center" vertical="center"/>
    </xf>
    <xf numFmtId="9" fontId="61" fillId="0" borderId="97" xfId="34" applyNumberFormat="1" applyFont="1" applyBorder="1" applyAlignment="1">
      <alignment horizontal="center" vertical="center"/>
    </xf>
    <xf numFmtId="0" fontId="36" fillId="0" borderId="78" xfId="0" applyFont="1" applyBorder="1" applyAlignment="1">
      <alignment horizontal="left" vertical="center" wrapText="1"/>
    </xf>
    <xf numFmtId="9" fontId="36" fillId="0" borderId="79" xfId="22" applyNumberFormat="1" applyFont="1" applyBorder="1" applyAlignment="1">
      <alignment horizontal="center" vertical="center" wrapText="1"/>
    </xf>
    <xf numFmtId="9" fontId="37" fillId="0" borderId="112" xfId="35" applyNumberFormat="1" applyBorder="1" applyAlignment="1">
      <alignment horizontal="center" vertical="center" wrapText="1"/>
    </xf>
    <xf numFmtId="9" fontId="61" fillId="0" borderId="112" xfId="34" applyNumberFormat="1" applyFont="1" applyBorder="1" applyAlignment="1">
      <alignment horizontal="center" vertical="center" wrapText="1"/>
    </xf>
    <xf numFmtId="9" fontId="61" fillId="0" borderId="113" xfId="34" applyNumberFormat="1" applyFont="1" applyBorder="1" applyAlignment="1">
      <alignment horizontal="center" vertical="center" wrapText="1"/>
    </xf>
    <xf numFmtId="9" fontId="61" fillId="0" borderId="101" xfId="34" applyNumberFormat="1" applyFont="1" applyBorder="1" applyAlignment="1">
      <alignment horizontal="center" vertical="center" wrapText="1"/>
    </xf>
    <xf numFmtId="9" fontId="61" fillId="0" borderId="102" xfId="34" applyNumberFormat="1" applyFont="1" applyBorder="1" applyAlignment="1">
      <alignment horizontal="center" vertical="center" wrapText="1"/>
    </xf>
    <xf numFmtId="9" fontId="71" fillId="0" borderId="112" xfId="22" applyNumberFormat="1" applyFont="1" applyBorder="1" applyAlignment="1">
      <alignment horizontal="left" vertical="center" wrapText="1"/>
    </xf>
    <xf numFmtId="9" fontId="71" fillId="0" borderId="90" xfId="22" applyNumberFormat="1" applyFont="1" applyBorder="1" applyAlignment="1">
      <alignment horizontal="left" vertical="center" wrapText="1"/>
    </xf>
    <xf numFmtId="9" fontId="71" fillId="0" borderId="91" xfId="22" applyNumberFormat="1" applyFont="1" applyBorder="1" applyAlignment="1">
      <alignment horizontal="left" vertical="center" wrapText="1"/>
    </xf>
    <xf numFmtId="9" fontId="71" fillId="0" borderId="92" xfId="22" applyNumberFormat="1" applyFont="1" applyBorder="1" applyAlignment="1">
      <alignment horizontal="left" vertical="center" wrapText="1"/>
    </xf>
    <xf numFmtId="9" fontId="71" fillId="0" borderId="88" xfId="22" applyNumberFormat="1" applyFont="1" applyBorder="1" applyAlignment="1">
      <alignment horizontal="left" vertical="center" wrapText="1"/>
    </xf>
    <xf numFmtId="9" fontId="73" fillId="0" borderId="100" xfId="22" applyNumberFormat="1" applyFont="1" applyBorder="1" applyAlignment="1">
      <alignment horizontal="left" vertical="center" wrapText="1"/>
    </xf>
    <xf numFmtId="9" fontId="73" fillId="0" borderId="124" xfId="22" applyNumberFormat="1" applyFont="1" applyBorder="1" applyAlignment="1">
      <alignment horizontal="left" vertical="center" wrapText="1"/>
    </xf>
    <xf numFmtId="9" fontId="73" fillId="0" borderId="125" xfId="22" applyNumberFormat="1" applyFont="1" applyBorder="1" applyAlignment="1">
      <alignment horizontal="left" vertical="center" wrapText="1"/>
    </xf>
    <xf numFmtId="2" fontId="36" fillId="0" borderId="104" xfId="22" applyNumberFormat="1" applyFont="1" applyBorder="1" applyAlignment="1">
      <alignment horizontal="left" vertical="center" wrapText="1"/>
    </xf>
    <xf numFmtId="2" fontId="36" fillId="0" borderId="118" xfId="22" applyNumberFormat="1" applyFont="1" applyBorder="1" applyAlignment="1">
      <alignment horizontal="left" vertical="center" wrapText="1"/>
    </xf>
    <xf numFmtId="9" fontId="36" fillId="0" borderId="3" xfId="22" applyNumberFormat="1" applyFont="1" applyBorder="1" applyAlignment="1">
      <alignment horizontal="center" vertical="center" wrapText="1"/>
    </xf>
    <xf numFmtId="9" fontId="36" fillId="0" borderId="4" xfId="22" applyNumberFormat="1" applyFont="1" applyBorder="1" applyAlignment="1">
      <alignment horizontal="center" vertical="center" wrapText="1"/>
    </xf>
    <xf numFmtId="9" fontId="37" fillId="0" borderId="134" xfId="35" applyNumberFormat="1" applyBorder="1" applyAlignment="1">
      <alignment horizontal="center" vertical="center" wrapText="1"/>
    </xf>
    <xf numFmtId="9" fontId="61" fillId="0" borderId="134" xfId="34" applyNumberFormat="1" applyFont="1" applyBorder="1" applyAlignment="1">
      <alignment horizontal="center" vertical="center" wrapText="1"/>
    </xf>
    <xf numFmtId="9" fontId="61" fillId="0" borderId="156" xfId="34" applyNumberFormat="1" applyFont="1" applyBorder="1" applyAlignment="1">
      <alignment horizontal="center" vertical="center" wrapText="1"/>
    </xf>
    <xf numFmtId="9" fontId="61" fillId="0" borderId="84" xfId="34" applyNumberFormat="1" applyFont="1" applyBorder="1" applyAlignment="1">
      <alignment horizontal="center" vertical="center" wrapText="1"/>
    </xf>
    <xf numFmtId="9" fontId="61" fillId="0" borderId="85" xfId="34" applyNumberFormat="1" applyFont="1" applyBorder="1" applyAlignment="1">
      <alignment horizontal="center" vertical="center" wrapText="1"/>
    </xf>
    <xf numFmtId="9" fontId="37" fillId="0" borderId="126" xfId="35" applyNumberFormat="1" applyBorder="1" applyAlignment="1">
      <alignment horizontal="center" vertical="center" wrapText="1"/>
    </xf>
    <xf numFmtId="9" fontId="36" fillId="0" borderId="112" xfId="22" applyNumberFormat="1" applyFont="1" applyBorder="1" applyAlignment="1">
      <alignment horizontal="center" vertical="center" wrapText="1"/>
    </xf>
    <xf numFmtId="9" fontId="36" fillId="0" borderId="113" xfId="22" applyNumberFormat="1" applyFont="1" applyBorder="1" applyAlignment="1">
      <alignment horizontal="center" vertical="center" wrapText="1"/>
    </xf>
    <xf numFmtId="9" fontId="36" fillId="0" borderId="111" xfId="22" applyNumberFormat="1" applyFont="1" applyBorder="1" applyAlignment="1">
      <alignment horizontal="center" vertical="center" wrapText="1"/>
    </xf>
    <xf numFmtId="9" fontId="36" fillId="0" borderId="88" xfId="22" applyNumberFormat="1" applyFont="1" applyBorder="1" applyAlignment="1">
      <alignment horizontal="center" vertical="center" wrapText="1"/>
    </xf>
    <xf numFmtId="9" fontId="36" fillId="0" borderId="97" xfId="22" applyNumberFormat="1" applyFont="1" applyBorder="1" applyAlignment="1">
      <alignment horizontal="center" vertical="center" wrapText="1"/>
    </xf>
    <xf numFmtId="9" fontId="71" fillId="0" borderId="110" xfId="22" applyNumberFormat="1" applyFont="1" applyBorder="1" applyAlignment="1">
      <alignment horizontal="left" vertical="center" wrapText="1"/>
    </xf>
    <xf numFmtId="9" fontId="71" fillId="0" borderId="89" xfId="22" applyNumberFormat="1" applyFont="1" applyBorder="1" applyAlignment="1">
      <alignment horizontal="left" vertical="center" wrapText="1"/>
    </xf>
    <xf numFmtId="9" fontId="71" fillId="0" borderId="111" xfId="22" applyNumberFormat="1" applyFont="1" applyBorder="1" applyAlignment="1">
      <alignment horizontal="left" vertical="center" wrapText="1"/>
    </xf>
    <xf numFmtId="9" fontId="73" fillId="0" borderId="149" xfId="22" applyNumberFormat="1" applyFont="1" applyBorder="1" applyAlignment="1">
      <alignment horizontal="left" vertical="center" wrapText="1"/>
    </xf>
    <xf numFmtId="9" fontId="73" fillId="0" borderId="89" xfId="22" applyNumberFormat="1" applyFont="1" applyBorder="1" applyAlignment="1">
      <alignment horizontal="left" vertical="center" wrapText="1"/>
    </xf>
    <xf numFmtId="9" fontId="73" fillId="0" borderId="150" xfId="22" applyNumberFormat="1" applyFont="1" applyBorder="1" applyAlignment="1">
      <alignment horizontal="left" vertical="center" wrapText="1"/>
    </xf>
    <xf numFmtId="0" fontId="71" fillId="0" borderId="88" xfId="0" applyFont="1" applyBorder="1" applyAlignment="1">
      <alignment horizontal="left" vertical="center" wrapText="1"/>
    </xf>
    <xf numFmtId="9" fontId="73" fillId="0" borderId="90" xfId="22" applyNumberFormat="1" applyFont="1" applyBorder="1" applyAlignment="1">
      <alignment horizontal="left" vertical="center" wrapText="1"/>
    </xf>
    <xf numFmtId="9" fontId="73" fillId="0" borderId="91" xfId="22" applyNumberFormat="1" applyFont="1" applyBorder="1" applyAlignment="1">
      <alignment horizontal="left" vertical="center" wrapText="1"/>
    </xf>
    <xf numFmtId="9" fontId="73" fillId="0" borderId="92" xfId="22" applyNumberFormat="1" applyFont="1" applyBorder="1" applyAlignment="1">
      <alignment horizontal="left" vertical="center" wrapText="1"/>
    </xf>
    <xf numFmtId="9" fontId="36" fillId="0" borderId="29" xfId="30" applyFont="1" applyFill="1" applyBorder="1" applyAlignment="1" applyProtection="1">
      <alignment horizontal="center" vertical="center" wrapText="1"/>
    </xf>
    <xf numFmtId="9" fontId="36" fillId="0" borderId="7" xfId="30" applyFont="1" applyFill="1" applyBorder="1" applyAlignment="1" applyProtection="1">
      <alignment horizontal="center" vertical="center" wrapText="1"/>
    </xf>
    <xf numFmtId="9" fontId="36" fillId="0" borderId="77" xfId="30" applyFont="1" applyFill="1" applyBorder="1" applyAlignment="1" applyProtection="1">
      <alignment horizontal="center" vertical="center" wrapText="1"/>
    </xf>
    <xf numFmtId="9" fontId="36" fillId="0" borderId="80" xfId="30" applyFont="1" applyFill="1" applyBorder="1" applyAlignment="1" applyProtection="1">
      <alignment horizontal="center" vertical="center" wrapText="1"/>
    </xf>
    <xf numFmtId="9" fontId="36" fillId="0" borderId="81" xfId="30" applyFont="1" applyFill="1" applyBorder="1" applyAlignment="1" applyProtection="1">
      <alignment horizontal="center" vertical="center" wrapText="1"/>
    </xf>
    <xf numFmtId="9" fontId="36" fillId="0" borderId="82" xfId="30" applyFont="1" applyFill="1" applyBorder="1" applyAlignment="1" applyProtection="1">
      <alignment horizontal="center" vertical="center" wrapText="1"/>
    </xf>
    <xf numFmtId="0" fontId="44" fillId="0" borderId="153" xfId="22" applyFont="1" applyBorder="1" applyAlignment="1">
      <alignment horizontal="center" vertical="center" wrapText="1"/>
    </xf>
    <xf numFmtId="0" fontId="44" fillId="0" borderId="154" xfId="22" applyFont="1" applyBorder="1" applyAlignment="1">
      <alignment horizontal="center" vertical="center" wrapText="1"/>
    </xf>
    <xf numFmtId="0" fontId="44" fillId="0" borderId="155" xfId="22" applyFont="1" applyBorder="1" applyAlignment="1">
      <alignment horizontal="center" vertical="center" wrapText="1"/>
    </xf>
    <xf numFmtId="0" fontId="44" fillId="13" borderId="119" xfId="22" applyFont="1" applyFill="1" applyBorder="1" applyAlignment="1">
      <alignment horizontal="center" vertical="center" wrapText="1"/>
    </xf>
    <xf numFmtId="0" fontId="44" fillId="13" borderId="118" xfId="22" applyFont="1" applyFill="1" applyBorder="1" applyAlignment="1">
      <alignment horizontal="center" vertical="center" wrapText="1"/>
    </xf>
    <xf numFmtId="0" fontId="44" fillId="13" borderId="71" xfId="22" applyFont="1" applyFill="1" applyBorder="1" applyAlignment="1">
      <alignment horizontal="center" vertical="center" wrapText="1"/>
    </xf>
    <xf numFmtId="0" fontId="44" fillId="13" borderId="72" xfId="22" applyFont="1" applyFill="1" applyBorder="1" applyAlignment="1">
      <alignment horizontal="center" vertical="center" wrapText="1"/>
    </xf>
    <xf numFmtId="0" fontId="44" fillId="13" borderId="73" xfId="22" applyFont="1" applyFill="1" applyBorder="1" applyAlignment="1">
      <alignment horizontal="center" vertical="center" wrapText="1"/>
    </xf>
    <xf numFmtId="0" fontId="44" fillId="13" borderId="120" xfId="22" applyFont="1" applyFill="1" applyBorder="1" applyAlignment="1">
      <alignment horizontal="center" vertical="center" wrapText="1"/>
    </xf>
    <xf numFmtId="0" fontId="44" fillId="13" borderId="110" xfId="22" applyFont="1" applyFill="1" applyBorder="1" applyAlignment="1">
      <alignment horizontal="center" vertical="center" wrapText="1"/>
    </xf>
    <xf numFmtId="0" fontId="44" fillId="13" borderId="89" xfId="22" applyFont="1" applyFill="1" applyBorder="1" applyAlignment="1">
      <alignment horizontal="center" vertical="center" wrapText="1"/>
    </xf>
    <xf numFmtId="0" fontId="44" fillId="13" borderId="111" xfId="22" applyFont="1" applyFill="1" applyBorder="1" applyAlignment="1">
      <alignment horizontal="center" vertical="center" wrapText="1"/>
    </xf>
    <xf numFmtId="0" fontId="44" fillId="13" borderId="116" xfId="22" applyFont="1" applyFill="1" applyBorder="1" applyAlignment="1">
      <alignment horizontal="center" vertical="center" wrapText="1"/>
    </xf>
    <xf numFmtId="0" fontId="44" fillId="0" borderId="104" xfId="22" applyFont="1" applyBorder="1" applyAlignment="1">
      <alignment horizontal="center" vertical="center" wrapText="1"/>
    </xf>
    <xf numFmtId="0" fontId="44" fillId="0" borderId="105" xfId="22" applyFont="1" applyBorder="1" applyAlignment="1">
      <alignment horizontal="center" vertical="center" wrapText="1"/>
    </xf>
    <xf numFmtId="0" fontId="44" fillId="0" borderId="106" xfId="22" applyFont="1" applyBorder="1" applyAlignment="1">
      <alignment horizontal="center" vertical="center" wrapText="1"/>
    </xf>
    <xf numFmtId="9" fontId="57" fillId="0" borderId="80" xfId="30" applyFont="1" applyFill="1" applyBorder="1" applyAlignment="1" applyProtection="1">
      <alignment horizontal="left" vertical="center" wrapText="1"/>
    </xf>
    <xf numFmtId="9" fontId="57" fillId="0" borderId="81" xfId="30" applyFont="1" applyFill="1" applyBorder="1" applyAlignment="1" applyProtection="1">
      <alignment horizontal="left" vertical="center" wrapText="1"/>
    </xf>
    <xf numFmtId="9" fontId="57" fillId="0" borderId="96" xfId="30" applyFont="1" applyFill="1" applyBorder="1" applyAlignment="1" applyProtection="1">
      <alignment horizontal="left" vertical="center" wrapText="1"/>
    </xf>
    <xf numFmtId="9" fontId="36" fillId="0" borderId="8" xfId="30" applyFont="1" applyFill="1" applyBorder="1" applyAlignment="1" applyProtection="1">
      <alignment horizontal="center" vertical="center" wrapText="1"/>
    </xf>
    <xf numFmtId="9" fontId="36" fillId="0" borderId="96" xfId="30" applyFont="1" applyFill="1" applyBorder="1" applyAlignment="1" applyProtection="1">
      <alignment horizontal="center" vertical="center" wrapText="1"/>
    </xf>
    <xf numFmtId="0" fontId="44" fillId="13" borderId="121" xfId="22" applyFont="1" applyFill="1" applyBorder="1" applyAlignment="1">
      <alignment horizontal="center" vertical="center" wrapText="1"/>
    </xf>
    <xf numFmtId="0" fontId="44" fillId="13" borderId="122" xfId="22" applyFont="1" applyFill="1" applyBorder="1" applyAlignment="1">
      <alignment horizontal="center" vertical="center" wrapText="1"/>
    </xf>
    <xf numFmtId="0" fontId="44" fillId="13" borderId="123" xfId="22" applyFont="1" applyFill="1" applyBorder="1" applyAlignment="1">
      <alignment horizontal="center" vertical="center" wrapText="1"/>
    </xf>
    <xf numFmtId="0" fontId="44" fillId="0" borderId="93" xfId="22" applyFont="1" applyBorder="1" applyAlignment="1">
      <alignment horizontal="center" vertical="center" wrapText="1"/>
    </xf>
    <xf numFmtId="0" fontId="44" fillId="0" borderId="94" xfId="22" applyFont="1" applyBorder="1" applyAlignment="1">
      <alignment horizontal="center" vertical="center" wrapText="1"/>
    </xf>
    <xf numFmtId="0" fontId="44" fillId="0" borderId="95" xfId="22" applyFont="1" applyBorder="1" applyAlignment="1">
      <alignment horizontal="center" vertical="center" wrapText="1"/>
    </xf>
    <xf numFmtId="0" fontId="44" fillId="13" borderId="75" xfId="22" applyFont="1" applyFill="1" applyBorder="1" applyAlignment="1">
      <alignment horizontal="center" vertical="center" wrapText="1"/>
    </xf>
    <xf numFmtId="0" fontId="44" fillId="13" borderId="103" xfId="22" applyFont="1" applyFill="1" applyBorder="1" applyAlignment="1">
      <alignment horizontal="center" vertical="center" wrapText="1"/>
    </xf>
    <xf numFmtId="14" fontId="44" fillId="0" borderId="93" xfId="0" applyNumberFormat="1" applyFont="1" applyBorder="1" applyAlignment="1">
      <alignment horizontal="center" vertical="center"/>
    </xf>
    <xf numFmtId="0" fontId="44" fillId="0" borderId="95" xfId="0" applyFont="1" applyBorder="1" applyAlignment="1">
      <alignment horizontal="center" vertical="center"/>
    </xf>
    <xf numFmtId="0" fontId="44" fillId="0" borderId="98" xfId="0" applyFont="1" applyBorder="1" applyAlignment="1">
      <alignment horizontal="center" vertical="center"/>
    </xf>
    <xf numFmtId="0" fontId="44" fillId="0" borderId="86" xfId="0" applyFont="1" applyBorder="1" applyAlignment="1">
      <alignment horizontal="center" vertical="center"/>
    </xf>
    <xf numFmtId="0" fontId="44" fillId="0" borderId="99" xfId="0" applyFont="1" applyBorder="1" applyAlignment="1">
      <alignment horizontal="center" vertical="center"/>
    </xf>
    <xf numFmtId="0" fontId="44" fillId="0" borderId="82" xfId="0" applyFont="1" applyBorder="1" applyAlignment="1">
      <alignment horizontal="center" vertical="center"/>
    </xf>
    <xf numFmtId="0" fontId="44" fillId="9" borderId="6" xfId="22" applyFont="1" applyFill="1" applyBorder="1" applyAlignment="1">
      <alignment horizontal="left" vertical="center" wrapText="1"/>
    </xf>
    <xf numFmtId="0" fontId="44" fillId="10" borderId="12" xfId="0" applyFont="1" applyFill="1" applyBorder="1" applyAlignment="1">
      <alignment horizontal="center" vertical="center"/>
    </xf>
    <xf numFmtId="0" fontId="44" fillId="10" borderId="38" xfId="0" applyFont="1" applyFill="1" applyBorder="1" applyAlignment="1">
      <alignment horizontal="center" vertical="center"/>
    </xf>
    <xf numFmtId="0" fontId="36" fillId="0" borderId="6" xfId="0" applyFont="1" applyBorder="1" applyAlignment="1">
      <alignment horizontal="left" vertical="center"/>
    </xf>
    <xf numFmtId="0" fontId="44" fillId="10" borderId="12" xfId="0" applyFont="1" applyFill="1" applyBorder="1" applyAlignment="1">
      <alignment horizontal="center" vertical="center" wrapText="1"/>
    </xf>
    <xf numFmtId="0" fontId="44" fillId="10" borderId="38" xfId="0"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4" fillId="10" borderId="4" xfId="0" applyFont="1" applyFill="1" applyBorder="1" applyAlignment="1">
      <alignment horizontal="center" vertical="center" wrapText="1"/>
    </xf>
    <xf numFmtId="0" fontId="44" fillId="10" borderId="39" xfId="0" applyFont="1" applyFill="1" applyBorder="1" applyAlignment="1">
      <alignment horizontal="center" vertical="center"/>
    </xf>
    <xf numFmtId="0" fontId="44" fillId="10" borderId="6" xfId="0" applyFont="1" applyFill="1" applyBorder="1" applyAlignment="1">
      <alignment horizontal="center" vertical="center" wrapText="1"/>
    </xf>
    <xf numFmtId="0" fontId="44" fillId="10" borderId="39" xfId="0" applyFont="1" applyFill="1" applyBorder="1" applyAlignment="1">
      <alignment horizontal="center" vertical="center" wrapText="1"/>
    </xf>
    <xf numFmtId="0" fontId="44" fillId="10" borderId="17" xfId="0" applyFont="1" applyFill="1" applyBorder="1" applyAlignment="1">
      <alignment horizontal="center" vertical="center" wrapText="1"/>
    </xf>
    <xf numFmtId="0" fontId="44" fillId="10" borderId="29" xfId="0" applyFont="1" applyFill="1" applyBorder="1" applyAlignment="1">
      <alignment horizontal="center" vertical="center"/>
    </xf>
    <xf numFmtId="0" fontId="44" fillId="10" borderId="7" xfId="0" applyFont="1" applyFill="1" applyBorder="1" applyAlignment="1">
      <alignment horizontal="center" vertical="center"/>
    </xf>
    <xf numFmtId="0" fontId="44" fillId="10" borderId="8" xfId="0" applyFont="1" applyFill="1" applyBorder="1" applyAlignment="1">
      <alignment horizontal="center" vertical="center"/>
    </xf>
    <xf numFmtId="0" fontId="44" fillId="10" borderId="30" xfId="0" applyFont="1" applyFill="1" applyBorder="1" applyAlignment="1">
      <alignment horizontal="center" vertical="center"/>
    </xf>
    <xf numFmtId="0" fontId="44" fillId="10" borderId="0" xfId="0" applyFont="1" applyFill="1" applyAlignment="1">
      <alignment horizontal="center" vertical="center"/>
    </xf>
    <xf numFmtId="0" fontId="44" fillId="10" borderId="9" xfId="0" applyFont="1" applyFill="1" applyBorder="1" applyAlignment="1">
      <alignment horizontal="center" vertical="center"/>
    </xf>
    <xf numFmtId="0" fontId="44" fillId="10" borderId="15" xfId="0" applyFont="1" applyFill="1" applyBorder="1" applyAlignment="1">
      <alignment horizontal="center" vertical="center"/>
    </xf>
    <xf numFmtId="0" fontId="44" fillId="10" borderId="10" xfId="0" applyFont="1" applyFill="1" applyBorder="1" applyAlignment="1">
      <alignment horizontal="center" vertical="center"/>
    </xf>
    <xf numFmtId="0" fontId="44" fillId="10" borderId="11" xfId="0" applyFont="1" applyFill="1" applyBorder="1" applyAlignment="1">
      <alignment horizontal="center" vertical="center"/>
    </xf>
    <xf numFmtId="0" fontId="44" fillId="12" borderId="6" xfId="22" applyFont="1" applyFill="1" applyBorder="1" applyAlignment="1">
      <alignment horizontal="center" vertical="center" wrapText="1"/>
    </xf>
    <xf numFmtId="0" fontId="44" fillId="0" borderId="43" xfId="0" applyFont="1" applyBorder="1" applyAlignment="1">
      <alignment horizontal="left" vertical="center" wrapText="1"/>
    </xf>
    <xf numFmtId="0" fontId="44" fillId="0" borderId="21" xfId="0" applyFont="1" applyBorder="1" applyAlignment="1">
      <alignment horizontal="left" vertical="center" wrapText="1"/>
    </xf>
    <xf numFmtId="0" fontId="62" fillId="0" borderId="70" xfId="0" applyFont="1" applyBorder="1" applyAlignment="1">
      <alignment horizontal="left" vertical="center" wrapText="1"/>
    </xf>
    <xf numFmtId="0" fontId="44" fillId="0" borderId="6" xfId="0" applyFont="1" applyBorder="1" applyAlignment="1">
      <alignment horizontal="left" vertical="center" wrapText="1"/>
    </xf>
    <xf numFmtId="0" fontId="44" fillId="0" borderId="15"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horizontal="center" vertical="center"/>
    </xf>
    <xf numFmtId="0" fontId="44" fillId="0" borderId="29"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0" borderId="5"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left" vertical="center" wrapText="1"/>
    </xf>
    <xf numFmtId="0" fontId="29" fillId="0" borderId="10" xfId="0" applyFont="1" applyBorder="1" applyAlignment="1">
      <alignment horizontal="left" vertical="center" wrapText="1"/>
    </xf>
    <xf numFmtId="0" fontId="29" fillId="0" borderId="60" xfId="0" applyFont="1" applyBorder="1" applyAlignment="1">
      <alignment horizontal="left"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3" fillId="13" borderId="4" xfId="0" applyFont="1" applyFill="1" applyBorder="1" applyAlignment="1">
      <alignment horizontal="center" vertical="center"/>
    </xf>
    <xf numFmtId="0" fontId="33"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31" fillId="0" borderId="29"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1" fillId="0" borderId="6" xfId="0" applyFont="1" applyBorder="1" applyAlignment="1">
      <alignment horizontal="center" vertical="center"/>
    </xf>
    <xf numFmtId="0" fontId="27" fillId="0" borderId="6" xfId="0" applyFont="1" applyBorder="1" applyAlignment="1">
      <alignment vertical="center" wrapText="1"/>
    </xf>
    <xf numFmtId="172" fontId="36" fillId="0" borderId="21" xfId="10" applyNumberFormat="1" applyFont="1" applyFill="1" applyBorder="1" applyAlignment="1">
      <alignment vertical="center"/>
    </xf>
    <xf numFmtId="172" fontId="36" fillId="0" borderId="6" xfId="10" applyNumberFormat="1" applyFont="1" applyFill="1" applyBorder="1" applyAlignment="1">
      <alignment vertical="center"/>
    </xf>
    <xf numFmtId="172" fontId="36" fillId="0" borderId="5" xfId="10" applyNumberFormat="1" applyFont="1" applyFill="1" applyBorder="1" applyAlignment="1">
      <alignment vertical="center"/>
    </xf>
    <xf numFmtId="172" fontId="38" fillId="0" borderId="5" xfId="10" applyNumberFormat="1" applyFont="1" applyFill="1" applyBorder="1" applyAlignment="1">
      <alignmen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yperlink" xfId="35"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989E060-A260-4675-833F-0FE5F0D97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99A936A-CDF7-4D07-8B4A-D36AF2423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5C7932E-E14D-465F-9A7E-DD688FBB6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ecretariadistritald.sharepoint.com/:f:/s/PLANDEACCIN-POADDDP2023/EkNTFY5BI89Ngs3QMSJe_RYBfSIMY9IulTlFSOyYWeEMSw?e=kZpWh1" TargetMode="External"/><Relationship Id="rId7" Type="http://schemas.openxmlformats.org/officeDocument/2006/relationships/vmlDrawing" Target="../drawings/vmlDrawing1.vml"/><Relationship Id="rId2" Type="http://schemas.openxmlformats.org/officeDocument/2006/relationships/hyperlink" Target="https://secretariadistritald.sharepoint.com/:f:/s/PLANDEACCIN-POADDDP2023/EiZsQbjsdORCnsB-xvJUHCYBsC03Xw8P3wOmiBoDH2bflA?e=pdanMt" TargetMode="External"/><Relationship Id="rId1" Type="http://schemas.openxmlformats.org/officeDocument/2006/relationships/hyperlink" Target="https://secretariadistritald.sharepoint.com/:f:/s/PLANDEACCIN-POADDDP2023/Eh2VYeF1J7JBhM0KWDUMcvABX_glMv5hb06pXzNZu3wEiQ?e=oSaFn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sharepoint.com/:f:/s/PLANDEACCIN-POADDDP2023/Epy1d1eSP9ZBhPrR44PNpNAByMO7g9kkjmHK5Lp33a2BYw?e=nJW2ca"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sharepoint.com/:f:/s/PLANDEACCIN-POADDDP2023/EmpIrN-Jq5lAldqR04Yk0rAB6mf0fktxtGnq--USTjHAOg?e=hTvfZY" TargetMode="External"/><Relationship Id="rId7" Type="http://schemas.openxmlformats.org/officeDocument/2006/relationships/drawing" Target="../drawings/drawing2.xml"/><Relationship Id="rId2" Type="http://schemas.openxmlformats.org/officeDocument/2006/relationships/hyperlink" Target="https://secretariadistritald.sharepoint.com/:f:/s/PLANDEACCIN-POADDDP2023/EqBJK1dZk2hBtQ7MfPyqjkUB6dUYFai1Kx2d25L7eGa55g?e=1QqURW" TargetMode="External"/><Relationship Id="rId1" Type="http://schemas.openxmlformats.org/officeDocument/2006/relationships/hyperlink" Target="https://secretariadistritald.sharepoint.com/:f:/s/PLANDEACCIN-POADDDP2023/EgaUiO_Sn9pGk9aUfXyqlq8B-6KQV9DU7TLaTQQes5aN0g?e=J3U8iT"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sharepoint.com/:f:/s/PLANDEACCIN-POADDDP2023/EtRztJaKozpMkXANKwcITTMBXl0YCXk2iGi9V8mP950sCA?e=Q5dqaI" TargetMode="External"/><Relationship Id="rId4" Type="http://schemas.openxmlformats.org/officeDocument/2006/relationships/hyperlink" Target="https://secretariadistritald.sharepoint.com/:f:/s/PLANDEACCIN-POADDDP2023/EhVK-VQP3xxLl4oc4v_7mqcBibENSIyQSAJEeufhzdEM4g?e=F26aHD"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ecretariadistritald.sharepoint.com/:f:/s/PLANDEACCIN-POADDDP2023/EtOw0Z082bNEmIXyscKbXWgBAAkpcsLSnxbPRJiWRK0W9A?e=4u2gIn" TargetMode="External"/><Relationship Id="rId7" Type="http://schemas.openxmlformats.org/officeDocument/2006/relationships/printerSettings" Target="../printerSettings/printerSettings4.bin"/><Relationship Id="rId2" Type="http://schemas.openxmlformats.org/officeDocument/2006/relationships/hyperlink" Target="https://secretariadistritald.sharepoint.com/:f:/s/PLANDEACCIN-POADDDP2023/EqSmxXAqiopDja__REzH2SsBUaiI8ds3ztpxmZ7BssUKNw?e=FIaaWZ" TargetMode="External"/><Relationship Id="rId1" Type="http://schemas.openxmlformats.org/officeDocument/2006/relationships/hyperlink" Target="https://secretariadistritald.sharepoint.com/:f:/s/PLANDEACCIN-POADDDP2023/EgmvHvxNulpJikXBIWKxIJ4BPCCGos4HAvfY931ZrE3HNg?e=yekkqL" TargetMode="External"/><Relationship Id="rId6" Type="http://schemas.openxmlformats.org/officeDocument/2006/relationships/hyperlink" Target="https://secretariadistritald.sharepoint.com/:f:/s/PLANDEACCIN-POADDDP2023/Evp2H5A8rh5Oo8pAMt-5ClEB-aeGtNCAXfsFyXIE3S6vOg?e=n1IjYH" TargetMode="External"/><Relationship Id="rId5" Type="http://schemas.openxmlformats.org/officeDocument/2006/relationships/hyperlink" Target="https://secretariadistritald.sharepoint.com/:f:/s/PLANDEACCIN-POADDDP2023/Eh05-Aoz3s1At2z2WIaNnDsB2TibPqY3PoQ_r66a8K_o9Q?e=l2YoN7" TargetMode="External"/><Relationship Id="rId10" Type="http://schemas.openxmlformats.org/officeDocument/2006/relationships/comments" Target="../comments3.xml"/><Relationship Id="rId4" Type="http://schemas.openxmlformats.org/officeDocument/2006/relationships/hyperlink" Target="https://secretariadistritald.sharepoint.com/:f:/s/PLANDEACCIN-POADDDP2023/EmboKtAGDyRGoYgyOFaiuSwBSQzaU8UFSyw_ee2AKtdX0g?e=AN46LM"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f:/s/PLANDEACCIN-POADDDP2023/EnCMb_Yi4XtFmnYeZ7TJYVcBxuewTJIlPaI5OR4R1AzbFg?e=CktU0F" TargetMode="External"/><Relationship Id="rId7" Type="http://schemas.openxmlformats.org/officeDocument/2006/relationships/vmlDrawing" Target="../drawings/vmlDrawing4.vml"/><Relationship Id="rId2" Type="http://schemas.openxmlformats.org/officeDocument/2006/relationships/hyperlink" Target="https://secretariadistritald.sharepoint.com/:f:/s/PLANDEACCIN-POADDDP2023/EqE4i-QRMjtDoMLnpwGWO7cBsF86YFW8x4tgbhESpjP34g?e=wOkuix" TargetMode="External"/><Relationship Id="rId1" Type="http://schemas.openxmlformats.org/officeDocument/2006/relationships/hyperlink" Target="https://secretariadistritald.sharepoint.com/:f:/s/PLANDEACCIN-POADDDP2023/EjV6qcy10HRGqJvivkeLkSUBIfiHQSODA85dzP5HqyulTA?e=lLgecM"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secretariadistritald.sharepoint.com/:f:/s/PLANDEACCIN-POADDDP2023/EizqwciI1hNMuKIPfRG5UicBOYforMds1CgWFJjaIfOehA?e=vqNnAU"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secretariadistritald.sharepoint.com/:f:/s/PLANDEACCIN-POADDDP2023/ErdVnTB_blNLvo3-ayEQchwB7QNyIQwLnVgE_LTVbjcPlA?e=2thpgW"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15" zoomScale="90" zoomScaleNormal="90" workbookViewId="0">
      <selection activeCell="A23" sqref="A23"/>
    </sheetView>
  </sheetViews>
  <sheetFormatPr baseColWidth="10" defaultColWidth="10.85546875" defaultRowHeight="14.25"/>
  <cols>
    <col min="1" max="1" width="72" style="17" bestFit="1" customWidth="1"/>
    <col min="2" max="2" width="78.5703125" style="17" customWidth="1"/>
    <col min="3" max="3" width="10.85546875" style="17"/>
    <col min="4" max="4" width="31.140625" style="17" customWidth="1"/>
    <col min="5" max="5" width="70.140625" style="17" customWidth="1"/>
    <col min="6" max="6" width="17.42578125" style="17" customWidth="1"/>
    <col min="7" max="8" width="21.85546875" style="17" customWidth="1"/>
    <col min="9" max="9" width="19.42578125" style="17" customWidth="1"/>
    <col min="10" max="10" width="42" style="17" customWidth="1"/>
    <col min="11" max="256" width="10.85546875" style="17"/>
    <col min="257" max="257" width="72" style="17" bestFit="1" customWidth="1"/>
    <col min="258" max="258" width="78.5703125" style="17" customWidth="1"/>
    <col min="259" max="259" width="10.85546875" style="17"/>
    <col min="260" max="260" width="31.140625" style="17" customWidth="1"/>
    <col min="261" max="261" width="70.140625" style="17" customWidth="1"/>
    <col min="262" max="262" width="17.42578125" style="17" customWidth="1"/>
    <col min="263" max="264" width="21.85546875" style="17" customWidth="1"/>
    <col min="265" max="265" width="19.42578125" style="17" customWidth="1"/>
    <col min="266" max="266" width="42" style="17" customWidth="1"/>
    <col min="267" max="512" width="10.85546875" style="17"/>
    <col min="513" max="513" width="72" style="17" bestFit="1" customWidth="1"/>
    <col min="514" max="514" width="78.5703125" style="17" customWidth="1"/>
    <col min="515" max="515" width="10.85546875" style="17"/>
    <col min="516" max="516" width="31.140625" style="17" customWidth="1"/>
    <col min="517" max="517" width="70.140625" style="17" customWidth="1"/>
    <col min="518" max="518" width="17.42578125" style="17" customWidth="1"/>
    <col min="519" max="520" width="21.85546875" style="17" customWidth="1"/>
    <col min="521" max="521" width="19.42578125" style="17" customWidth="1"/>
    <col min="522" max="522" width="42" style="17" customWidth="1"/>
    <col min="523" max="768" width="10.85546875" style="17"/>
    <col min="769" max="769" width="72" style="17" bestFit="1" customWidth="1"/>
    <col min="770" max="770" width="78.5703125" style="17" customWidth="1"/>
    <col min="771" max="771" width="10.85546875" style="17"/>
    <col min="772" max="772" width="31.140625" style="17" customWidth="1"/>
    <col min="773" max="773" width="70.140625" style="17" customWidth="1"/>
    <col min="774" max="774" width="17.42578125" style="17" customWidth="1"/>
    <col min="775" max="776" width="21.85546875" style="17" customWidth="1"/>
    <col min="777" max="777" width="19.42578125" style="17" customWidth="1"/>
    <col min="778" max="778" width="42" style="17" customWidth="1"/>
    <col min="779" max="1024" width="10.85546875" style="17"/>
    <col min="1025" max="1025" width="72" style="17" bestFit="1" customWidth="1"/>
    <col min="1026" max="1026" width="78.5703125" style="17" customWidth="1"/>
    <col min="1027" max="1027" width="10.85546875" style="17"/>
    <col min="1028" max="1028" width="31.140625" style="17" customWidth="1"/>
    <col min="1029" max="1029" width="70.140625" style="17" customWidth="1"/>
    <col min="1030" max="1030" width="17.42578125" style="17" customWidth="1"/>
    <col min="1031" max="1032" width="21.85546875" style="17" customWidth="1"/>
    <col min="1033" max="1033" width="19.42578125" style="17" customWidth="1"/>
    <col min="1034" max="1034" width="42" style="17" customWidth="1"/>
    <col min="1035" max="1280" width="10.85546875" style="17"/>
    <col min="1281" max="1281" width="72" style="17" bestFit="1" customWidth="1"/>
    <col min="1282" max="1282" width="78.5703125" style="17" customWidth="1"/>
    <col min="1283" max="1283" width="10.85546875" style="17"/>
    <col min="1284" max="1284" width="31.140625" style="17" customWidth="1"/>
    <col min="1285" max="1285" width="70.140625" style="17" customWidth="1"/>
    <col min="1286" max="1286" width="17.42578125" style="17" customWidth="1"/>
    <col min="1287" max="1288" width="21.85546875" style="17" customWidth="1"/>
    <col min="1289" max="1289" width="19.42578125" style="17" customWidth="1"/>
    <col min="1290" max="1290" width="42" style="17" customWidth="1"/>
    <col min="1291" max="1536" width="10.85546875" style="17"/>
    <col min="1537" max="1537" width="72" style="17" bestFit="1" customWidth="1"/>
    <col min="1538" max="1538" width="78.5703125" style="17" customWidth="1"/>
    <col min="1539" max="1539" width="10.85546875" style="17"/>
    <col min="1540" max="1540" width="31.140625" style="17" customWidth="1"/>
    <col min="1541" max="1541" width="70.140625" style="17" customWidth="1"/>
    <col min="1542" max="1542" width="17.42578125" style="17" customWidth="1"/>
    <col min="1543" max="1544" width="21.85546875" style="17" customWidth="1"/>
    <col min="1545" max="1545" width="19.42578125" style="17" customWidth="1"/>
    <col min="1546" max="1546" width="42" style="17" customWidth="1"/>
    <col min="1547" max="1792" width="10.85546875" style="17"/>
    <col min="1793" max="1793" width="72" style="17" bestFit="1" customWidth="1"/>
    <col min="1794" max="1794" width="78.5703125" style="17" customWidth="1"/>
    <col min="1795" max="1795" width="10.85546875" style="17"/>
    <col min="1796" max="1796" width="31.140625" style="17" customWidth="1"/>
    <col min="1797" max="1797" width="70.140625" style="17" customWidth="1"/>
    <col min="1798" max="1798" width="17.42578125" style="17" customWidth="1"/>
    <col min="1799" max="1800" width="21.85546875" style="17" customWidth="1"/>
    <col min="1801" max="1801" width="19.42578125" style="17" customWidth="1"/>
    <col min="1802" max="1802" width="42" style="17" customWidth="1"/>
    <col min="1803" max="2048" width="10.85546875" style="17"/>
    <col min="2049" max="2049" width="72" style="17" bestFit="1" customWidth="1"/>
    <col min="2050" max="2050" width="78.5703125" style="17" customWidth="1"/>
    <col min="2051" max="2051" width="10.85546875" style="17"/>
    <col min="2052" max="2052" width="31.140625" style="17" customWidth="1"/>
    <col min="2053" max="2053" width="70.140625" style="17" customWidth="1"/>
    <col min="2054" max="2054" width="17.42578125" style="17" customWidth="1"/>
    <col min="2055" max="2056" width="21.85546875" style="17" customWidth="1"/>
    <col min="2057" max="2057" width="19.42578125" style="17" customWidth="1"/>
    <col min="2058" max="2058" width="42" style="17" customWidth="1"/>
    <col min="2059" max="2304" width="10.85546875" style="17"/>
    <col min="2305" max="2305" width="72" style="17" bestFit="1" customWidth="1"/>
    <col min="2306" max="2306" width="78.5703125" style="17" customWidth="1"/>
    <col min="2307" max="2307" width="10.85546875" style="17"/>
    <col min="2308" max="2308" width="31.140625" style="17" customWidth="1"/>
    <col min="2309" max="2309" width="70.140625" style="17" customWidth="1"/>
    <col min="2310" max="2310" width="17.42578125" style="17" customWidth="1"/>
    <col min="2311" max="2312" width="21.85546875" style="17" customWidth="1"/>
    <col min="2313" max="2313" width="19.42578125" style="17" customWidth="1"/>
    <col min="2314" max="2314" width="42" style="17" customWidth="1"/>
    <col min="2315" max="2560" width="10.85546875" style="17"/>
    <col min="2561" max="2561" width="72" style="17" bestFit="1" customWidth="1"/>
    <col min="2562" max="2562" width="78.5703125" style="17" customWidth="1"/>
    <col min="2563" max="2563" width="10.85546875" style="17"/>
    <col min="2564" max="2564" width="31.140625" style="17" customWidth="1"/>
    <col min="2565" max="2565" width="70.140625" style="17" customWidth="1"/>
    <col min="2566" max="2566" width="17.42578125" style="17" customWidth="1"/>
    <col min="2567" max="2568" width="21.85546875" style="17" customWidth="1"/>
    <col min="2569" max="2569" width="19.42578125" style="17" customWidth="1"/>
    <col min="2570" max="2570" width="42" style="17" customWidth="1"/>
    <col min="2571" max="2816" width="10.85546875" style="17"/>
    <col min="2817" max="2817" width="72" style="17" bestFit="1" customWidth="1"/>
    <col min="2818" max="2818" width="78.5703125" style="17" customWidth="1"/>
    <col min="2819" max="2819" width="10.85546875" style="17"/>
    <col min="2820" max="2820" width="31.140625" style="17" customWidth="1"/>
    <col min="2821" max="2821" width="70.140625" style="17" customWidth="1"/>
    <col min="2822" max="2822" width="17.42578125" style="17" customWidth="1"/>
    <col min="2823" max="2824" width="21.85546875" style="17" customWidth="1"/>
    <col min="2825" max="2825" width="19.42578125" style="17" customWidth="1"/>
    <col min="2826" max="2826" width="42" style="17" customWidth="1"/>
    <col min="2827" max="3072" width="10.85546875" style="17"/>
    <col min="3073" max="3073" width="72" style="17" bestFit="1" customWidth="1"/>
    <col min="3074" max="3074" width="78.5703125" style="17" customWidth="1"/>
    <col min="3075" max="3075" width="10.85546875" style="17"/>
    <col min="3076" max="3076" width="31.140625" style="17" customWidth="1"/>
    <col min="3077" max="3077" width="70.140625" style="17" customWidth="1"/>
    <col min="3078" max="3078" width="17.42578125" style="17" customWidth="1"/>
    <col min="3079" max="3080" width="21.85546875" style="17" customWidth="1"/>
    <col min="3081" max="3081" width="19.42578125" style="17" customWidth="1"/>
    <col min="3082" max="3082" width="42" style="17" customWidth="1"/>
    <col min="3083" max="3328" width="10.85546875" style="17"/>
    <col min="3329" max="3329" width="72" style="17" bestFit="1" customWidth="1"/>
    <col min="3330" max="3330" width="78.5703125" style="17" customWidth="1"/>
    <col min="3331" max="3331" width="10.85546875" style="17"/>
    <col min="3332" max="3332" width="31.140625" style="17" customWidth="1"/>
    <col min="3333" max="3333" width="70.140625" style="17" customWidth="1"/>
    <col min="3334" max="3334" width="17.42578125" style="17" customWidth="1"/>
    <col min="3335" max="3336" width="21.85546875" style="17" customWidth="1"/>
    <col min="3337" max="3337" width="19.42578125" style="17" customWidth="1"/>
    <col min="3338" max="3338" width="42" style="17" customWidth="1"/>
    <col min="3339" max="3584" width="10.85546875" style="17"/>
    <col min="3585" max="3585" width="72" style="17" bestFit="1" customWidth="1"/>
    <col min="3586" max="3586" width="78.5703125" style="17" customWidth="1"/>
    <col min="3587" max="3587" width="10.85546875" style="17"/>
    <col min="3588" max="3588" width="31.140625" style="17" customWidth="1"/>
    <col min="3589" max="3589" width="70.140625" style="17" customWidth="1"/>
    <col min="3590" max="3590" width="17.42578125" style="17" customWidth="1"/>
    <col min="3591" max="3592" width="21.85546875" style="17" customWidth="1"/>
    <col min="3593" max="3593" width="19.42578125" style="17" customWidth="1"/>
    <col min="3594" max="3594" width="42" style="17" customWidth="1"/>
    <col min="3595" max="3840" width="10.85546875" style="17"/>
    <col min="3841" max="3841" width="72" style="17" bestFit="1" customWidth="1"/>
    <col min="3842" max="3842" width="78.5703125" style="17" customWidth="1"/>
    <col min="3843" max="3843" width="10.85546875" style="17"/>
    <col min="3844" max="3844" width="31.140625" style="17" customWidth="1"/>
    <col min="3845" max="3845" width="70.140625" style="17" customWidth="1"/>
    <col min="3846" max="3846" width="17.42578125" style="17" customWidth="1"/>
    <col min="3847" max="3848" width="21.85546875" style="17" customWidth="1"/>
    <col min="3849" max="3849" width="19.42578125" style="17" customWidth="1"/>
    <col min="3850" max="3850" width="42" style="17" customWidth="1"/>
    <col min="3851" max="4096" width="10.85546875" style="17"/>
    <col min="4097" max="4097" width="72" style="17" bestFit="1" customWidth="1"/>
    <col min="4098" max="4098" width="78.5703125" style="17" customWidth="1"/>
    <col min="4099" max="4099" width="10.85546875" style="17"/>
    <col min="4100" max="4100" width="31.140625" style="17" customWidth="1"/>
    <col min="4101" max="4101" width="70.140625" style="17" customWidth="1"/>
    <col min="4102" max="4102" width="17.42578125" style="17" customWidth="1"/>
    <col min="4103" max="4104" width="21.85546875" style="17" customWidth="1"/>
    <col min="4105" max="4105" width="19.42578125" style="17" customWidth="1"/>
    <col min="4106" max="4106" width="42" style="17" customWidth="1"/>
    <col min="4107" max="4352" width="10.85546875" style="17"/>
    <col min="4353" max="4353" width="72" style="17" bestFit="1" customWidth="1"/>
    <col min="4354" max="4354" width="78.5703125" style="17" customWidth="1"/>
    <col min="4355" max="4355" width="10.85546875" style="17"/>
    <col min="4356" max="4356" width="31.140625" style="17" customWidth="1"/>
    <col min="4357" max="4357" width="70.140625" style="17" customWidth="1"/>
    <col min="4358" max="4358" width="17.42578125" style="17" customWidth="1"/>
    <col min="4359" max="4360" width="21.85546875" style="17" customWidth="1"/>
    <col min="4361" max="4361" width="19.42578125" style="17" customWidth="1"/>
    <col min="4362" max="4362" width="42" style="17" customWidth="1"/>
    <col min="4363" max="4608" width="10.85546875" style="17"/>
    <col min="4609" max="4609" width="72" style="17" bestFit="1" customWidth="1"/>
    <col min="4610" max="4610" width="78.5703125" style="17" customWidth="1"/>
    <col min="4611" max="4611" width="10.85546875" style="17"/>
    <col min="4612" max="4612" width="31.140625" style="17" customWidth="1"/>
    <col min="4613" max="4613" width="70.140625" style="17" customWidth="1"/>
    <col min="4614" max="4614" width="17.42578125" style="17" customWidth="1"/>
    <col min="4615" max="4616" width="21.85546875" style="17" customWidth="1"/>
    <col min="4617" max="4617" width="19.42578125" style="17" customWidth="1"/>
    <col min="4618" max="4618" width="42" style="17" customWidth="1"/>
    <col min="4619" max="4864" width="10.85546875" style="17"/>
    <col min="4865" max="4865" width="72" style="17" bestFit="1" customWidth="1"/>
    <col min="4866" max="4866" width="78.5703125" style="17" customWidth="1"/>
    <col min="4867" max="4867" width="10.85546875" style="17"/>
    <col min="4868" max="4868" width="31.140625" style="17" customWidth="1"/>
    <col min="4869" max="4869" width="70.140625" style="17" customWidth="1"/>
    <col min="4870" max="4870" width="17.42578125" style="17" customWidth="1"/>
    <col min="4871" max="4872" width="21.85546875" style="17" customWidth="1"/>
    <col min="4873" max="4873" width="19.42578125" style="17" customWidth="1"/>
    <col min="4874" max="4874" width="42" style="17" customWidth="1"/>
    <col min="4875" max="5120" width="10.85546875" style="17"/>
    <col min="5121" max="5121" width="72" style="17" bestFit="1" customWidth="1"/>
    <col min="5122" max="5122" width="78.5703125" style="17" customWidth="1"/>
    <col min="5123" max="5123" width="10.85546875" style="17"/>
    <col min="5124" max="5124" width="31.140625" style="17" customWidth="1"/>
    <col min="5125" max="5125" width="70.140625" style="17" customWidth="1"/>
    <col min="5126" max="5126" width="17.42578125" style="17" customWidth="1"/>
    <col min="5127" max="5128" width="21.85546875" style="17" customWidth="1"/>
    <col min="5129" max="5129" width="19.42578125" style="17" customWidth="1"/>
    <col min="5130" max="5130" width="42" style="17" customWidth="1"/>
    <col min="5131" max="5376" width="10.85546875" style="17"/>
    <col min="5377" max="5377" width="72" style="17" bestFit="1" customWidth="1"/>
    <col min="5378" max="5378" width="78.5703125" style="17" customWidth="1"/>
    <col min="5379" max="5379" width="10.85546875" style="17"/>
    <col min="5380" max="5380" width="31.140625" style="17" customWidth="1"/>
    <col min="5381" max="5381" width="70.140625" style="17" customWidth="1"/>
    <col min="5382" max="5382" width="17.42578125" style="17" customWidth="1"/>
    <col min="5383" max="5384" width="21.85546875" style="17" customWidth="1"/>
    <col min="5385" max="5385" width="19.42578125" style="17" customWidth="1"/>
    <col min="5386" max="5386" width="42" style="17" customWidth="1"/>
    <col min="5387" max="5632" width="10.85546875" style="17"/>
    <col min="5633" max="5633" width="72" style="17" bestFit="1" customWidth="1"/>
    <col min="5634" max="5634" width="78.5703125" style="17" customWidth="1"/>
    <col min="5635" max="5635" width="10.85546875" style="17"/>
    <col min="5636" max="5636" width="31.140625" style="17" customWidth="1"/>
    <col min="5637" max="5637" width="70.140625" style="17" customWidth="1"/>
    <col min="5638" max="5638" width="17.42578125" style="17" customWidth="1"/>
    <col min="5639" max="5640" width="21.85546875" style="17" customWidth="1"/>
    <col min="5641" max="5641" width="19.42578125" style="17" customWidth="1"/>
    <col min="5642" max="5642" width="42" style="17" customWidth="1"/>
    <col min="5643" max="5888" width="10.85546875" style="17"/>
    <col min="5889" max="5889" width="72" style="17" bestFit="1" customWidth="1"/>
    <col min="5890" max="5890" width="78.5703125" style="17" customWidth="1"/>
    <col min="5891" max="5891" width="10.85546875" style="17"/>
    <col min="5892" max="5892" width="31.140625" style="17" customWidth="1"/>
    <col min="5893" max="5893" width="70.140625" style="17" customWidth="1"/>
    <col min="5894" max="5894" width="17.42578125" style="17" customWidth="1"/>
    <col min="5895" max="5896" width="21.85546875" style="17" customWidth="1"/>
    <col min="5897" max="5897" width="19.42578125" style="17" customWidth="1"/>
    <col min="5898" max="5898" width="42" style="17" customWidth="1"/>
    <col min="5899" max="6144" width="10.85546875" style="17"/>
    <col min="6145" max="6145" width="72" style="17" bestFit="1" customWidth="1"/>
    <col min="6146" max="6146" width="78.5703125" style="17" customWidth="1"/>
    <col min="6147" max="6147" width="10.85546875" style="17"/>
    <col min="6148" max="6148" width="31.140625" style="17" customWidth="1"/>
    <col min="6149" max="6149" width="70.140625" style="17" customWidth="1"/>
    <col min="6150" max="6150" width="17.42578125" style="17" customWidth="1"/>
    <col min="6151" max="6152" width="21.85546875" style="17" customWidth="1"/>
    <col min="6153" max="6153" width="19.42578125" style="17" customWidth="1"/>
    <col min="6154" max="6154" width="42" style="17" customWidth="1"/>
    <col min="6155" max="6400" width="10.85546875" style="17"/>
    <col min="6401" max="6401" width="72" style="17" bestFit="1" customWidth="1"/>
    <col min="6402" max="6402" width="78.5703125" style="17" customWidth="1"/>
    <col min="6403" max="6403" width="10.85546875" style="17"/>
    <col min="6404" max="6404" width="31.140625" style="17" customWidth="1"/>
    <col min="6405" max="6405" width="70.140625" style="17" customWidth="1"/>
    <col min="6406" max="6406" width="17.42578125" style="17" customWidth="1"/>
    <col min="6407" max="6408" width="21.85546875" style="17" customWidth="1"/>
    <col min="6409" max="6409" width="19.42578125" style="17" customWidth="1"/>
    <col min="6410" max="6410" width="42" style="17" customWidth="1"/>
    <col min="6411" max="6656" width="10.85546875" style="17"/>
    <col min="6657" max="6657" width="72" style="17" bestFit="1" customWidth="1"/>
    <col min="6658" max="6658" width="78.5703125" style="17" customWidth="1"/>
    <col min="6659" max="6659" width="10.85546875" style="17"/>
    <col min="6660" max="6660" width="31.140625" style="17" customWidth="1"/>
    <col min="6661" max="6661" width="70.140625" style="17" customWidth="1"/>
    <col min="6662" max="6662" width="17.42578125" style="17" customWidth="1"/>
    <col min="6663" max="6664" width="21.85546875" style="17" customWidth="1"/>
    <col min="6665" max="6665" width="19.42578125" style="17" customWidth="1"/>
    <col min="6666" max="6666" width="42" style="17" customWidth="1"/>
    <col min="6667" max="6912" width="10.85546875" style="17"/>
    <col min="6913" max="6913" width="72" style="17" bestFit="1" customWidth="1"/>
    <col min="6914" max="6914" width="78.5703125" style="17" customWidth="1"/>
    <col min="6915" max="6915" width="10.85546875" style="17"/>
    <col min="6916" max="6916" width="31.140625" style="17" customWidth="1"/>
    <col min="6917" max="6917" width="70.140625" style="17" customWidth="1"/>
    <col min="6918" max="6918" width="17.42578125" style="17" customWidth="1"/>
    <col min="6919" max="6920" width="21.85546875" style="17" customWidth="1"/>
    <col min="6921" max="6921" width="19.42578125" style="17" customWidth="1"/>
    <col min="6922" max="6922" width="42" style="17" customWidth="1"/>
    <col min="6923" max="7168" width="10.85546875" style="17"/>
    <col min="7169" max="7169" width="72" style="17" bestFit="1" customWidth="1"/>
    <col min="7170" max="7170" width="78.5703125" style="17" customWidth="1"/>
    <col min="7171" max="7171" width="10.85546875" style="17"/>
    <col min="7172" max="7172" width="31.140625" style="17" customWidth="1"/>
    <col min="7173" max="7173" width="70.140625" style="17" customWidth="1"/>
    <col min="7174" max="7174" width="17.42578125" style="17" customWidth="1"/>
    <col min="7175" max="7176" width="21.85546875" style="17" customWidth="1"/>
    <col min="7177" max="7177" width="19.42578125" style="17" customWidth="1"/>
    <col min="7178" max="7178" width="42" style="17" customWidth="1"/>
    <col min="7179" max="7424" width="10.85546875" style="17"/>
    <col min="7425" max="7425" width="72" style="17" bestFit="1" customWidth="1"/>
    <col min="7426" max="7426" width="78.5703125" style="17" customWidth="1"/>
    <col min="7427" max="7427" width="10.85546875" style="17"/>
    <col min="7428" max="7428" width="31.140625" style="17" customWidth="1"/>
    <col min="7429" max="7429" width="70.140625" style="17" customWidth="1"/>
    <col min="7430" max="7430" width="17.42578125" style="17" customWidth="1"/>
    <col min="7431" max="7432" width="21.85546875" style="17" customWidth="1"/>
    <col min="7433" max="7433" width="19.42578125" style="17" customWidth="1"/>
    <col min="7434" max="7434" width="42" style="17" customWidth="1"/>
    <col min="7435" max="7680" width="10.85546875" style="17"/>
    <col min="7681" max="7681" width="72" style="17" bestFit="1" customWidth="1"/>
    <col min="7682" max="7682" width="78.5703125" style="17" customWidth="1"/>
    <col min="7683" max="7683" width="10.85546875" style="17"/>
    <col min="7684" max="7684" width="31.140625" style="17" customWidth="1"/>
    <col min="7685" max="7685" width="70.140625" style="17" customWidth="1"/>
    <col min="7686" max="7686" width="17.42578125" style="17" customWidth="1"/>
    <col min="7687" max="7688" width="21.85546875" style="17" customWidth="1"/>
    <col min="7689" max="7689" width="19.42578125" style="17" customWidth="1"/>
    <col min="7690" max="7690" width="42" style="17" customWidth="1"/>
    <col min="7691" max="7936" width="10.85546875" style="17"/>
    <col min="7937" max="7937" width="72" style="17" bestFit="1" customWidth="1"/>
    <col min="7938" max="7938" width="78.5703125" style="17" customWidth="1"/>
    <col min="7939" max="7939" width="10.85546875" style="17"/>
    <col min="7940" max="7940" width="31.140625" style="17" customWidth="1"/>
    <col min="7941" max="7941" width="70.140625" style="17" customWidth="1"/>
    <col min="7942" max="7942" width="17.42578125" style="17" customWidth="1"/>
    <col min="7943" max="7944" width="21.85546875" style="17" customWidth="1"/>
    <col min="7945" max="7945" width="19.42578125" style="17" customWidth="1"/>
    <col min="7946" max="7946" width="42" style="17" customWidth="1"/>
    <col min="7947" max="8192" width="10.85546875" style="17"/>
    <col min="8193" max="8193" width="72" style="17" bestFit="1" customWidth="1"/>
    <col min="8194" max="8194" width="78.5703125" style="17" customWidth="1"/>
    <col min="8195" max="8195" width="10.85546875" style="17"/>
    <col min="8196" max="8196" width="31.140625" style="17" customWidth="1"/>
    <col min="8197" max="8197" width="70.140625" style="17" customWidth="1"/>
    <col min="8198" max="8198" width="17.42578125" style="17" customWidth="1"/>
    <col min="8199" max="8200" width="21.85546875" style="17" customWidth="1"/>
    <col min="8201" max="8201" width="19.42578125" style="17" customWidth="1"/>
    <col min="8202" max="8202" width="42" style="17" customWidth="1"/>
    <col min="8203" max="8448" width="10.85546875" style="17"/>
    <col min="8449" max="8449" width="72" style="17" bestFit="1" customWidth="1"/>
    <col min="8450" max="8450" width="78.5703125" style="17" customWidth="1"/>
    <col min="8451" max="8451" width="10.85546875" style="17"/>
    <col min="8452" max="8452" width="31.140625" style="17" customWidth="1"/>
    <col min="8453" max="8453" width="70.140625" style="17" customWidth="1"/>
    <col min="8454" max="8454" width="17.42578125" style="17" customWidth="1"/>
    <col min="8455" max="8456" width="21.85546875" style="17" customWidth="1"/>
    <col min="8457" max="8457" width="19.42578125" style="17" customWidth="1"/>
    <col min="8458" max="8458" width="42" style="17" customWidth="1"/>
    <col min="8459" max="8704" width="10.85546875" style="17"/>
    <col min="8705" max="8705" width="72" style="17" bestFit="1" customWidth="1"/>
    <col min="8706" max="8706" width="78.5703125" style="17" customWidth="1"/>
    <col min="8707" max="8707" width="10.85546875" style="17"/>
    <col min="8708" max="8708" width="31.140625" style="17" customWidth="1"/>
    <col min="8709" max="8709" width="70.140625" style="17" customWidth="1"/>
    <col min="8710" max="8710" width="17.42578125" style="17" customWidth="1"/>
    <col min="8711" max="8712" width="21.85546875" style="17" customWidth="1"/>
    <col min="8713" max="8713" width="19.42578125" style="17" customWidth="1"/>
    <col min="8714" max="8714" width="42" style="17" customWidth="1"/>
    <col min="8715" max="8960" width="10.85546875" style="17"/>
    <col min="8961" max="8961" width="72" style="17" bestFit="1" customWidth="1"/>
    <col min="8962" max="8962" width="78.5703125" style="17" customWidth="1"/>
    <col min="8963" max="8963" width="10.85546875" style="17"/>
    <col min="8964" max="8964" width="31.140625" style="17" customWidth="1"/>
    <col min="8965" max="8965" width="70.140625" style="17" customWidth="1"/>
    <col min="8966" max="8966" width="17.42578125" style="17" customWidth="1"/>
    <col min="8967" max="8968" width="21.85546875" style="17" customWidth="1"/>
    <col min="8969" max="8969" width="19.42578125" style="17" customWidth="1"/>
    <col min="8970" max="8970" width="42" style="17" customWidth="1"/>
    <col min="8971" max="9216" width="10.85546875" style="17"/>
    <col min="9217" max="9217" width="72" style="17" bestFit="1" customWidth="1"/>
    <col min="9218" max="9218" width="78.5703125" style="17" customWidth="1"/>
    <col min="9219" max="9219" width="10.85546875" style="17"/>
    <col min="9220" max="9220" width="31.140625" style="17" customWidth="1"/>
    <col min="9221" max="9221" width="70.140625" style="17" customWidth="1"/>
    <col min="9222" max="9222" width="17.42578125" style="17" customWidth="1"/>
    <col min="9223" max="9224" width="21.85546875" style="17" customWidth="1"/>
    <col min="9225" max="9225" width="19.42578125" style="17" customWidth="1"/>
    <col min="9226" max="9226" width="42" style="17" customWidth="1"/>
    <col min="9227" max="9472" width="10.85546875" style="17"/>
    <col min="9473" max="9473" width="72" style="17" bestFit="1" customWidth="1"/>
    <col min="9474" max="9474" width="78.5703125" style="17" customWidth="1"/>
    <col min="9475" max="9475" width="10.85546875" style="17"/>
    <col min="9476" max="9476" width="31.140625" style="17" customWidth="1"/>
    <col min="9477" max="9477" width="70.140625" style="17" customWidth="1"/>
    <col min="9478" max="9478" width="17.42578125" style="17" customWidth="1"/>
    <col min="9479" max="9480" width="21.85546875" style="17" customWidth="1"/>
    <col min="9481" max="9481" width="19.42578125" style="17" customWidth="1"/>
    <col min="9482" max="9482" width="42" style="17" customWidth="1"/>
    <col min="9483" max="9728" width="10.85546875" style="17"/>
    <col min="9729" max="9729" width="72" style="17" bestFit="1" customWidth="1"/>
    <col min="9730" max="9730" width="78.5703125" style="17" customWidth="1"/>
    <col min="9731" max="9731" width="10.85546875" style="17"/>
    <col min="9732" max="9732" width="31.140625" style="17" customWidth="1"/>
    <col min="9733" max="9733" width="70.140625" style="17" customWidth="1"/>
    <col min="9734" max="9734" width="17.42578125" style="17" customWidth="1"/>
    <col min="9735" max="9736" width="21.85546875" style="17" customWidth="1"/>
    <col min="9737" max="9737" width="19.42578125" style="17" customWidth="1"/>
    <col min="9738" max="9738" width="42" style="17" customWidth="1"/>
    <col min="9739" max="9984" width="10.85546875" style="17"/>
    <col min="9985" max="9985" width="72" style="17" bestFit="1" customWidth="1"/>
    <col min="9986" max="9986" width="78.5703125" style="17" customWidth="1"/>
    <col min="9987" max="9987" width="10.85546875" style="17"/>
    <col min="9988" max="9988" width="31.140625" style="17" customWidth="1"/>
    <col min="9989" max="9989" width="70.140625" style="17" customWidth="1"/>
    <col min="9990" max="9990" width="17.42578125" style="17" customWidth="1"/>
    <col min="9991" max="9992" width="21.85546875" style="17" customWidth="1"/>
    <col min="9993" max="9993" width="19.42578125" style="17" customWidth="1"/>
    <col min="9994" max="9994" width="42" style="17" customWidth="1"/>
    <col min="9995" max="10240" width="10.85546875" style="17"/>
    <col min="10241" max="10241" width="72" style="17" bestFit="1" customWidth="1"/>
    <col min="10242" max="10242" width="78.5703125" style="17" customWidth="1"/>
    <col min="10243" max="10243" width="10.85546875" style="17"/>
    <col min="10244" max="10244" width="31.140625" style="17" customWidth="1"/>
    <col min="10245" max="10245" width="70.140625" style="17" customWidth="1"/>
    <col min="10246" max="10246" width="17.42578125" style="17" customWidth="1"/>
    <col min="10247" max="10248" width="21.85546875" style="17" customWidth="1"/>
    <col min="10249" max="10249" width="19.42578125" style="17" customWidth="1"/>
    <col min="10250" max="10250" width="42" style="17" customWidth="1"/>
    <col min="10251" max="10496" width="10.85546875" style="17"/>
    <col min="10497" max="10497" width="72" style="17" bestFit="1" customWidth="1"/>
    <col min="10498" max="10498" width="78.5703125" style="17" customWidth="1"/>
    <col min="10499" max="10499" width="10.85546875" style="17"/>
    <col min="10500" max="10500" width="31.140625" style="17" customWidth="1"/>
    <col min="10501" max="10501" width="70.140625" style="17" customWidth="1"/>
    <col min="10502" max="10502" width="17.42578125" style="17" customWidth="1"/>
    <col min="10503" max="10504" width="21.85546875" style="17" customWidth="1"/>
    <col min="10505" max="10505" width="19.42578125" style="17" customWidth="1"/>
    <col min="10506" max="10506" width="42" style="17" customWidth="1"/>
    <col min="10507" max="10752" width="10.85546875" style="17"/>
    <col min="10753" max="10753" width="72" style="17" bestFit="1" customWidth="1"/>
    <col min="10754" max="10754" width="78.5703125" style="17" customWidth="1"/>
    <col min="10755" max="10755" width="10.85546875" style="17"/>
    <col min="10756" max="10756" width="31.140625" style="17" customWidth="1"/>
    <col min="10757" max="10757" width="70.140625" style="17" customWidth="1"/>
    <col min="10758" max="10758" width="17.42578125" style="17" customWidth="1"/>
    <col min="10759" max="10760" width="21.85546875" style="17" customWidth="1"/>
    <col min="10761" max="10761" width="19.42578125" style="17" customWidth="1"/>
    <col min="10762" max="10762" width="42" style="17" customWidth="1"/>
    <col min="10763" max="11008" width="10.85546875" style="17"/>
    <col min="11009" max="11009" width="72" style="17" bestFit="1" customWidth="1"/>
    <col min="11010" max="11010" width="78.5703125" style="17" customWidth="1"/>
    <col min="11011" max="11011" width="10.85546875" style="17"/>
    <col min="11012" max="11012" width="31.140625" style="17" customWidth="1"/>
    <col min="11013" max="11013" width="70.140625" style="17" customWidth="1"/>
    <col min="11014" max="11014" width="17.42578125" style="17" customWidth="1"/>
    <col min="11015" max="11016" width="21.85546875" style="17" customWidth="1"/>
    <col min="11017" max="11017" width="19.42578125" style="17" customWidth="1"/>
    <col min="11018" max="11018" width="42" style="17" customWidth="1"/>
    <col min="11019" max="11264" width="10.85546875" style="17"/>
    <col min="11265" max="11265" width="72" style="17" bestFit="1" customWidth="1"/>
    <col min="11266" max="11266" width="78.5703125" style="17" customWidth="1"/>
    <col min="11267" max="11267" width="10.85546875" style="17"/>
    <col min="11268" max="11268" width="31.140625" style="17" customWidth="1"/>
    <col min="11269" max="11269" width="70.140625" style="17" customWidth="1"/>
    <col min="11270" max="11270" width="17.42578125" style="17" customWidth="1"/>
    <col min="11271" max="11272" width="21.85546875" style="17" customWidth="1"/>
    <col min="11273" max="11273" width="19.42578125" style="17" customWidth="1"/>
    <col min="11274" max="11274" width="42" style="17" customWidth="1"/>
    <col min="11275" max="11520" width="10.85546875" style="17"/>
    <col min="11521" max="11521" width="72" style="17" bestFit="1" customWidth="1"/>
    <col min="11522" max="11522" width="78.5703125" style="17" customWidth="1"/>
    <col min="11523" max="11523" width="10.85546875" style="17"/>
    <col min="11524" max="11524" width="31.140625" style="17" customWidth="1"/>
    <col min="11525" max="11525" width="70.140625" style="17" customWidth="1"/>
    <col min="11526" max="11526" width="17.42578125" style="17" customWidth="1"/>
    <col min="11527" max="11528" width="21.85546875" style="17" customWidth="1"/>
    <col min="11529" max="11529" width="19.42578125" style="17" customWidth="1"/>
    <col min="11530" max="11530" width="42" style="17" customWidth="1"/>
    <col min="11531" max="11776" width="10.85546875" style="17"/>
    <col min="11777" max="11777" width="72" style="17" bestFit="1" customWidth="1"/>
    <col min="11778" max="11778" width="78.5703125" style="17" customWidth="1"/>
    <col min="11779" max="11779" width="10.85546875" style="17"/>
    <col min="11780" max="11780" width="31.140625" style="17" customWidth="1"/>
    <col min="11781" max="11781" width="70.140625" style="17" customWidth="1"/>
    <col min="11782" max="11782" width="17.42578125" style="17" customWidth="1"/>
    <col min="11783" max="11784" width="21.85546875" style="17" customWidth="1"/>
    <col min="11785" max="11785" width="19.42578125" style="17" customWidth="1"/>
    <col min="11786" max="11786" width="42" style="17" customWidth="1"/>
    <col min="11787" max="12032" width="10.85546875" style="17"/>
    <col min="12033" max="12033" width="72" style="17" bestFit="1" customWidth="1"/>
    <col min="12034" max="12034" width="78.5703125" style="17" customWidth="1"/>
    <col min="12035" max="12035" width="10.85546875" style="17"/>
    <col min="12036" max="12036" width="31.140625" style="17" customWidth="1"/>
    <col min="12037" max="12037" width="70.140625" style="17" customWidth="1"/>
    <col min="12038" max="12038" width="17.42578125" style="17" customWidth="1"/>
    <col min="12039" max="12040" width="21.85546875" style="17" customWidth="1"/>
    <col min="12041" max="12041" width="19.42578125" style="17" customWidth="1"/>
    <col min="12042" max="12042" width="42" style="17" customWidth="1"/>
    <col min="12043" max="12288" width="10.85546875" style="17"/>
    <col min="12289" max="12289" width="72" style="17" bestFit="1" customWidth="1"/>
    <col min="12290" max="12290" width="78.5703125" style="17" customWidth="1"/>
    <col min="12291" max="12291" width="10.85546875" style="17"/>
    <col min="12292" max="12292" width="31.140625" style="17" customWidth="1"/>
    <col min="12293" max="12293" width="70.140625" style="17" customWidth="1"/>
    <col min="12294" max="12294" width="17.42578125" style="17" customWidth="1"/>
    <col min="12295" max="12296" width="21.85546875" style="17" customWidth="1"/>
    <col min="12297" max="12297" width="19.42578125" style="17" customWidth="1"/>
    <col min="12298" max="12298" width="42" style="17" customWidth="1"/>
    <col min="12299" max="12544" width="10.85546875" style="17"/>
    <col min="12545" max="12545" width="72" style="17" bestFit="1" customWidth="1"/>
    <col min="12546" max="12546" width="78.5703125" style="17" customWidth="1"/>
    <col min="12547" max="12547" width="10.85546875" style="17"/>
    <col min="12548" max="12548" width="31.140625" style="17" customWidth="1"/>
    <col min="12549" max="12549" width="70.140625" style="17" customWidth="1"/>
    <col min="12550" max="12550" width="17.42578125" style="17" customWidth="1"/>
    <col min="12551" max="12552" width="21.85546875" style="17" customWidth="1"/>
    <col min="12553" max="12553" width="19.42578125" style="17" customWidth="1"/>
    <col min="12554" max="12554" width="42" style="17" customWidth="1"/>
    <col min="12555" max="12800" width="10.85546875" style="17"/>
    <col min="12801" max="12801" width="72" style="17" bestFit="1" customWidth="1"/>
    <col min="12802" max="12802" width="78.5703125" style="17" customWidth="1"/>
    <col min="12803" max="12803" width="10.85546875" style="17"/>
    <col min="12804" max="12804" width="31.140625" style="17" customWidth="1"/>
    <col min="12805" max="12805" width="70.140625" style="17" customWidth="1"/>
    <col min="12806" max="12806" width="17.42578125" style="17" customWidth="1"/>
    <col min="12807" max="12808" width="21.85546875" style="17" customWidth="1"/>
    <col min="12809" max="12809" width="19.42578125" style="17" customWidth="1"/>
    <col min="12810" max="12810" width="42" style="17" customWidth="1"/>
    <col min="12811" max="13056" width="10.85546875" style="17"/>
    <col min="13057" max="13057" width="72" style="17" bestFit="1" customWidth="1"/>
    <col min="13058" max="13058" width="78.5703125" style="17" customWidth="1"/>
    <col min="13059" max="13059" width="10.85546875" style="17"/>
    <col min="13060" max="13060" width="31.140625" style="17" customWidth="1"/>
    <col min="13061" max="13061" width="70.140625" style="17" customWidth="1"/>
    <col min="13062" max="13062" width="17.42578125" style="17" customWidth="1"/>
    <col min="13063" max="13064" width="21.85546875" style="17" customWidth="1"/>
    <col min="13065" max="13065" width="19.42578125" style="17" customWidth="1"/>
    <col min="13066" max="13066" width="42" style="17" customWidth="1"/>
    <col min="13067" max="13312" width="10.85546875" style="17"/>
    <col min="13313" max="13313" width="72" style="17" bestFit="1" customWidth="1"/>
    <col min="13314" max="13314" width="78.5703125" style="17" customWidth="1"/>
    <col min="13315" max="13315" width="10.85546875" style="17"/>
    <col min="13316" max="13316" width="31.140625" style="17" customWidth="1"/>
    <col min="13317" max="13317" width="70.140625" style="17" customWidth="1"/>
    <col min="13318" max="13318" width="17.42578125" style="17" customWidth="1"/>
    <col min="13319" max="13320" width="21.85546875" style="17" customWidth="1"/>
    <col min="13321" max="13321" width="19.42578125" style="17" customWidth="1"/>
    <col min="13322" max="13322" width="42" style="17" customWidth="1"/>
    <col min="13323" max="13568" width="10.85546875" style="17"/>
    <col min="13569" max="13569" width="72" style="17" bestFit="1" customWidth="1"/>
    <col min="13570" max="13570" width="78.5703125" style="17" customWidth="1"/>
    <col min="13571" max="13571" width="10.85546875" style="17"/>
    <col min="13572" max="13572" width="31.140625" style="17" customWidth="1"/>
    <col min="13573" max="13573" width="70.140625" style="17" customWidth="1"/>
    <col min="13574" max="13574" width="17.42578125" style="17" customWidth="1"/>
    <col min="13575" max="13576" width="21.85546875" style="17" customWidth="1"/>
    <col min="13577" max="13577" width="19.42578125" style="17" customWidth="1"/>
    <col min="13578" max="13578" width="42" style="17" customWidth="1"/>
    <col min="13579" max="13824" width="10.85546875" style="17"/>
    <col min="13825" max="13825" width="72" style="17" bestFit="1" customWidth="1"/>
    <col min="13826" max="13826" width="78.5703125" style="17" customWidth="1"/>
    <col min="13827" max="13827" width="10.85546875" style="17"/>
    <col min="13828" max="13828" width="31.140625" style="17" customWidth="1"/>
    <col min="13829" max="13829" width="70.140625" style="17" customWidth="1"/>
    <col min="13830" max="13830" width="17.42578125" style="17" customWidth="1"/>
    <col min="13831" max="13832" width="21.85546875" style="17" customWidth="1"/>
    <col min="13833" max="13833" width="19.42578125" style="17" customWidth="1"/>
    <col min="13834" max="13834" width="42" style="17" customWidth="1"/>
    <col min="13835" max="14080" width="10.85546875" style="17"/>
    <col min="14081" max="14081" width="72" style="17" bestFit="1" customWidth="1"/>
    <col min="14082" max="14082" width="78.5703125" style="17" customWidth="1"/>
    <col min="14083" max="14083" width="10.85546875" style="17"/>
    <col min="14084" max="14084" width="31.140625" style="17" customWidth="1"/>
    <col min="14085" max="14085" width="70.140625" style="17" customWidth="1"/>
    <col min="14086" max="14086" width="17.42578125" style="17" customWidth="1"/>
    <col min="14087" max="14088" width="21.85546875" style="17" customWidth="1"/>
    <col min="14089" max="14089" width="19.42578125" style="17" customWidth="1"/>
    <col min="14090" max="14090" width="42" style="17" customWidth="1"/>
    <col min="14091" max="14336" width="10.85546875" style="17"/>
    <col min="14337" max="14337" width="72" style="17" bestFit="1" customWidth="1"/>
    <col min="14338" max="14338" width="78.5703125" style="17" customWidth="1"/>
    <col min="14339" max="14339" width="10.85546875" style="17"/>
    <col min="14340" max="14340" width="31.140625" style="17" customWidth="1"/>
    <col min="14341" max="14341" width="70.140625" style="17" customWidth="1"/>
    <col min="14342" max="14342" width="17.42578125" style="17" customWidth="1"/>
    <col min="14343" max="14344" width="21.85546875" style="17" customWidth="1"/>
    <col min="14345" max="14345" width="19.42578125" style="17" customWidth="1"/>
    <col min="14346" max="14346" width="42" style="17" customWidth="1"/>
    <col min="14347" max="14592" width="10.85546875" style="17"/>
    <col min="14593" max="14593" width="72" style="17" bestFit="1" customWidth="1"/>
    <col min="14594" max="14594" width="78.5703125" style="17" customWidth="1"/>
    <col min="14595" max="14595" width="10.85546875" style="17"/>
    <col min="14596" max="14596" width="31.140625" style="17" customWidth="1"/>
    <col min="14597" max="14597" width="70.140625" style="17" customWidth="1"/>
    <col min="14598" max="14598" width="17.42578125" style="17" customWidth="1"/>
    <col min="14599" max="14600" width="21.85546875" style="17" customWidth="1"/>
    <col min="14601" max="14601" width="19.42578125" style="17" customWidth="1"/>
    <col min="14602" max="14602" width="42" style="17" customWidth="1"/>
    <col min="14603" max="14848" width="10.85546875" style="17"/>
    <col min="14849" max="14849" width="72" style="17" bestFit="1" customWidth="1"/>
    <col min="14850" max="14850" width="78.5703125" style="17" customWidth="1"/>
    <col min="14851" max="14851" width="10.85546875" style="17"/>
    <col min="14852" max="14852" width="31.140625" style="17" customWidth="1"/>
    <col min="14853" max="14853" width="70.140625" style="17" customWidth="1"/>
    <col min="14854" max="14854" width="17.42578125" style="17" customWidth="1"/>
    <col min="14855" max="14856" width="21.85546875" style="17" customWidth="1"/>
    <col min="14857" max="14857" width="19.42578125" style="17" customWidth="1"/>
    <col min="14858" max="14858" width="42" style="17" customWidth="1"/>
    <col min="14859" max="15104" width="10.85546875" style="17"/>
    <col min="15105" max="15105" width="72" style="17" bestFit="1" customWidth="1"/>
    <col min="15106" max="15106" width="78.5703125" style="17" customWidth="1"/>
    <col min="15107" max="15107" width="10.85546875" style="17"/>
    <col min="15108" max="15108" width="31.140625" style="17" customWidth="1"/>
    <col min="15109" max="15109" width="70.140625" style="17" customWidth="1"/>
    <col min="15110" max="15110" width="17.42578125" style="17" customWidth="1"/>
    <col min="15111" max="15112" width="21.85546875" style="17" customWidth="1"/>
    <col min="15113" max="15113" width="19.42578125" style="17" customWidth="1"/>
    <col min="15114" max="15114" width="42" style="17" customWidth="1"/>
    <col min="15115" max="15360" width="10.85546875" style="17"/>
    <col min="15361" max="15361" width="72" style="17" bestFit="1" customWidth="1"/>
    <col min="15362" max="15362" width="78.5703125" style="17" customWidth="1"/>
    <col min="15363" max="15363" width="10.85546875" style="17"/>
    <col min="15364" max="15364" width="31.140625" style="17" customWidth="1"/>
    <col min="15365" max="15365" width="70.140625" style="17" customWidth="1"/>
    <col min="15366" max="15366" width="17.42578125" style="17" customWidth="1"/>
    <col min="15367" max="15368" width="21.85546875" style="17" customWidth="1"/>
    <col min="15369" max="15369" width="19.42578125" style="17" customWidth="1"/>
    <col min="15370" max="15370" width="42" style="17" customWidth="1"/>
    <col min="15371" max="15616" width="10.85546875" style="17"/>
    <col min="15617" max="15617" width="72" style="17" bestFit="1" customWidth="1"/>
    <col min="15618" max="15618" width="78.5703125" style="17" customWidth="1"/>
    <col min="15619" max="15619" width="10.85546875" style="17"/>
    <col min="15620" max="15620" width="31.140625" style="17" customWidth="1"/>
    <col min="15621" max="15621" width="70.140625" style="17" customWidth="1"/>
    <col min="15622" max="15622" width="17.42578125" style="17" customWidth="1"/>
    <col min="15623" max="15624" width="21.85546875" style="17" customWidth="1"/>
    <col min="15625" max="15625" width="19.42578125" style="17" customWidth="1"/>
    <col min="15626" max="15626" width="42" style="17" customWidth="1"/>
    <col min="15627" max="15872" width="10.85546875" style="17"/>
    <col min="15873" max="15873" width="72" style="17" bestFit="1" customWidth="1"/>
    <col min="15874" max="15874" width="78.5703125" style="17" customWidth="1"/>
    <col min="15875" max="15875" width="10.85546875" style="17"/>
    <col min="15876" max="15876" width="31.140625" style="17" customWidth="1"/>
    <col min="15877" max="15877" width="70.140625" style="17" customWidth="1"/>
    <col min="15878" max="15878" width="17.42578125" style="17" customWidth="1"/>
    <col min="15879" max="15880" width="21.85546875" style="17" customWidth="1"/>
    <col min="15881" max="15881" width="19.42578125" style="17" customWidth="1"/>
    <col min="15882" max="15882" width="42" style="17" customWidth="1"/>
    <col min="15883" max="16128" width="10.85546875" style="17"/>
    <col min="16129" max="16129" width="72" style="17" bestFit="1" customWidth="1"/>
    <col min="16130" max="16130" width="78.5703125" style="17" customWidth="1"/>
    <col min="16131" max="16131" width="10.85546875" style="17"/>
    <col min="16132" max="16132" width="31.140625" style="17" customWidth="1"/>
    <col min="16133" max="16133" width="70.140625" style="17" customWidth="1"/>
    <col min="16134" max="16134" width="17.42578125" style="17" customWidth="1"/>
    <col min="16135" max="16136" width="21.85546875" style="17" customWidth="1"/>
    <col min="16137" max="16137" width="19.42578125" style="17" customWidth="1"/>
    <col min="16138" max="16138" width="42" style="17" customWidth="1"/>
    <col min="16139" max="16384" width="10.85546875" style="17"/>
  </cols>
  <sheetData>
    <row r="1" spans="1:2" ht="25.5" customHeight="1">
      <c r="A1" s="309" t="s">
        <v>0</v>
      </c>
      <c r="B1" s="310"/>
    </row>
    <row r="2" spans="1:2" ht="25.5" customHeight="1">
      <c r="A2" s="311" t="s">
        <v>1</v>
      </c>
      <c r="B2" s="312"/>
    </row>
    <row r="3" spans="1:2" ht="15">
      <c r="A3" s="18" t="s">
        <v>2</v>
      </c>
      <c r="B3" s="19" t="s">
        <v>3</v>
      </c>
    </row>
    <row r="4" spans="1:2" ht="15">
      <c r="A4" s="20" t="s">
        <v>4</v>
      </c>
      <c r="B4" s="21" t="s">
        <v>5</v>
      </c>
    </row>
    <row r="5" spans="1:2" ht="15">
      <c r="A5" s="20" t="s">
        <v>6</v>
      </c>
      <c r="B5" s="21" t="s">
        <v>7</v>
      </c>
    </row>
    <row r="6" spans="1:2" ht="103.5">
      <c r="A6" s="20" t="s">
        <v>8</v>
      </c>
      <c r="B6" s="22" t="s">
        <v>9</v>
      </c>
    </row>
    <row r="7" spans="1:2" ht="40.5" customHeight="1">
      <c r="A7" s="20" t="s">
        <v>10</v>
      </c>
      <c r="B7" s="23" t="s">
        <v>11</v>
      </c>
    </row>
    <row r="8" spans="1:2" ht="29.25" customHeight="1">
      <c r="A8" s="20" t="s">
        <v>12</v>
      </c>
      <c r="B8" s="23" t="s">
        <v>13</v>
      </c>
    </row>
    <row r="9" spans="1:2" ht="38.25" customHeight="1">
      <c r="A9" s="20" t="s">
        <v>14</v>
      </c>
      <c r="B9" s="23" t="s">
        <v>13</v>
      </c>
    </row>
    <row r="10" spans="1:2" ht="28.5">
      <c r="A10" s="20" t="s">
        <v>15</v>
      </c>
      <c r="B10" s="24" t="s">
        <v>16</v>
      </c>
    </row>
    <row r="11" spans="1:2" ht="15">
      <c r="A11" s="20" t="s">
        <v>17</v>
      </c>
      <c r="B11" s="24" t="s">
        <v>18</v>
      </c>
    </row>
    <row r="12" spans="1:2" ht="8.25" customHeight="1">
      <c r="A12" s="25"/>
      <c r="B12" s="26"/>
    </row>
    <row r="13" spans="1:2" ht="15">
      <c r="A13" s="20" t="s">
        <v>19</v>
      </c>
      <c r="B13" s="27" t="s">
        <v>20</v>
      </c>
    </row>
    <row r="14" spans="1:2" ht="15">
      <c r="A14" s="20" t="s">
        <v>21</v>
      </c>
      <c r="B14" s="27" t="s">
        <v>22</v>
      </c>
    </row>
    <row r="15" spans="1:2" ht="28.5">
      <c r="A15" s="20" t="s">
        <v>23</v>
      </c>
      <c r="B15" s="27" t="s">
        <v>24</v>
      </c>
    </row>
    <row r="16" spans="1:2" ht="15">
      <c r="A16" s="20" t="s">
        <v>25</v>
      </c>
      <c r="B16" s="27" t="s">
        <v>26</v>
      </c>
    </row>
    <row r="17" spans="1:2" ht="8.25" customHeight="1">
      <c r="A17" s="25"/>
      <c r="B17" s="28"/>
    </row>
    <row r="18" spans="1:2" ht="42.75">
      <c r="A18" s="20" t="s">
        <v>27</v>
      </c>
      <c r="B18" s="27" t="s">
        <v>28</v>
      </c>
    </row>
    <row r="19" spans="1:2" ht="28.5">
      <c r="A19" s="20" t="s">
        <v>29</v>
      </c>
      <c r="B19" s="27" t="s">
        <v>30</v>
      </c>
    </row>
    <row r="20" spans="1:2" ht="42.75">
      <c r="A20" s="20" t="s">
        <v>31</v>
      </c>
      <c r="B20" s="27" t="s">
        <v>32</v>
      </c>
    </row>
    <row r="21" spans="1:2" ht="28.5">
      <c r="A21" s="20" t="s">
        <v>25</v>
      </c>
      <c r="B21" s="27" t="s">
        <v>33</v>
      </c>
    </row>
    <row r="22" spans="1:2" ht="8.25" customHeight="1">
      <c r="A22" s="25"/>
      <c r="B22" s="28"/>
    </row>
    <row r="23" spans="1:2" ht="31.5" customHeight="1">
      <c r="A23" s="20" t="s">
        <v>34</v>
      </c>
      <c r="B23" s="27" t="s">
        <v>35</v>
      </c>
    </row>
    <row r="24" spans="1:2" ht="15">
      <c r="A24" s="20" t="s">
        <v>36</v>
      </c>
      <c r="B24" s="27" t="s">
        <v>37</v>
      </c>
    </row>
    <row r="25" spans="1:2" ht="27.75" customHeight="1">
      <c r="A25" s="20" t="s">
        <v>38</v>
      </c>
      <c r="B25" s="27" t="s">
        <v>39</v>
      </c>
    </row>
    <row r="26" spans="1:2" ht="28.7" customHeight="1">
      <c r="A26" s="20" t="s">
        <v>40</v>
      </c>
      <c r="B26" s="27" t="s">
        <v>41</v>
      </c>
    </row>
    <row r="27" spans="1:2" ht="20.45" customHeight="1">
      <c r="A27" s="20" t="s">
        <v>42</v>
      </c>
      <c r="B27" s="27" t="s">
        <v>43</v>
      </c>
    </row>
    <row r="28" spans="1:2" ht="8.25" customHeight="1">
      <c r="A28" s="25"/>
      <c r="B28" s="28"/>
    </row>
    <row r="29" spans="1:2" ht="28.5">
      <c r="A29" s="20" t="s">
        <v>44</v>
      </c>
      <c r="B29" s="27" t="s">
        <v>45</v>
      </c>
    </row>
    <row r="30" spans="1:2" ht="42.75">
      <c r="A30" s="20" t="s">
        <v>46</v>
      </c>
      <c r="B30" s="27" t="s">
        <v>47</v>
      </c>
    </row>
    <row r="31" spans="1:2" ht="42.75">
      <c r="A31" s="20" t="s">
        <v>48</v>
      </c>
      <c r="B31" s="27" t="s">
        <v>49</v>
      </c>
    </row>
    <row r="32" spans="1:2" ht="28.5">
      <c r="A32" s="20" t="s">
        <v>50</v>
      </c>
      <c r="B32" s="27" t="s">
        <v>51</v>
      </c>
    </row>
    <row r="33" spans="1:2" ht="57">
      <c r="A33" s="20" t="s">
        <v>52</v>
      </c>
      <c r="B33" s="27" t="s">
        <v>53</v>
      </c>
    </row>
    <row r="34" spans="1:2" ht="85.35" customHeight="1">
      <c r="A34" s="29" t="s">
        <v>54</v>
      </c>
      <c r="B34" s="27" t="s">
        <v>55</v>
      </c>
    </row>
    <row r="35" spans="1:2" ht="81.599999999999994" customHeight="1">
      <c r="A35" s="29" t="s">
        <v>56</v>
      </c>
      <c r="B35" s="27" t="s">
        <v>57</v>
      </c>
    </row>
    <row r="36" spans="1:2" ht="54" customHeight="1">
      <c r="A36" s="29" t="s">
        <v>58</v>
      </c>
      <c r="B36" s="27" t="s">
        <v>59</v>
      </c>
    </row>
    <row r="37" spans="1:2" ht="8.25" customHeight="1">
      <c r="A37" s="30"/>
      <c r="B37" s="28"/>
    </row>
    <row r="38" spans="1:2" ht="71.25">
      <c r="A38" s="29" t="s">
        <v>60</v>
      </c>
      <c r="B38" s="27" t="s">
        <v>61</v>
      </c>
    </row>
    <row r="39" spans="1:2" ht="42.75">
      <c r="A39" s="29" t="s">
        <v>62</v>
      </c>
      <c r="B39" s="27" t="s">
        <v>63</v>
      </c>
    </row>
    <row r="40" spans="1:2" ht="28.5">
      <c r="A40" s="29" t="s">
        <v>64</v>
      </c>
      <c r="B40" s="27" t="s">
        <v>65</v>
      </c>
    </row>
    <row r="41" spans="1:2" ht="71.25">
      <c r="A41" s="29" t="s">
        <v>66</v>
      </c>
      <c r="B41" s="27" t="s">
        <v>67</v>
      </c>
    </row>
    <row r="42" spans="1:2" ht="28.5">
      <c r="A42" s="20" t="s">
        <v>68</v>
      </c>
      <c r="B42" s="27" t="s">
        <v>69</v>
      </c>
    </row>
    <row r="43" spans="1:2" ht="15">
      <c r="A43" s="29"/>
      <c r="B43" s="31"/>
    </row>
    <row r="44" spans="1:2" ht="25.5" customHeight="1">
      <c r="A44" s="311" t="s">
        <v>70</v>
      </c>
      <c r="B44" s="312"/>
    </row>
    <row r="45" spans="1:2" ht="15">
      <c r="A45" s="18" t="s">
        <v>2</v>
      </c>
      <c r="B45" s="19" t="s">
        <v>3</v>
      </c>
    </row>
    <row r="46" spans="1:2" ht="15">
      <c r="A46" s="20" t="s">
        <v>6</v>
      </c>
      <c r="B46" s="21" t="s">
        <v>7</v>
      </c>
    </row>
    <row r="47" spans="1:2" ht="103.5">
      <c r="A47" s="20" t="s">
        <v>8</v>
      </c>
      <c r="B47" s="22" t="s">
        <v>9</v>
      </c>
    </row>
    <row r="48" spans="1:2" ht="15">
      <c r="A48" s="20" t="s">
        <v>71</v>
      </c>
      <c r="B48" s="32" t="s">
        <v>72</v>
      </c>
    </row>
    <row r="49" spans="1:2" ht="37.5" customHeight="1">
      <c r="A49" s="20" t="s">
        <v>73</v>
      </c>
      <c r="B49" s="32" t="s">
        <v>13</v>
      </c>
    </row>
    <row r="50" spans="1:2" ht="28.5">
      <c r="A50" s="20" t="s">
        <v>74</v>
      </c>
      <c r="B50" s="32" t="s">
        <v>75</v>
      </c>
    </row>
    <row r="51" spans="1:2" ht="42.75">
      <c r="A51" s="20" t="s">
        <v>76</v>
      </c>
      <c r="B51" s="33" t="s">
        <v>77</v>
      </c>
    </row>
    <row r="52" spans="1:2" ht="42.75">
      <c r="A52" s="20" t="s">
        <v>78</v>
      </c>
      <c r="B52" s="33" t="s">
        <v>79</v>
      </c>
    </row>
    <row r="53" spans="1:2" ht="15">
      <c r="A53" s="20" t="s">
        <v>80</v>
      </c>
      <c r="B53" s="33" t="s">
        <v>81</v>
      </c>
    </row>
    <row r="54" spans="1:2" ht="71.25">
      <c r="A54" s="20" t="s">
        <v>82</v>
      </c>
      <c r="B54" s="33" t="s">
        <v>83</v>
      </c>
    </row>
    <row r="55" spans="1:2" ht="60">
      <c r="A55" s="29" t="s">
        <v>84</v>
      </c>
      <c r="B55" s="33" t="s">
        <v>85</v>
      </c>
    </row>
    <row r="56" spans="1:2" ht="28.5">
      <c r="A56" s="20" t="s">
        <v>86</v>
      </c>
      <c r="B56" s="33" t="s">
        <v>87</v>
      </c>
    </row>
    <row r="57" spans="1:2" ht="99.75">
      <c r="A57" s="20" t="s">
        <v>88</v>
      </c>
      <c r="B57" s="33" t="s">
        <v>89</v>
      </c>
    </row>
    <row r="58" spans="1:2" ht="15">
      <c r="A58" s="20" t="s">
        <v>90</v>
      </c>
      <c r="B58" s="33" t="s">
        <v>91</v>
      </c>
    </row>
    <row r="59" spans="1:2" ht="28.5">
      <c r="A59" s="20" t="s">
        <v>92</v>
      </c>
      <c r="B59" s="33" t="s">
        <v>93</v>
      </c>
    </row>
    <row r="60" spans="1:2" ht="28.5">
      <c r="A60" s="20" t="s">
        <v>94</v>
      </c>
      <c r="B60" s="33" t="s">
        <v>95</v>
      </c>
    </row>
    <row r="61" spans="1:2" ht="28.5">
      <c r="A61" s="20" t="s">
        <v>96</v>
      </c>
      <c r="B61" s="33" t="s">
        <v>97</v>
      </c>
    </row>
    <row r="62" spans="1:2" ht="28.5">
      <c r="A62" s="20" t="s">
        <v>98</v>
      </c>
      <c r="B62" s="33" t="s">
        <v>99</v>
      </c>
    </row>
    <row r="63" spans="1:2" ht="42.75">
      <c r="A63" s="20" t="s">
        <v>100</v>
      </c>
      <c r="B63" s="33" t="s">
        <v>101</v>
      </c>
    </row>
    <row r="64" spans="1:2" ht="79.5" customHeight="1">
      <c r="A64" s="20" t="s">
        <v>102</v>
      </c>
      <c r="B64" s="33" t="s">
        <v>103</v>
      </c>
    </row>
    <row r="65" spans="1:2" ht="114">
      <c r="A65" s="20" t="s">
        <v>104</v>
      </c>
      <c r="B65" s="33" t="s">
        <v>105</v>
      </c>
    </row>
    <row r="66" spans="1:2" ht="28.5">
      <c r="A66" s="20" t="s">
        <v>106</v>
      </c>
      <c r="B66" s="33" t="s">
        <v>107</v>
      </c>
    </row>
    <row r="67" spans="1:2" ht="171">
      <c r="A67" s="20" t="s">
        <v>108</v>
      </c>
      <c r="B67" s="33" t="s">
        <v>109</v>
      </c>
    </row>
    <row r="68" spans="1:2" ht="28.5">
      <c r="A68" s="20" t="s">
        <v>110</v>
      </c>
      <c r="B68" s="33" t="s">
        <v>111</v>
      </c>
    </row>
    <row r="69" spans="1:2" ht="30">
      <c r="A69" s="29" t="s">
        <v>112</v>
      </c>
      <c r="B69" s="33" t="s">
        <v>113</v>
      </c>
    </row>
    <row r="70" spans="1:2" ht="25.5" customHeight="1">
      <c r="A70" s="311" t="s">
        <v>114</v>
      </c>
      <c r="B70" s="312"/>
    </row>
    <row r="71" spans="1:2" ht="15">
      <c r="A71" s="313" t="s">
        <v>115</v>
      </c>
      <c r="B71" s="314"/>
    </row>
    <row r="72" spans="1:2" ht="72" customHeight="1">
      <c r="A72" s="307" t="s">
        <v>116</v>
      </c>
      <c r="B72" s="308"/>
    </row>
    <row r="73" spans="1:2" ht="28.5">
      <c r="A73" s="20" t="s">
        <v>117</v>
      </c>
      <c r="B73" s="33" t="s">
        <v>118</v>
      </c>
    </row>
    <row r="74" spans="1:2" ht="42.75">
      <c r="A74" s="29" t="s">
        <v>119</v>
      </c>
      <c r="B74" s="3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0.85546875" defaultRowHeight="1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c r="A1" s="9" t="s">
        <v>779</v>
      </c>
      <c r="B1" s="9" t="s">
        <v>14</v>
      </c>
      <c r="C1" s="9" t="s">
        <v>780</v>
      </c>
      <c r="D1" s="9" t="s">
        <v>781</v>
      </c>
      <c r="E1" s="9" t="s">
        <v>782</v>
      </c>
      <c r="F1" s="10" t="s">
        <v>783</v>
      </c>
      <c r="G1" s="10" t="s">
        <v>86</v>
      </c>
      <c r="H1" s="10" t="s">
        <v>784</v>
      </c>
      <c r="I1" s="10" t="s">
        <v>784</v>
      </c>
      <c r="J1" s="10" t="s">
        <v>785</v>
      </c>
    </row>
    <row r="2" spans="1:10">
      <c r="A2" s="11"/>
      <c r="B2" s="11"/>
      <c r="C2" s="11"/>
      <c r="D2" s="11"/>
      <c r="E2" s="11"/>
      <c r="F2" s="12"/>
      <c r="G2" s="3" t="s">
        <v>604</v>
      </c>
      <c r="H2" s="8" t="s">
        <v>786</v>
      </c>
      <c r="I2" s="8" t="s">
        <v>787</v>
      </c>
      <c r="J2" s="8" t="s">
        <v>788</v>
      </c>
    </row>
    <row r="3" spans="1:10">
      <c r="A3" s="8" t="s">
        <v>789</v>
      </c>
      <c r="B3" s="14" t="s">
        <v>790</v>
      </c>
      <c r="C3" s="13" t="s">
        <v>791</v>
      </c>
      <c r="D3" s="8" t="s">
        <v>792</v>
      </c>
      <c r="E3" s="8" t="s">
        <v>793</v>
      </c>
      <c r="F3" s="8" t="s">
        <v>794</v>
      </c>
      <c r="G3" s="8" t="s">
        <v>795</v>
      </c>
      <c r="H3" s="8" t="s">
        <v>796</v>
      </c>
      <c r="I3" s="8" t="s">
        <v>797</v>
      </c>
      <c r="J3" s="8" t="s">
        <v>798</v>
      </c>
    </row>
    <row r="4" spans="1:10">
      <c r="A4" s="8" t="s">
        <v>799</v>
      </c>
      <c r="B4" s="14" t="s">
        <v>800</v>
      </c>
      <c r="C4" s="13" t="s">
        <v>801</v>
      </c>
      <c r="D4" s="8" t="s">
        <v>802</v>
      </c>
      <c r="E4" s="8" t="s">
        <v>803</v>
      </c>
      <c r="F4" s="8" t="s">
        <v>804</v>
      </c>
      <c r="G4" s="8" t="s">
        <v>805</v>
      </c>
      <c r="H4" s="8" t="s">
        <v>312</v>
      </c>
      <c r="I4" s="8" t="s">
        <v>806</v>
      </c>
      <c r="J4" s="8" t="s">
        <v>807</v>
      </c>
    </row>
    <row r="5" spans="1:10">
      <c r="A5" s="8" t="s">
        <v>808</v>
      </c>
      <c r="B5" s="14" t="s">
        <v>809</v>
      </c>
      <c r="C5" s="13" t="s">
        <v>810</v>
      </c>
      <c r="D5" s="8" t="s">
        <v>811</v>
      </c>
      <c r="E5" s="8" t="s">
        <v>812</v>
      </c>
      <c r="F5" s="8" t="s">
        <v>813</v>
      </c>
      <c r="G5" s="8" t="s">
        <v>814</v>
      </c>
      <c r="H5" s="8" t="s">
        <v>815</v>
      </c>
      <c r="I5" s="8" t="s">
        <v>816</v>
      </c>
      <c r="J5" s="8" t="s">
        <v>817</v>
      </c>
    </row>
    <row r="6" spans="1:10">
      <c r="A6" s="8" t="s">
        <v>134</v>
      </c>
      <c r="B6" s="14" t="s">
        <v>818</v>
      </c>
      <c r="C6" s="13" t="s">
        <v>819</v>
      </c>
      <c r="D6" s="8" t="s">
        <v>820</v>
      </c>
      <c r="E6" s="8" t="s">
        <v>821</v>
      </c>
      <c r="F6" s="8" t="s">
        <v>822</v>
      </c>
      <c r="G6" s="8" t="s">
        <v>823</v>
      </c>
      <c r="H6" s="8"/>
      <c r="I6" s="8" t="s">
        <v>824</v>
      </c>
      <c r="J6" s="8" t="s">
        <v>825</v>
      </c>
    </row>
    <row r="7" spans="1:10">
      <c r="A7" s="8"/>
      <c r="B7" s="14" t="s">
        <v>826</v>
      </c>
      <c r="C7" s="13" t="s">
        <v>827</v>
      </c>
      <c r="D7" s="8" t="s">
        <v>828</v>
      </c>
      <c r="E7" s="8" t="s">
        <v>829</v>
      </c>
      <c r="F7" s="8" t="s">
        <v>830</v>
      </c>
      <c r="G7" s="8" t="s">
        <v>831</v>
      </c>
      <c r="H7" s="8"/>
      <c r="I7" s="8" t="s">
        <v>832</v>
      </c>
      <c r="J7" s="8" t="s">
        <v>833</v>
      </c>
    </row>
    <row r="8" spans="1:10">
      <c r="A8" s="8"/>
      <c r="B8" s="14" t="s">
        <v>135</v>
      </c>
      <c r="C8" s="13" t="s">
        <v>834</v>
      </c>
      <c r="D8" s="8" t="s">
        <v>835</v>
      </c>
      <c r="E8" s="8" t="s">
        <v>836</v>
      </c>
      <c r="F8" s="8" t="s">
        <v>837</v>
      </c>
      <c r="G8" s="8" t="s">
        <v>838</v>
      </c>
      <c r="H8" s="8"/>
      <c r="I8" s="8"/>
      <c r="J8" s="8"/>
    </row>
    <row r="9" spans="1:10">
      <c r="C9" s="13" t="s">
        <v>839</v>
      </c>
      <c r="D9" s="8" t="s">
        <v>840</v>
      </c>
      <c r="E9" s="8"/>
      <c r="F9" s="8"/>
      <c r="G9" s="8" t="s">
        <v>841</v>
      </c>
    </row>
    <row r="10" spans="1:10">
      <c r="C10" s="13" t="s">
        <v>842</v>
      </c>
      <c r="D10" s="8" t="s">
        <v>843</v>
      </c>
      <c r="E10" s="8"/>
      <c r="F10" s="8"/>
      <c r="G10" s="8" t="s">
        <v>844</v>
      </c>
    </row>
    <row r="11" spans="1:10">
      <c r="C11" s="13" t="s">
        <v>845</v>
      </c>
      <c r="D11" s="8" t="s">
        <v>846</v>
      </c>
      <c r="E11" s="8"/>
      <c r="F11" s="8"/>
      <c r="G11" s="8" t="s">
        <v>847</v>
      </c>
    </row>
    <row r="12" spans="1:10">
      <c r="C12" s="13" t="s">
        <v>848</v>
      </c>
      <c r="D12" s="8" t="s">
        <v>133</v>
      </c>
      <c r="E12" s="8"/>
      <c r="F12" s="8"/>
      <c r="G12" s="8" t="s">
        <v>849</v>
      </c>
    </row>
    <row r="13" spans="1:10">
      <c r="C13" s="13" t="s">
        <v>850</v>
      </c>
      <c r="D13" s="8" t="s">
        <v>851</v>
      </c>
      <c r="E13" s="8"/>
      <c r="F13" s="8"/>
      <c r="G13" s="8" t="s">
        <v>852</v>
      </c>
    </row>
    <row r="14" spans="1:10">
      <c r="B14" s="1"/>
      <c r="C14" s="13" t="s">
        <v>853</v>
      </c>
      <c r="D14" s="8" t="s">
        <v>854</v>
      </c>
      <c r="E14" s="8"/>
      <c r="F14" s="8"/>
      <c r="G14" s="8" t="s">
        <v>855</v>
      </c>
    </row>
    <row r="15" spans="1:10">
      <c r="B15" s="1"/>
      <c r="C15" s="13" t="s">
        <v>856</v>
      </c>
      <c r="D15" s="8" t="s">
        <v>857</v>
      </c>
      <c r="E15" s="8"/>
      <c r="F15" s="8"/>
      <c r="G15" s="8" t="s">
        <v>858</v>
      </c>
    </row>
    <row r="16" spans="1:10">
      <c r="C16" s="13" t="s">
        <v>136</v>
      </c>
      <c r="D16" s="8"/>
      <c r="E16" s="1"/>
      <c r="G16" s="5"/>
    </row>
    <row r="17" spans="2:7">
      <c r="C17" s="13" t="s">
        <v>859</v>
      </c>
      <c r="D17" s="8"/>
      <c r="E17" s="1"/>
      <c r="G17" s="5"/>
    </row>
    <row r="18" spans="2:7">
      <c r="C18" s="13" t="s">
        <v>860</v>
      </c>
      <c r="D18" s="8"/>
      <c r="E18" s="1"/>
      <c r="G18" s="5"/>
    </row>
    <row r="19" spans="2:7">
      <c r="C19" s="13" t="s">
        <v>861</v>
      </c>
      <c r="D19" s="8"/>
      <c r="E19" s="1"/>
      <c r="G19" s="5"/>
    </row>
    <row r="20" spans="2:7">
      <c r="B20" s="1"/>
      <c r="C20" s="13" t="s">
        <v>862</v>
      </c>
      <c r="D20" s="8"/>
      <c r="E20" s="1"/>
      <c r="G20" s="5"/>
    </row>
    <row r="21" spans="2:7">
      <c r="E21" s="1"/>
      <c r="G21" s="5"/>
    </row>
    <row r="22" spans="2:7">
      <c r="E22" s="1"/>
      <c r="G22" s="5"/>
    </row>
    <row r="23" spans="2:7">
      <c r="G23" s="5"/>
    </row>
    <row r="24" spans="2:7">
      <c r="G24" s="6" t="s">
        <v>863</v>
      </c>
    </row>
    <row r="25" spans="2:7">
      <c r="G25" s="4" t="s">
        <v>864</v>
      </c>
    </row>
    <row r="26" spans="2:7">
      <c r="G26" s="4" t="s">
        <v>865</v>
      </c>
    </row>
    <row r="27" spans="2:7">
      <c r="G27" s="4" t="s">
        <v>866</v>
      </c>
    </row>
    <row r="28" spans="2:7">
      <c r="G28" s="4" t="s">
        <v>867</v>
      </c>
    </row>
    <row r="29" spans="2:7">
      <c r="G29" s="4" t="s">
        <v>868</v>
      </c>
    </row>
    <row r="30" spans="2:7">
      <c r="G30" s="4" t="s">
        <v>869</v>
      </c>
    </row>
    <row r="31" spans="2:7">
      <c r="G31" s="4" t="s">
        <v>870</v>
      </c>
    </row>
    <row r="32" spans="2:7">
      <c r="G32" s="4" t="s">
        <v>871</v>
      </c>
    </row>
    <row r="33" spans="7:7">
      <c r="G33" s="4" t="s">
        <v>872</v>
      </c>
    </row>
    <row r="34" spans="7:7">
      <c r="G34" s="4" t="s">
        <v>873</v>
      </c>
    </row>
    <row r="35" spans="7:7">
      <c r="G35" s="4" t="s">
        <v>874</v>
      </c>
    </row>
    <row r="36" spans="7:7">
      <c r="G36" s="4" t="s">
        <v>875</v>
      </c>
    </row>
    <row r="37" spans="7:7">
      <c r="G37" s="4" t="s">
        <v>876</v>
      </c>
    </row>
    <row r="38" spans="7:7">
      <c r="G38" s="4" t="s">
        <v>877</v>
      </c>
    </row>
    <row r="39" spans="7:7">
      <c r="G39" s="4" t="s">
        <v>878</v>
      </c>
    </row>
    <row r="40" spans="7:7">
      <c r="G40" s="4" t="s">
        <v>879</v>
      </c>
    </row>
    <row r="41" spans="7:7">
      <c r="G41" s="4" t="s">
        <v>880</v>
      </c>
    </row>
    <row r="42" spans="7:7">
      <c r="G42" s="4" t="s">
        <v>881</v>
      </c>
    </row>
    <row r="43" spans="7:7">
      <c r="G43" s="4" t="s">
        <v>882</v>
      </c>
    </row>
    <row r="44" spans="7:7">
      <c r="G44" s="4" t="s">
        <v>883</v>
      </c>
    </row>
    <row r="45" spans="7:7">
      <c r="G45" s="4" t="s">
        <v>884</v>
      </c>
    </row>
    <row r="46" spans="7:7">
      <c r="G46" s="4" t="s">
        <v>885</v>
      </c>
    </row>
    <row r="47" spans="7:7">
      <c r="G47" s="4" t="s">
        <v>886</v>
      </c>
    </row>
    <row r="48" spans="7:7">
      <c r="G48" s="4" t="s">
        <v>887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10" zoomScale="70" zoomScaleNormal="70" workbookViewId="0">
      <selection activeCell="M23" sqref="M23"/>
    </sheetView>
  </sheetViews>
  <sheetFormatPr baseColWidth="10" defaultColWidth="19.42578125" defaultRowHeight="14.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c r="A1" s="861" t="s">
        <v>121</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1"/>
      <c r="AD1" s="861"/>
      <c r="AE1" s="861"/>
      <c r="AF1" s="861"/>
      <c r="AG1" s="861"/>
      <c r="AH1" s="861"/>
      <c r="AI1" s="861"/>
      <c r="AJ1" s="861"/>
      <c r="AK1" s="861"/>
      <c r="AL1" s="861"/>
      <c r="AM1" s="861"/>
      <c r="AN1" s="861"/>
      <c r="AO1" s="861"/>
      <c r="AP1" s="861"/>
      <c r="AQ1" s="861"/>
      <c r="AR1" s="861"/>
      <c r="AS1" s="861"/>
      <c r="AT1" s="861"/>
      <c r="AU1" s="861"/>
      <c r="AV1" s="861"/>
      <c r="AW1" s="861"/>
      <c r="AX1" s="861"/>
      <c r="AY1" s="861"/>
      <c r="AZ1" s="861"/>
      <c r="BA1" s="861"/>
      <c r="BB1" s="861"/>
      <c r="BC1" s="861"/>
      <c r="BD1" s="861"/>
      <c r="BE1" s="861"/>
      <c r="BF1" s="861"/>
      <c r="BG1" s="861"/>
      <c r="BH1" s="861"/>
      <c r="BI1" s="862" t="s">
        <v>888</v>
      </c>
      <c r="BJ1" s="862"/>
      <c r="BK1" s="862"/>
    </row>
    <row r="2" spans="1:63" ht="15.95" customHeight="1">
      <c r="A2" s="861" t="s">
        <v>123</v>
      </c>
      <c r="B2" s="861"/>
      <c r="C2" s="861"/>
      <c r="D2" s="861"/>
      <c r="E2" s="861"/>
      <c r="F2" s="861"/>
      <c r="G2" s="861"/>
      <c r="H2" s="861"/>
      <c r="I2" s="861"/>
      <c r="J2" s="861"/>
      <c r="K2" s="861"/>
      <c r="L2" s="861"/>
      <c r="M2" s="861"/>
      <c r="N2" s="861"/>
      <c r="O2" s="861"/>
      <c r="P2" s="861"/>
      <c r="Q2" s="861"/>
      <c r="R2" s="861"/>
      <c r="S2" s="861"/>
      <c r="T2" s="861"/>
      <c r="U2" s="861"/>
      <c r="V2" s="861"/>
      <c r="W2" s="861"/>
      <c r="X2" s="861"/>
      <c r="Y2" s="861"/>
      <c r="Z2" s="861"/>
      <c r="AA2" s="861"/>
      <c r="AB2" s="861"/>
      <c r="AC2" s="861"/>
      <c r="AD2" s="861"/>
      <c r="AE2" s="861"/>
      <c r="AF2" s="861"/>
      <c r="AG2" s="861"/>
      <c r="AH2" s="861"/>
      <c r="AI2" s="861"/>
      <c r="AJ2" s="861"/>
      <c r="AK2" s="861"/>
      <c r="AL2" s="861"/>
      <c r="AM2" s="861"/>
      <c r="AN2" s="861"/>
      <c r="AO2" s="861"/>
      <c r="AP2" s="861"/>
      <c r="AQ2" s="861"/>
      <c r="AR2" s="861"/>
      <c r="AS2" s="861"/>
      <c r="AT2" s="861"/>
      <c r="AU2" s="861"/>
      <c r="AV2" s="861"/>
      <c r="AW2" s="861"/>
      <c r="AX2" s="861"/>
      <c r="AY2" s="861"/>
      <c r="AZ2" s="861"/>
      <c r="BA2" s="861"/>
      <c r="BB2" s="861"/>
      <c r="BC2" s="861"/>
      <c r="BD2" s="861"/>
      <c r="BE2" s="861"/>
      <c r="BF2" s="861"/>
      <c r="BG2" s="861"/>
      <c r="BH2" s="861"/>
      <c r="BI2" s="862" t="s">
        <v>124</v>
      </c>
      <c r="BJ2" s="862"/>
      <c r="BK2" s="862"/>
    </row>
    <row r="3" spans="1:63" ht="26.1" customHeight="1">
      <c r="A3" s="861" t="s">
        <v>889</v>
      </c>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1"/>
      <c r="AE3" s="861"/>
      <c r="AF3" s="861"/>
      <c r="AG3" s="861"/>
      <c r="AH3" s="861"/>
      <c r="AI3" s="861"/>
      <c r="AJ3" s="861"/>
      <c r="AK3" s="861"/>
      <c r="AL3" s="861"/>
      <c r="AM3" s="861"/>
      <c r="AN3" s="861"/>
      <c r="AO3" s="861"/>
      <c r="AP3" s="861"/>
      <c r="AQ3" s="861"/>
      <c r="AR3" s="861"/>
      <c r="AS3" s="861"/>
      <c r="AT3" s="861"/>
      <c r="AU3" s="861"/>
      <c r="AV3" s="861"/>
      <c r="AW3" s="861"/>
      <c r="AX3" s="861"/>
      <c r="AY3" s="861"/>
      <c r="AZ3" s="861"/>
      <c r="BA3" s="861"/>
      <c r="BB3" s="861"/>
      <c r="BC3" s="861"/>
      <c r="BD3" s="861"/>
      <c r="BE3" s="861"/>
      <c r="BF3" s="861"/>
      <c r="BG3" s="861"/>
      <c r="BH3" s="861"/>
      <c r="BI3" s="862" t="s">
        <v>126</v>
      </c>
      <c r="BJ3" s="862"/>
      <c r="BK3" s="862"/>
    </row>
    <row r="4" spans="1:63" ht="15.95" customHeight="1">
      <c r="A4" s="861" t="s">
        <v>890</v>
      </c>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c r="AK4" s="861"/>
      <c r="AL4" s="861"/>
      <c r="AM4" s="861"/>
      <c r="AN4" s="861"/>
      <c r="AO4" s="861"/>
      <c r="AP4" s="861"/>
      <c r="AQ4" s="861"/>
      <c r="AR4" s="861"/>
      <c r="AS4" s="861"/>
      <c r="AT4" s="861"/>
      <c r="AU4" s="861"/>
      <c r="AV4" s="861"/>
      <c r="AW4" s="861"/>
      <c r="AX4" s="861"/>
      <c r="AY4" s="861"/>
      <c r="AZ4" s="861"/>
      <c r="BA4" s="861"/>
      <c r="BB4" s="861"/>
      <c r="BC4" s="861"/>
      <c r="BD4" s="861"/>
      <c r="BE4" s="861"/>
      <c r="BF4" s="861"/>
      <c r="BG4" s="861"/>
      <c r="BH4" s="861"/>
      <c r="BI4" s="858" t="s">
        <v>891</v>
      </c>
      <c r="BJ4" s="859"/>
      <c r="BK4" s="860"/>
    </row>
    <row r="5" spans="1:63" ht="26.1" customHeight="1">
      <c r="A5" s="852" t="s">
        <v>296</v>
      </c>
      <c r="B5" s="852"/>
      <c r="C5" s="852"/>
      <c r="D5" s="852"/>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G5" s="852" t="s">
        <v>892</v>
      </c>
      <c r="AH5" s="852"/>
      <c r="AI5" s="852"/>
      <c r="AJ5" s="852"/>
      <c r="AK5" s="852"/>
      <c r="AL5" s="852"/>
      <c r="AM5" s="852"/>
      <c r="AN5" s="852"/>
      <c r="AO5" s="852"/>
      <c r="AP5" s="852"/>
      <c r="AQ5" s="852"/>
      <c r="AR5" s="852"/>
      <c r="AS5" s="852"/>
      <c r="AT5" s="852"/>
      <c r="AU5" s="852"/>
      <c r="AV5" s="852"/>
      <c r="AW5" s="852"/>
      <c r="AX5" s="852"/>
      <c r="AY5" s="852"/>
      <c r="AZ5" s="852"/>
      <c r="BA5" s="852"/>
      <c r="BB5" s="852"/>
      <c r="BC5" s="852"/>
      <c r="BD5" s="852"/>
      <c r="BE5" s="852"/>
      <c r="BF5" s="852"/>
      <c r="BG5" s="852"/>
      <c r="BH5" s="852"/>
      <c r="BI5" s="853"/>
      <c r="BJ5" s="853"/>
      <c r="BK5" s="853"/>
    </row>
    <row r="6" spans="1:63" ht="31.5" customHeight="1">
      <c r="A6" s="35" t="s">
        <v>893</v>
      </c>
      <c r="B6" s="854"/>
      <c r="C6" s="854"/>
      <c r="D6" s="854"/>
      <c r="E6" s="854"/>
      <c r="F6" s="854"/>
      <c r="G6" s="854"/>
      <c r="H6" s="854"/>
      <c r="I6" s="854"/>
      <c r="J6" s="854"/>
      <c r="K6" s="854"/>
      <c r="L6" s="854"/>
      <c r="M6" s="854"/>
      <c r="N6" s="854"/>
      <c r="O6" s="854"/>
      <c r="P6" s="854"/>
      <c r="Q6" s="854"/>
      <c r="R6" s="854"/>
      <c r="S6" s="854"/>
      <c r="T6" s="854"/>
      <c r="U6" s="854"/>
      <c r="V6" s="854"/>
      <c r="W6" s="854"/>
      <c r="X6" s="854"/>
      <c r="Y6" s="854"/>
      <c r="Z6" s="854"/>
      <c r="AA6" s="854"/>
      <c r="AB6" s="854"/>
      <c r="AC6" s="854"/>
      <c r="AD6" s="854"/>
      <c r="AE6" s="854"/>
      <c r="AF6" s="854"/>
      <c r="AG6" s="854"/>
      <c r="AH6" s="854"/>
      <c r="AI6" s="854"/>
      <c r="AJ6" s="854"/>
      <c r="AK6" s="854"/>
      <c r="AL6" s="854"/>
      <c r="AM6" s="854"/>
      <c r="AN6" s="854"/>
      <c r="AO6" s="854"/>
      <c r="AP6" s="854"/>
      <c r="AQ6" s="854"/>
      <c r="AR6" s="854"/>
      <c r="AS6" s="854"/>
      <c r="AT6" s="854"/>
      <c r="AU6" s="854"/>
      <c r="AV6" s="854"/>
      <c r="AW6" s="854"/>
      <c r="AX6" s="854"/>
      <c r="AY6" s="854"/>
      <c r="AZ6" s="854"/>
      <c r="BA6" s="854"/>
      <c r="BB6" s="854"/>
      <c r="BC6" s="854"/>
      <c r="BD6" s="854"/>
      <c r="BE6" s="854"/>
      <c r="BF6" s="854"/>
      <c r="BG6" s="854"/>
      <c r="BH6" s="854"/>
      <c r="BI6" s="854"/>
      <c r="BJ6" s="854"/>
      <c r="BK6" s="854"/>
    </row>
    <row r="7" spans="1:63" ht="31.5" customHeight="1">
      <c r="A7" s="36" t="s">
        <v>894</v>
      </c>
      <c r="B7" s="855" t="s">
        <v>895</v>
      </c>
      <c r="C7" s="856"/>
      <c r="D7" s="856"/>
      <c r="E7" s="856"/>
      <c r="F7" s="856"/>
      <c r="G7" s="856"/>
      <c r="H7" s="856"/>
      <c r="I7" s="856"/>
      <c r="J7" s="856"/>
      <c r="K7" s="856"/>
      <c r="L7" s="856"/>
      <c r="M7" s="856"/>
      <c r="N7" s="856"/>
      <c r="O7" s="856"/>
      <c r="P7" s="856"/>
      <c r="Q7" s="856"/>
      <c r="R7" s="856"/>
      <c r="S7" s="856"/>
      <c r="T7" s="856"/>
      <c r="U7" s="856"/>
      <c r="V7" s="856"/>
      <c r="W7" s="856"/>
      <c r="X7" s="856"/>
      <c r="Y7" s="856"/>
      <c r="Z7" s="856"/>
      <c r="AA7" s="856"/>
      <c r="AB7" s="856"/>
      <c r="AC7" s="856"/>
      <c r="AD7" s="856"/>
      <c r="AE7" s="856"/>
      <c r="AF7" s="856"/>
      <c r="AG7" s="856"/>
      <c r="AH7" s="856"/>
      <c r="AI7" s="856"/>
      <c r="AJ7" s="856"/>
      <c r="AK7" s="856"/>
      <c r="AL7" s="856"/>
      <c r="AM7" s="856"/>
      <c r="AN7" s="856"/>
      <c r="AO7" s="856"/>
      <c r="AP7" s="856"/>
      <c r="AQ7" s="856"/>
      <c r="AR7" s="856"/>
      <c r="AS7" s="856"/>
      <c r="AT7" s="856"/>
      <c r="AU7" s="856"/>
      <c r="AV7" s="856"/>
      <c r="AW7" s="856"/>
      <c r="AX7" s="856"/>
      <c r="AY7" s="856"/>
      <c r="AZ7" s="856"/>
      <c r="BA7" s="856"/>
      <c r="BB7" s="856"/>
      <c r="BC7" s="856"/>
      <c r="BD7" s="856"/>
      <c r="BE7" s="856"/>
      <c r="BF7" s="856"/>
      <c r="BG7" s="856"/>
      <c r="BH7" s="856"/>
      <c r="BI7" s="856"/>
      <c r="BJ7" s="856"/>
      <c r="BK7" s="857"/>
    </row>
    <row r="8" spans="1:63" ht="18.75" customHeight="1">
      <c r="A8" s="37"/>
      <c r="B8" s="37"/>
      <c r="C8" s="37"/>
      <c r="D8" s="37"/>
      <c r="E8" s="37"/>
      <c r="F8" s="37"/>
      <c r="G8" s="37"/>
      <c r="H8" s="37"/>
      <c r="I8" s="37"/>
      <c r="J8" s="37"/>
      <c r="K8" s="38"/>
      <c r="L8" s="38"/>
      <c r="M8" s="38"/>
      <c r="N8" s="38"/>
      <c r="O8" s="38"/>
      <c r="P8" s="38"/>
      <c r="Q8" s="38"/>
      <c r="R8" s="38"/>
      <c r="S8" s="38"/>
      <c r="T8" s="38"/>
      <c r="U8" s="38"/>
      <c r="V8" s="38"/>
      <c r="W8" s="38"/>
      <c r="X8" s="38"/>
      <c r="Y8" s="38"/>
      <c r="Z8" s="38"/>
      <c r="AA8" s="38"/>
      <c r="AB8" s="38"/>
      <c r="AC8" s="38"/>
      <c r="AD8" s="38"/>
      <c r="AE8" s="38"/>
      <c r="AG8" s="37"/>
      <c r="AH8" s="38"/>
      <c r="AI8" s="38"/>
      <c r="AJ8" s="38"/>
      <c r="AK8" s="38"/>
      <c r="AL8" s="38"/>
      <c r="AM8" s="38"/>
      <c r="AN8" s="38"/>
      <c r="AO8" s="38"/>
    </row>
    <row r="9" spans="1:63" ht="30" customHeight="1">
      <c r="A9" s="850" t="s">
        <v>896</v>
      </c>
      <c r="B9" s="39" t="s">
        <v>142</v>
      </c>
      <c r="C9" s="39" t="s">
        <v>143</v>
      </c>
      <c r="D9" s="847" t="s">
        <v>144</v>
      </c>
      <c r="E9" s="848"/>
      <c r="F9" s="39" t="s">
        <v>145</v>
      </c>
      <c r="G9" s="39" t="s">
        <v>146</v>
      </c>
      <c r="H9" s="847" t="s">
        <v>147</v>
      </c>
      <c r="I9" s="848"/>
      <c r="J9" s="39" t="s">
        <v>148</v>
      </c>
      <c r="K9" s="39" t="s">
        <v>149</v>
      </c>
      <c r="L9" s="847" t="s">
        <v>150</v>
      </c>
      <c r="M9" s="848"/>
      <c r="N9" s="39" t="s">
        <v>151</v>
      </c>
      <c r="O9" s="39" t="s">
        <v>152</v>
      </c>
      <c r="P9" s="847" t="s">
        <v>128</v>
      </c>
      <c r="Q9" s="848"/>
      <c r="R9" s="847" t="s">
        <v>897</v>
      </c>
      <c r="S9" s="848"/>
      <c r="T9" s="847" t="s">
        <v>785</v>
      </c>
      <c r="U9" s="849"/>
      <c r="V9" s="849"/>
      <c r="W9" s="849"/>
      <c r="X9" s="849"/>
      <c r="Y9" s="848"/>
      <c r="Z9" s="847" t="s">
        <v>898</v>
      </c>
      <c r="AA9" s="849"/>
      <c r="AB9" s="849"/>
      <c r="AC9" s="849"/>
      <c r="AD9" s="849"/>
      <c r="AE9" s="848"/>
      <c r="AG9" s="850" t="s">
        <v>896</v>
      </c>
      <c r="AH9" s="39" t="s">
        <v>142</v>
      </c>
      <c r="AI9" s="39" t="s">
        <v>143</v>
      </c>
      <c r="AJ9" s="847" t="s">
        <v>144</v>
      </c>
      <c r="AK9" s="848"/>
      <c r="AL9" s="39" t="s">
        <v>145</v>
      </c>
      <c r="AM9" s="39" t="s">
        <v>146</v>
      </c>
      <c r="AN9" s="847" t="s">
        <v>147</v>
      </c>
      <c r="AO9" s="848"/>
      <c r="AP9" s="39" t="s">
        <v>148</v>
      </c>
      <c r="AQ9" s="39" t="s">
        <v>149</v>
      </c>
      <c r="AR9" s="847" t="s">
        <v>150</v>
      </c>
      <c r="AS9" s="848"/>
      <c r="AT9" s="39" t="s">
        <v>151</v>
      </c>
      <c r="AU9" s="39" t="s">
        <v>152</v>
      </c>
      <c r="AV9" s="847" t="s">
        <v>128</v>
      </c>
      <c r="AW9" s="848"/>
      <c r="AX9" s="847" t="s">
        <v>897</v>
      </c>
      <c r="AY9" s="848"/>
      <c r="AZ9" s="847" t="s">
        <v>785</v>
      </c>
      <c r="BA9" s="849"/>
      <c r="BB9" s="849"/>
      <c r="BC9" s="849"/>
      <c r="BD9" s="849"/>
      <c r="BE9" s="848"/>
      <c r="BF9" s="847" t="s">
        <v>898</v>
      </c>
      <c r="BG9" s="849"/>
      <c r="BH9" s="849"/>
      <c r="BI9" s="849"/>
      <c r="BJ9" s="849"/>
      <c r="BK9" s="848"/>
    </row>
    <row r="10" spans="1:63" ht="36" customHeight="1">
      <c r="A10" s="851"/>
      <c r="B10" s="34" t="s">
        <v>899</v>
      </c>
      <c r="C10" s="34" t="s">
        <v>899</v>
      </c>
      <c r="D10" s="34" t="s">
        <v>899</v>
      </c>
      <c r="E10" s="34" t="s">
        <v>900</v>
      </c>
      <c r="F10" s="34" t="s">
        <v>899</v>
      </c>
      <c r="G10" s="34" t="s">
        <v>899</v>
      </c>
      <c r="H10" s="34" t="s">
        <v>899</v>
      </c>
      <c r="I10" s="34" t="s">
        <v>900</v>
      </c>
      <c r="J10" s="34" t="s">
        <v>899</v>
      </c>
      <c r="K10" s="34" t="s">
        <v>899</v>
      </c>
      <c r="L10" s="34" t="s">
        <v>899</v>
      </c>
      <c r="M10" s="34" t="s">
        <v>900</v>
      </c>
      <c r="N10" s="34" t="s">
        <v>899</v>
      </c>
      <c r="O10" s="34" t="s">
        <v>899</v>
      </c>
      <c r="P10" s="34" t="s">
        <v>899</v>
      </c>
      <c r="Q10" s="34" t="s">
        <v>900</v>
      </c>
      <c r="R10" s="34" t="s">
        <v>899</v>
      </c>
      <c r="S10" s="34" t="s">
        <v>900</v>
      </c>
      <c r="T10" s="40" t="s">
        <v>807</v>
      </c>
      <c r="U10" s="40" t="s">
        <v>817</v>
      </c>
      <c r="V10" s="40" t="s">
        <v>825</v>
      </c>
      <c r="W10" s="40" t="s">
        <v>833</v>
      </c>
      <c r="X10" s="41" t="s">
        <v>901</v>
      </c>
      <c r="Y10" s="40" t="s">
        <v>798</v>
      </c>
      <c r="Z10" s="34" t="s">
        <v>902</v>
      </c>
      <c r="AA10" s="42" t="s">
        <v>903</v>
      </c>
      <c r="AB10" s="34" t="s">
        <v>904</v>
      </c>
      <c r="AC10" s="34" t="s">
        <v>905</v>
      </c>
      <c r="AD10" s="34" t="s">
        <v>906</v>
      </c>
      <c r="AE10" s="34" t="s">
        <v>832</v>
      </c>
      <c r="AG10" s="851"/>
      <c r="AH10" s="34" t="s">
        <v>899</v>
      </c>
      <c r="AI10" s="34" t="s">
        <v>899</v>
      </c>
      <c r="AJ10" s="34" t="s">
        <v>899</v>
      </c>
      <c r="AK10" s="34" t="s">
        <v>900</v>
      </c>
      <c r="AL10" s="34" t="s">
        <v>899</v>
      </c>
      <c r="AM10" s="34" t="s">
        <v>899</v>
      </c>
      <c r="AN10" s="34" t="s">
        <v>899</v>
      </c>
      <c r="AO10" s="34" t="s">
        <v>900</v>
      </c>
      <c r="AP10" s="34" t="s">
        <v>899</v>
      </c>
      <c r="AQ10" s="34" t="s">
        <v>899</v>
      </c>
      <c r="AR10" s="34" t="s">
        <v>899</v>
      </c>
      <c r="AS10" s="34" t="s">
        <v>900</v>
      </c>
      <c r="AT10" s="34" t="s">
        <v>899</v>
      </c>
      <c r="AU10" s="34" t="s">
        <v>899</v>
      </c>
      <c r="AV10" s="34" t="s">
        <v>899</v>
      </c>
      <c r="AW10" s="34" t="s">
        <v>900</v>
      </c>
      <c r="AX10" s="34" t="s">
        <v>899</v>
      </c>
      <c r="AY10" s="34" t="s">
        <v>900</v>
      </c>
      <c r="AZ10" s="40" t="s">
        <v>807</v>
      </c>
      <c r="BA10" s="40" t="s">
        <v>817</v>
      </c>
      <c r="BB10" s="40" t="s">
        <v>825</v>
      </c>
      <c r="BC10" s="40" t="s">
        <v>833</v>
      </c>
      <c r="BD10" s="41" t="s">
        <v>901</v>
      </c>
      <c r="BE10" s="40" t="s">
        <v>798</v>
      </c>
      <c r="BF10" s="43" t="s">
        <v>902</v>
      </c>
      <c r="BG10" s="44" t="s">
        <v>903</v>
      </c>
      <c r="BH10" s="43" t="s">
        <v>904</v>
      </c>
      <c r="BI10" s="43" t="s">
        <v>905</v>
      </c>
      <c r="BJ10" s="43" t="s">
        <v>906</v>
      </c>
      <c r="BK10" s="43" t="s">
        <v>832</v>
      </c>
    </row>
    <row r="11" spans="1:63" ht="15">
      <c r="A11" s="45" t="s">
        <v>907</v>
      </c>
      <c r="B11" s="45"/>
      <c r="C11" s="45"/>
      <c r="D11" s="45"/>
      <c r="E11" s="46"/>
      <c r="F11" s="45"/>
      <c r="G11" s="45"/>
      <c r="H11" s="45"/>
      <c r="I11" s="46"/>
      <c r="J11" s="45"/>
      <c r="K11" s="45"/>
      <c r="L11" s="45"/>
      <c r="M11" s="46"/>
      <c r="N11" s="45"/>
      <c r="O11" s="45"/>
      <c r="P11" s="45"/>
      <c r="Q11" s="46"/>
      <c r="R11" s="47">
        <f t="shared" ref="R11:R31" si="0">B11+C11+D11+F11+G11+H11+J11+K11+L11+N11+O11+P11</f>
        <v>0</v>
      </c>
      <c r="S11" s="48">
        <f>+E11+I11+M11+Q11</f>
        <v>0</v>
      </c>
      <c r="T11" s="49"/>
      <c r="U11" s="49"/>
      <c r="V11" s="49"/>
      <c r="W11" s="49"/>
      <c r="X11" s="49"/>
      <c r="Y11" s="50"/>
      <c r="Z11" s="50"/>
      <c r="AA11" s="50"/>
      <c r="AB11" s="50"/>
      <c r="AC11" s="50"/>
      <c r="AD11" s="50"/>
      <c r="AE11" s="51"/>
      <c r="AG11" s="45" t="s">
        <v>907</v>
      </c>
      <c r="AH11" s="45"/>
      <c r="AI11" s="45"/>
      <c r="AJ11" s="45"/>
      <c r="AK11" s="46"/>
      <c r="AL11" s="45"/>
      <c r="AM11" s="45"/>
      <c r="AN11" s="45"/>
      <c r="AO11" s="46"/>
      <c r="AP11" s="45"/>
      <c r="AQ11" s="45"/>
      <c r="AR11" s="45"/>
      <c r="AS11" s="46"/>
      <c r="AT11" s="45"/>
      <c r="AU11" s="45"/>
      <c r="AV11" s="45"/>
      <c r="AW11" s="46"/>
      <c r="AX11" s="47">
        <f t="shared" ref="AX11:AX31" si="1">AH11+AI11+AJ11+AL11+AM11+AN11+AP11+AQ11+AR11+AT11+AU11+AV11</f>
        <v>0</v>
      </c>
      <c r="AY11" s="48">
        <f>+AK11+AO11+AS11+AW11</f>
        <v>0</v>
      </c>
      <c r="AZ11" s="50"/>
      <c r="BA11" s="50"/>
      <c r="BB11" s="50"/>
      <c r="BC11" s="50"/>
      <c r="BD11" s="50"/>
      <c r="BE11" s="50"/>
      <c r="BF11" s="50"/>
      <c r="BG11" s="50"/>
      <c r="BH11" s="50"/>
      <c r="BI11" s="50"/>
      <c r="BJ11" s="50"/>
      <c r="BK11" s="51"/>
    </row>
    <row r="12" spans="1:63" ht="15">
      <c r="A12" s="45" t="s">
        <v>908</v>
      </c>
      <c r="B12" s="45"/>
      <c r="C12" s="45"/>
      <c r="D12" s="45"/>
      <c r="E12" s="46"/>
      <c r="F12" s="45"/>
      <c r="G12" s="45"/>
      <c r="H12" s="45"/>
      <c r="I12" s="46"/>
      <c r="J12" s="45"/>
      <c r="K12" s="45"/>
      <c r="L12" s="45"/>
      <c r="M12" s="46"/>
      <c r="N12" s="45"/>
      <c r="O12" s="45"/>
      <c r="P12" s="45"/>
      <c r="Q12" s="46"/>
      <c r="R12" s="47">
        <f t="shared" si="0"/>
        <v>0</v>
      </c>
      <c r="S12" s="48">
        <f t="shared" ref="S12:S31" si="2">+E12+I12+M12+Q12</f>
        <v>0</v>
      </c>
      <c r="T12" s="49"/>
      <c r="U12" s="49"/>
      <c r="V12" s="49"/>
      <c r="W12" s="49"/>
      <c r="X12" s="49"/>
      <c r="Y12" s="50"/>
      <c r="Z12" s="50"/>
      <c r="AA12" s="50"/>
      <c r="AB12" s="50"/>
      <c r="AC12" s="50"/>
      <c r="AD12" s="50"/>
      <c r="AE12" s="50"/>
      <c r="AG12" s="45" t="s">
        <v>908</v>
      </c>
      <c r="AH12" s="45"/>
      <c r="AI12" s="45"/>
      <c r="AJ12" s="45"/>
      <c r="AK12" s="46"/>
      <c r="AL12" s="45"/>
      <c r="AM12" s="45"/>
      <c r="AN12" s="45"/>
      <c r="AO12" s="46"/>
      <c r="AP12" s="45"/>
      <c r="AQ12" s="45"/>
      <c r="AR12" s="45"/>
      <c r="AS12" s="46"/>
      <c r="AT12" s="45"/>
      <c r="AU12" s="45"/>
      <c r="AV12" s="45"/>
      <c r="AW12" s="46"/>
      <c r="AX12" s="47">
        <f t="shared" si="1"/>
        <v>0</v>
      </c>
      <c r="AY12" s="48">
        <f t="shared" ref="AY12:AY31" si="3">+AK12+AO12+AS12+AW12</f>
        <v>0</v>
      </c>
      <c r="AZ12" s="50"/>
      <c r="BA12" s="50"/>
      <c r="BB12" s="50"/>
      <c r="BC12" s="50"/>
      <c r="BD12" s="50"/>
      <c r="BE12" s="50"/>
      <c r="BF12" s="50"/>
      <c r="BG12" s="50"/>
      <c r="BH12" s="50"/>
      <c r="BI12" s="50"/>
      <c r="BJ12" s="50"/>
      <c r="BK12" s="50"/>
    </row>
    <row r="13" spans="1:63" ht="15">
      <c r="A13" s="45" t="s">
        <v>909</v>
      </c>
      <c r="B13" s="45"/>
      <c r="C13" s="45"/>
      <c r="D13" s="45"/>
      <c r="E13" s="46"/>
      <c r="F13" s="45"/>
      <c r="G13" s="45"/>
      <c r="H13" s="45"/>
      <c r="I13" s="46"/>
      <c r="J13" s="45"/>
      <c r="K13" s="45"/>
      <c r="L13" s="45"/>
      <c r="M13" s="46"/>
      <c r="N13" s="45"/>
      <c r="O13" s="45"/>
      <c r="P13" s="45"/>
      <c r="Q13" s="46"/>
      <c r="R13" s="47">
        <f t="shared" si="0"/>
        <v>0</v>
      </c>
      <c r="S13" s="48">
        <f t="shared" si="2"/>
        <v>0</v>
      </c>
      <c r="T13" s="49"/>
      <c r="U13" s="49"/>
      <c r="V13" s="49"/>
      <c r="W13" s="49"/>
      <c r="X13" s="49"/>
      <c r="Y13" s="50"/>
      <c r="Z13" s="50"/>
      <c r="AA13" s="50"/>
      <c r="AB13" s="50"/>
      <c r="AC13" s="50"/>
      <c r="AD13" s="50"/>
      <c r="AE13" s="50"/>
      <c r="AG13" s="45" t="s">
        <v>909</v>
      </c>
      <c r="AH13" s="45"/>
      <c r="AI13" s="45"/>
      <c r="AJ13" s="45"/>
      <c r="AK13" s="46"/>
      <c r="AL13" s="45"/>
      <c r="AM13" s="45"/>
      <c r="AN13" s="45"/>
      <c r="AO13" s="46"/>
      <c r="AP13" s="45"/>
      <c r="AQ13" s="45"/>
      <c r="AR13" s="45"/>
      <c r="AS13" s="46"/>
      <c r="AT13" s="45"/>
      <c r="AU13" s="45"/>
      <c r="AV13" s="45"/>
      <c r="AW13" s="46"/>
      <c r="AX13" s="47">
        <f t="shared" si="1"/>
        <v>0</v>
      </c>
      <c r="AY13" s="48">
        <f t="shared" si="3"/>
        <v>0</v>
      </c>
      <c r="AZ13" s="50"/>
      <c r="BA13" s="50"/>
      <c r="BB13" s="50"/>
      <c r="BC13" s="50"/>
      <c r="BD13" s="50"/>
      <c r="BE13" s="50"/>
      <c r="BF13" s="50"/>
      <c r="BG13" s="50"/>
      <c r="BH13" s="50"/>
      <c r="BI13" s="50"/>
      <c r="BJ13" s="50"/>
      <c r="BK13" s="50"/>
    </row>
    <row r="14" spans="1:63" ht="15">
      <c r="A14" s="45" t="s">
        <v>910</v>
      </c>
      <c r="B14" s="45"/>
      <c r="C14" s="45"/>
      <c r="D14" s="45"/>
      <c r="E14" s="46"/>
      <c r="F14" s="45"/>
      <c r="G14" s="45"/>
      <c r="H14" s="45"/>
      <c r="I14" s="46"/>
      <c r="J14" s="45"/>
      <c r="K14" s="45"/>
      <c r="L14" s="45"/>
      <c r="M14" s="46"/>
      <c r="N14" s="45"/>
      <c r="O14" s="45"/>
      <c r="P14" s="45"/>
      <c r="Q14" s="46"/>
      <c r="R14" s="47">
        <f t="shared" si="0"/>
        <v>0</v>
      </c>
      <c r="S14" s="48">
        <f t="shared" si="2"/>
        <v>0</v>
      </c>
      <c r="T14" s="49"/>
      <c r="U14" s="49"/>
      <c r="V14" s="49"/>
      <c r="W14" s="49"/>
      <c r="X14" s="49"/>
      <c r="Y14" s="50"/>
      <c r="Z14" s="50"/>
      <c r="AA14" s="50"/>
      <c r="AB14" s="50"/>
      <c r="AC14" s="50"/>
      <c r="AD14" s="50"/>
      <c r="AE14" s="50"/>
      <c r="AG14" s="45" t="s">
        <v>910</v>
      </c>
      <c r="AH14" s="45"/>
      <c r="AI14" s="45"/>
      <c r="AJ14" s="45"/>
      <c r="AK14" s="46"/>
      <c r="AL14" s="45"/>
      <c r="AM14" s="45"/>
      <c r="AN14" s="45"/>
      <c r="AO14" s="46"/>
      <c r="AP14" s="45"/>
      <c r="AQ14" s="45"/>
      <c r="AR14" s="45"/>
      <c r="AS14" s="46"/>
      <c r="AT14" s="45"/>
      <c r="AU14" s="45"/>
      <c r="AV14" s="45"/>
      <c r="AW14" s="46"/>
      <c r="AX14" s="47">
        <f t="shared" si="1"/>
        <v>0</v>
      </c>
      <c r="AY14" s="48">
        <f t="shared" si="3"/>
        <v>0</v>
      </c>
      <c r="AZ14" s="50"/>
      <c r="BA14" s="50"/>
      <c r="BB14" s="50"/>
      <c r="BC14" s="50"/>
      <c r="BD14" s="50"/>
      <c r="BE14" s="50"/>
      <c r="BF14" s="50"/>
      <c r="BG14" s="50"/>
      <c r="BH14" s="50"/>
      <c r="BI14" s="50"/>
      <c r="BJ14" s="50"/>
      <c r="BK14" s="50"/>
    </row>
    <row r="15" spans="1:63" ht="15">
      <c r="A15" s="45" t="s">
        <v>911</v>
      </c>
      <c r="B15" s="45"/>
      <c r="C15" s="45"/>
      <c r="D15" s="45"/>
      <c r="E15" s="46"/>
      <c r="F15" s="45"/>
      <c r="G15" s="45"/>
      <c r="H15" s="45"/>
      <c r="I15" s="46"/>
      <c r="J15" s="45"/>
      <c r="K15" s="45"/>
      <c r="L15" s="45"/>
      <c r="M15" s="46"/>
      <c r="N15" s="45"/>
      <c r="O15" s="45"/>
      <c r="P15" s="45"/>
      <c r="Q15" s="46"/>
      <c r="R15" s="47">
        <f t="shared" si="0"/>
        <v>0</v>
      </c>
      <c r="S15" s="48">
        <f t="shared" si="2"/>
        <v>0</v>
      </c>
      <c r="T15" s="49"/>
      <c r="U15" s="49"/>
      <c r="V15" s="49"/>
      <c r="W15" s="49"/>
      <c r="X15" s="49"/>
      <c r="Y15" s="50"/>
      <c r="Z15" s="50"/>
      <c r="AA15" s="50"/>
      <c r="AB15" s="50"/>
      <c r="AC15" s="50"/>
      <c r="AD15" s="50"/>
      <c r="AE15" s="50"/>
      <c r="AG15" s="45" t="s">
        <v>911</v>
      </c>
      <c r="AH15" s="45"/>
      <c r="AI15" s="45"/>
      <c r="AJ15" s="45"/>
      <c r="AK15" s="46"/>
      <c r="AL15" s="45"/>
      <c r="AM15" s="45"/>
      <c r="AN15" s="45"/>
      <c r="AO15" s="46"/>
      <c r="AP15" s="45"/>
      <c r="AQ15" s="45"/>
      <c r="AR15" s="45"/>
      <c r="AS15" s="46"/>
      <c r="AT15" s="45"/>
      <c r="AU15" s="45"/>
      <c r="AV15" s="45"/>
      <c r="AW15" s="46"/>
      <c r="AX15" s="47">
        <f t="shared" si="1"/>
        <v>0</v>
      </c>
      <c r="AY15" s="48">
        <f t="shared" si="3"/>
        <v>0</v>
      </c>
      <c r="AZ15" s="50"/>
      <c r="BA15" s="50"/>
      <c r="BB15" s="50"/>
      <c r="BC15" s="50"/>
      <c r="BD15" s="50"/>
      <c r="BE15" s="50"/>
      <c r="BF15" s="50"/>
      <c r="BG15" s="50"/>
      <c r="BH15" s="50"/>
      <c r="BI15" s="50"/>
      <c r="BJ15" s="50"/>
      <c r="BK15" s="50"/>
    </row>
    <row r="16" spans="1:63" ht="15">
      <c r="A16" s="45" t="s">
        <v>912</v>
      </c>
      <c r="B16" s="45"/>
      <c r="C16" s="45"/>
      <c r="D16" s="45"/>
      <c r="E16" s="46"/>
      <c r="F16" s="45"/>
      <c r="G16" s="45"/>
      <c r="H16" s="45"/>
      <c r="I16" s="46"/>
      <c r="J16" s="45"/>
      <c r="K16" s="45"/>
      <c r="L16" s="45"/>
      <c r="M16" s="46"/>
      <c r="N16" s="45"/>
      <c r="O16" s="45"/>
      <c r="P16" s="45"/>
      <c r="Q16" s="46"/>
      <c r="R16" s="47">
        <f t="shared" si="0"/>
        <v>0</v>
      </c>
      <c r="S16" s="48">
        <f t="shared" si="2"/>
        <v>0</v>
      </c>
      <c r="T16" s="49"/>
      <c r="U16" s="49"/>
      <c r="V16" s="49"/>
      <c r="W16" s="49"/>
      <c r="X16" s="49"/>
      <c r="Y16" s="50"/>
      <c r="Z16" s="50"/>
      <c r="AA16" s="50"/>
      <c r="AB16" s="50"/>
      <c r="AC16" s="50"/>
      <c r="AD16" s="50"/>
      <c r="AE16" s="50"/>
      <c r="AG16" s="45" t="s">
        <v>912</v>
      </c>
      <c r="AH16" s="45"/>
      <c r="AI16" s="45"/>
      <c r="AJ16" s="45"/>
      <c r="AK16" s="46"/>
      <c r="AL16" s="45"/>
      <c r="AM16" s="45"/>
      <c r="AN16" s="45"/>
      <c r="AO16" s="46"/>
      <c r="AP16" s="45"/>
      <c r="AQ16" s="45"/>
      <c r="AR16" s="45"/>
      <c r="AS16" s="46"/>
      <c r="AT16" s="45"/>
      <c r="AU16" s="45"/>
      <c r="AV16" s="45"/>
      <c r="AW16" s="46"/>
      <c r="AX16" s="47">
        <f t="shared" si="1"/>
        <v>0</v>
      </c>
      <c r="AY16" s="48">
        <f t="shared" si="3"/>
        <v>0</v>
      </c>
      <c r="AZ16" s="50"/>
      <c r="BA16" s="50"/>
      <c r="BB16" s="50"/>
      <c r="BC16" s="50"/>
      <c r="BD16" s="50"/>
      <c r="BE16" s="50"/>
      <c r="BF16" s="50"/>
      <c r="BG16" s="50"/>
      <c r="BH16" s="50"/>
      <c r="BI16" s="50"/>
      <c r="BJ16" s="50"/>
      <c r="BK16" s="50"/>
    </row>
    <row r="17" spans="1:63" ht="15">
      <c r="A17" s="45" t="s">
        <v>913</v>
      </c>
      <c r="B17" s="45"/>
      <c r="C17" s="45"/>
      <c r="D17" s="45"/>
      <c r="E17" s="46"/>
      <c r="F17" s="45"/>
      <c r="G17" s="45"/>
      <c r="H17" s="45"/>
      <c r="I17" s="46"/>
      <c r="J17" s="45"/>
      <c r="K17" s="45"/>
      <c r="L17" s="45"/>
      <c r="M17" s="46"/>
      <c r="N17" s="45"/>
      <c r="O17" s="45"/>
      <c r="P17" s="45"/>
      <c r="Q17" s="46"/>
      <c r="R17" s="47">
        <f t="shared" si="0"/>
        <v>0</v>
      </c>
      <c r="S17" s="48">
        <f t="shared" si="2"/>
        <v>0</v>
      </c>
      <c r="T17" s="49"/>
      <c r="U17" s="49"/>
      <c r="V17" s="49"/>
      <c r="W17" s="49"/>
      <c r="X17" s="49"/>
      <c r="Y17" s="50"/>
      <c r="Z17" s="50"/>
      <c r="AA17" s="50"/>
      <c r="AB17" s="50"/>
      <c r="AC17" s="50"/>
      <c r="AD17" s="50"/>
      <c r="AE17" s="50"/>
      <c r="AG17" s="45" t="s">
        <v>913</v>
      </c>
      <c r="AH17" s="45"/>
      <c r="AI17" s="45"/>
      <c r="AJ17" s="45"/>
      <c r="AK17" s="46"/>
      <c r="AL17" s="45"/>
      <c r="AM17" s="45"/>
      <c r="AN17" s="45"/>
      <c r="AO17" s="46"/>
      <c r="AP17" s="45"/>
      <c r="AQ17" s="45"/>
      <c r="AR17" s="45"/>
      <c r="AS17" s="46"/>
      <c r="AT17" s="45"/>
      <c r="AU17" s="45"/>
      <c r="AV17" s="45"/>
      <c r="AW17" s="46"/>
      <c r="AX17" s="47">
        <f t="shared" si="1"/>
        <v>0</v>
      </c>
      <c r="AY17" s="48">
        <f t="shared" si="3"/>
        <v>0</v>
      </c>
      <c r="AZ17" s="50"/>
      <c r="BA17" s="50"/>
      <c r="BB17" s="50"/>
      <c r="BC17" s="50"/>
      <c r="BD17" s="50"/>
      <c r="BE17" s="50"/>
      <c r="BF17" s="50"/>
      <c r="BG17" s="50"/>
      <c r="BH17" s="50"/>
      <c r="BI17" s="50"/>
      <c r="BJ17" s="50"/>
      <c r="BK17" s="50"/>
    </row>
    <row r="18" spans="1:63" ht="15">
      <c r="A18" s="45" t="s">
        <v>914</v>
      </c>
      <c r="B18" s="45"/>
      <c r="C18" s="45"/>
      <c r="D18" s="45"/>
      <c r="E18" s="46"/>
      <c r="F18" s="45"/>
      <c r="G18" s="45"/>
      <c r="H18" s="45"/>
      <c r="I18" s="46"/>
      <c r="J18" s="45"/>
      <c r="K18" s="45"/>
      <c r="L18" s="45"/>
      <c r="M18" s="46"/>
      <c r="N18" s="45"/>
      <c r="O18" s="45"/>
      <c r="P18" s="45"/>
      <c r="Q18" s="46"/>
      <c r="R18" s="47">
        <f t="shared" si="0"/>
        <v>0</v>
      </c>
      <c r="S18" s="48">
        <f t="shared" si="2"/>
        <v>0</v>
      </c>
      <c r="T18" s="49"/>
      <c r="U18" s="49"/>
      <c r="V18" s="49"/>
      <c r="W18" s="49"/>
      <c r="X18" s="49"/>
      <c r="Y18" s="50"/>
      <c r="Z18" s="50"/>
      <c r="AA18" s="50"/>
      <c r="AB18" s="50"/>
      <c r="AC18" s="50"/>
      <c r="AD18" s="50"/>
      <c r="AE18" s="50"/>
      <c r="AG18" s="45" t="s">
        <v>914</v>
      </c>
      <c r="AH18" s="45"/>
      <c r="AI18" s="45"/>
      <c r="AJ18" s="45"/>
      <c r="AK18" s="46"/>
      <c r="AL18" s="45"/>
      <c r="AM18" s="45"/>
      <c r="AN18" s="45"/>
      <c r="AO18" s="46"/>
      <c r="AP18" s="45"/>
      <c r="AQ18" s="45"/>
      <c r="AR18" s="45"/>
      <c r="AS18" s="46"/>
      <c r="AT18" s="45"/>
      <c r="AU18" s="45"/>
      <c r="AV18" s="45"/>
      <c r="AW18" s="46"/>
      <c r="AX18" s="47">
        <f t="shared" si="1"/>
        <v>0</v>
      </c>
      <c r="AY18" s="48">
        <f t="shared" si="3"/>
        <v>0</v>
      </c>
      <c r="AZ18" s="50"/>
      <c r="BA18" s="50"/>
      <c r="BB18" s="50"/>
      <c r="BC18" s="50"/>
      <c r="BD18" s="50"/>
      <c r="BE18" s="50"/>
      <c r="BF18" s="50"/>
      <c r="BG18" s="50"/>
      <c r="BH18" s="50"/>
      <c r="BI18" s="50"/>
      <c r="BJ18" s="50"/>
      <c r="BK18" s="50"/>
    </row>
    <row r="19" spans="1:63" ht="15">
      <c r="A19" s="45" t="s">
        <v>915</v>
      </c>
      <c r="B19" s="45"/>
      <c r="C19" s="45"/>
      <c r="D19" s="45"/>
      <c r="E19" s="46"/>
      <c r="F19" s="45"/>
      <c r="G19" s="45"/>
      <c r="H19" s="45"/>
      <c r="I19" s="46"/>
      <c r="J19" s="45"/>
      <c r="K19" s="45"/>
      <c r="L19" s="45"/>
      <c r="M19" s="46"/>
      <c r="N19" s="45"/>
      <c r="O19" s="45"/>
      <c r="P19" s="45"/>
      <c r="Q19" s="46"/>
      <c r="R19" s="47">
        <f t="shared" si="0"/>
        <v>0</v>
      </c>
      <c r="S19" s="48">
        <f t="shared" si="2"/>
        <v>0</v>
      </c>
      <c r="T19" s="49"/>
      <c r="U19" s="49"/>
      <c r="V19" s="49"/>
      <c r="W19" s="49"/>
      <c r="X19" s="49"/>
      <c r="Y19" s="50"/>
      <c r="Z19" s="50"/>
      <c r="AA19" s="50"/>
      <c r="AB19" s="50"/>
      <c r="AC19" s="50"/>
      <c r="AD19" s="50"/>
      <c r="AE19" s="50"/>
      <c r="AG19" s="45" t="s">
        <v>915</v>
      </c>
      <c r="AH19" s="45"/>
      <c r="AI19" s="45"/>
      <c r="AJ19" s="45"/>
      <c r="AK19" s="46"/>
      <c r="AL19" s="45"/>
      <c r="AM19" s="45"/>
      <c r="AN19" s="45"/>
      <c r="AO19" s="46"/>
      <c r="AP19" s="45"/>
      <c r="AQ19" s="45"/>
      <c r="AR19" s="45"/>
      <c r="AS19" s="46"/>
      <c r="AT19" s="45"/>
      <c r="AU19" s="45"/>
      <c r="AV19" s="45"/>
      <c r="AW19" s="46"/>
      <c r="AX19" s="47">
        <f t="shared" si="1"/>
        <v>0</v>
      </c>
      <c r="AY19" s="48">
        <f t="shared" si="3"/>
        <v>0</v>
      </c>
      <c r="AZ19" s="50"/>
      <c r="BA19" s="50"/>
      <c r="BB19" s="50"/>
      <c r="BC19" s="50"/>
      <c r="BD19" s="50"/>
      <c r="BE19" s="50"/>
      <c r="BF19" s="50"/>
      <c r="BG19" s="50"/>
      <c r="BH19" s="50"/>
      <c r="BI19" s="45"/>
      <c r="BJ19" s="45"/>
      <c r="BK19" s="45"/>
    </row>
    <row r="20" spans="1:63" ht="15">
      <c r="A20" s="45" t="s">
        <v>916</v>
      </c>
      <c r="B20" s="45"/>
      <c r="C20" s="45"/>
      <c r="D20" s="45"/>
      <c r="E20" s="46"/>
      <c r="F20" s="45"/>
      <c r="G20" s="45"/>
      <c r="H20" s="45"/>
      <c r="I20" s="46"/>
      <c r="J20" s="45"/>
      <c r="K20" s="45"/>
      <c r="L20" s="45"/>
      <c r="M20" s="46"/>
      <c r="N20" s="45"/>
      <c r="O20" s="45"/>
      <c r="P20" s="45"/>
      <c r="Q20" s="46"/>
      <c r="R20" s="47">
        <f t="shared" si="0"/>
        <v>0</v>
      </c>
      <c r="S20" s="48">
        <f t="shared" si="2"/>
        <v>0</v>
      </c>
      <c r="T20" s="49"/>
      <c r="U20" s="49"/>
      <c r="V20" s="49"/>
      <c r="W20" s="49"/>
      <c r="X20" s="49"/>
      <c r="Y20" s="50"/>
      <c r="Z20" s="50"/>
      <c r="AA20" s="50"/>
      <c r="AB20" s="50"/>
      <c r="AC20" s="50"/>
      <c r="AD20" s="50"/>
      <c r="AE20" s="50"/>
      <c r="AG20" s="45" t="s">
        <v>916</v>
      </c>
      <c r="AH20" s="45"/>
      <c r="AI20" s="45"/>
      <c r="AJ20" s="45"/>
      <c r="AK20" s="46"/>
      <c r="AL20" s="45"/>
      <c r="AM20" s="45"/>
      <c r="AN20" s="45"/>
      <c r="AO20" s="46"/>
      <c r="AP20" s="45"/>
      <c r="AQ20" s="45"/>
      <c r="AR20" s="45"/>
      <c r="AS20" s="46"/>
      <c r="AT20" s="45"/>
      <c r="AU20" s="45"/>
      <c r="AV20" s="45"/>
      <c r="AW20" s="46"/>
      <c r="AX20" s="47">
        <f t="shared" si="1"/>
        <v>0</v>
      </c>
      <c r="AY20" s="48">
        <f t="shared" si="3"/>
        <v>0</v>
      </c>
      <c r="AZ20" s="50"/>
      <c r="BA20" s="50"/>
      <c r="BB20" s="50"/>
      <c r="BC20" s="50"/>
      <c r="BD20" s="50"/>
      <c r="BE20" s="50"/>
      <c r="BF20" s="50"/>
      <c r="BG20" s="50"/>
      <c r="BH20" s="50"/>
      <c r="BI20" s="45"/>
      <c r="BJ20" s="45"/>
      <c r="BK20" s="45"/>
    </row>
    <row r="21" spans="1:63" ht="15">
      <c r="A21" s="45" t="s">
        <v>917</v>
      </c>
      <c r="B21" s="45"/>
      <c r="C21" s="45"/>
      <c r="D21" s="45"/>
      <c r="E21" s="46"/>
      <c r="F21" s="45"/>
      <c r="G21" s="45"/>
      <c r="H21" s="45"/>
      <c r="I21" s="46"/>
      <c r="J21" s="45"/>
      <c r="K21" s="45"/>
      <c r="L21" s="45"/>
      <c r="M21" s="46"/>
      <c r="N21" s="45"/>
      <c r="O21" s="45"/>
      <c r="P21" s="45"/>
      <c r="Q21" s="46"/>
      <c r="R21" s="47">
        <f t="shared" si="0"/>
        <v>0</v>
      </c>
      <c r="S21" s="48">
        <f t="shared" si="2"/>
        <v>0</v>
      </c>
      <c r="T21" s="49"/>
      <c r="U21" s="49"/>
      <c r="V21" s="49"/>
      <c r="W21" s="49"/>
      <c r="X21" s="49"/>
      <c r="Y21" s="50"/>
      <c r="Z21" s="50"/>
      <c r="AA21" s="50"/>
      <c r="AB21" s="50"/>
      <c r="AC21" s="50"/>
      <c r="AD21" s="50"/>
      <c r="AE21" s="50"/>
      <c r="AG21" s="45" t="s">
        <v>917</v>
      </c>
      <c r="AH21" s="45"/>
      <c r="AI21" s="45"/>
      <c r="AJ21" s="45"/>
      <c r="AK21" s="46"/>
      <c r="AL21" s="45"/>
      <c r="AM21" s="45"/>
      <c r="AN21" s="45"/>
      <c r="AO21" s="46"/>
      <c r="AP21" s="45"/>
      <c r="AQ21" s="45"/>
      <c r="AR21" s="45"/>
      <c r="AS21" s="46"/>
      <c r="AT21" s="45"/>
      <c r="AU21" s="45"/>
      <c r="AV21" s="45"/>
      <c r="AW21" s="46"/>
      <c r="AX21" s="47">
        <f t="shared" si="1"/>
        <v>0</v>
      </c>
      <c r="AY21" s="48">
        <f t="shared" si="3"/>
        <v>0</v>
      </c>
      <c r="AZ21" s="50"/>
      <c r="BA21" s="50"/>
      <c r="BB21" s="50"/>
      <c r="BC21" s="50"/>
      <c r="BD21" s="50"/>
      <c r="BE21" s="50"/>
      <c r="BF21" s="50"/>
      <c r="BG21" s="50"/>
      <c r="BH21" s="50"/>
      <c r="BI21" s="45"/>
      <c r="BJ21" s="45"/>
      <c r="BK21" s="45"/>
    </row>
    <row r="22" spans="1:63" ht="15">
      <c r="A22" s="45" t="s">
        <v>918</v>
      </c>
      <c r="B22" s="45"/>
      <c r="C22" s="45"/>
      <c r="D22" s="45"/>
      <c r="E22" s="46"/>
      <c r="F22" s="45"/>
      <c r="G22" s="45"/>
      <c r="H22" s="45"/>
      <c r="I22" s="46"/>
      <c r="J22" s="45"/>
      <c r="K22" s="45"/>
      <c r="L22" s="45"/>
      <c r="M22" s="46"/>
      <c r="N22" s="45"/>
      <c r="O22" s="45"/>
      <c r="P22" s="45"/>
      <c r="Q22" s="46"/>
      <c r="R22" s="47">
        <f t="shared" si="0"/>
        <v>0</v>
      </c>
      <c r="S22" s="48">
        <f t="shared" si="2"/>
        <v>0</v>
      </c>
      <c r="T22" s="49"/>
      <c r="U22" s="49"/>
      <c r="V22" s="49"/>
      <c r="W22" s="49"/>
      <c r="X22" s="49"/>
      <c r="Y22" s="50"/>
      <c r="Z22" s="50"/>
      <c r="AA22" s="50"/>
      <c r="AB22" s="50"/>
      <c r="AC22" s="50"/>
      <c r="AD22" s="50"/>
      <c r="AE22" s="50"/>
      <c r="AG22" s="45" t="s">
        <v>918</v>
      </c>
      <c r="AH22" s="45"/>
      <c r="AI22" s="45"/>
      <c r="AJ22" s="45"/>
      <c r="AK22" s="46"/>
      <c r="AL22" s="45"/>
      <c r="AM22" s="45"/>
      <c r="AN22" s="45"/>
      <c r="AO22" s="46"/>
      <c r="AP22" s="45"/>
      <c r="AQ22" s="45"/>
      <c r="AR22" s="45"/>
      <c r="AS22" s="46"/>
      <c r="AT22" s="45"/>
      <c r="AU22" s="45"/>
      <c r="AV22" s="45"/>
      <c r="AW22" s="46"/>
      <c r="AX22" s="47">
        <f t="shared" si="1"/>
        <v>0</v>
      </c>
      <c r="AY22" s="48">
        <f t="shared" si="3"/>
        <v>0</v>
      </c>
      <c r="AZ22" s="50"/>
      <c r="BA22" s="50"/>
      <c r="BB22" s="50"/>
      <c r="BC22" s="50"/>
      <c r="BD22" s="50"/>
      <c r="BE22" s="50"/>
      <c r="BF22" s="50"/>
      <c r="BG22" s="50"/>
      <c r="BH22" s="50"/>
      <c r="BI22" s="50"/>
      <c r="BJ22" s="50"/>
      <c r="BK22" s="50"/>
    </row>
    <row r="23" spans="1:63" ht="15">
      <c r="A23" s="45" t="s">
        <v>919</v>
      </c>
      <c r="B23" s="45"/>
      <c r="C23" s="45"/>
      <c r="D23" s="45"/>
      <c r="E23" s="46"/>
      <c r="F23" s="45"/>
      <c r="G23" s="45"/>
      <c r="H23" s="45"/>
      <c r="I23" s="46"/>
      <c r="J23" s="45"/>
      <c r="K23" s="45"/>
      <c r="L23" s="45"/>
      <c r="M23" s="46"/>
      <c r="N23" s="45"/>
      <c r="O23" s="45"/>
      <c r="P23" s="45"/>
      <c r="Q23" s="46"/>
      <c r="R23" s="47">
        <f t="shared" si="0"/>
        <v>0</v>
      </c>
      <c r="S23" s="48">
        <f t="shared" si="2"/>
        <v>0</v>
      </c>
      <c r="T23" s="49"/>
      <c r="U23" s="49"/>
      <c r="V23" s="49"/>
      <c r="W23" s="49"/>
      <c r="X23" s="49"/>
      <c r="Y23" s="50"/>
      <c r="Z23" s="50"/>
      <c r="AA23" s="50"/>
      <c r="AB23" s="50"/>
      <c r="AC23" s="50"/>
      <c r="AD23" s="50"/>
      <c r="AE23" s="50"/>
      <c r="AG23" s="45" t="s">
        <v>919</v>
      </c>
      <c r="AH23" s="45"/>
      <c r="AI23" s="45"/>
      <c r="AJ23" s="45"/>
      <c r="AK23" s="46"/>
      <c r="AL23" s="45"/>
      <c r="AM23" s="45"/>
      <c r="AN23" s="45"/>
      <c r="AO23" s="46"/>
      <c r="AP23" s="45"/>
      <c r="AQ23" s="45"/>
      <c r="AR23" s="45"/>
      <c r="AS23" s="46"/>
      <c r="AT23" s="45"/>
      <c r="AU23" s="45"/>
      <c r="AV23" s="45"/>
      <c r="AW23" s="46"/>
      <c r="AX23" s="47">
        <f t="shared" si="1"/>
        <v>0</v>
      </c>
      <c r="AY23" s="48">
        <f t="shared" si="3"/>
        <v>0</v>
      </c>
      <c r="AZ23" s="50"/>
      <c r="BA23" s="50"/>
      <c r="BB23" s="50"/>
      <c r="BC23" s="50"/>
      <c r="BD23" s="50"/>
      <c r="BE23" s="50"/>
      <c r="BF23" s="50"/>
      <c r="BG23" s="50"/>
      <c r="BH23" s="50"/>
      <c r="BI23" s="50"/>
      <c r="BJ23" s="50"/>
      <c r="BK23" s="50"/>
    </row>
    <row r="24" spans="1:63" ht="15">
      <c r="A24" s="45" t="s">
        <v>920</v>
      </c>
      <c r="B24" s="45"/>
      <c r="C24" s="45"/>
      <c r="D24" s="45"/>
      <c r="E24" s="46"/>
      <c r="F24" s="45"/>
      <c r="G24" s="45"/>
      <c r="H24" s="45"/>
      <c r="I24" s="46"/>
      <c r="J24" s="45"/>
      <c r="K24" s="45"/>
      <c r="L24" s="45"/>
      <c r="M24" s="46"/>
      <c r="N24" s="45"/>
      <c r="O24" s="45"/>
      <c r="P24" s="45"/>
      <c r="Q24" s="46"/>
      <c r="R24" s="47">
        <f t="shared" si="0"/>
        <v>0</v>
      </c>
      <c r="S24" s="48">
        <f t="shared" si="2"/>
        <v>0</v>
      </c>
      <c r="T24" s="49"/>
      <c r="U24" s="49"/>
      <c r="V24" s="49"/>
      <c r="W24" s="49"/>
      <c r="X24" s="49"/>
      <c r="Y24" s="50"/>
      <c r="Z24" s="50"/>
      <c r="AA24" s="50"/>
      <c r="AB24" s="50"/>
      <c r="AC24" s="50"/>
      <c r="AD24" s="50"/>
      <c r="AE24" s="50"/>
      <c r="AG24" s="45" t="s">
        <v>920</v>
      </c>
      <c r="AH24" s="45"/>
      <c r="AI24" s="45"/>
      <c r="AJ24" s="45"/>
      <c r="AK24" s="46"/>
      <c r="AL24" s="45"/>
      <c r="AM24" s="45"/>
      <c r="AN24" s="45"/>
      <c r="AO24" s="46"/>
      <c r="AP24" s="45"/>
      <c r="AQ24" s="45"/>
      <c r="AR24" s="45"/>
      <c r="AS24" s="46"/>
      <c r="AT24" s="45"/>
      <c r="AU24" s="45"/>
      <c r="AV24" s="45"/>
      <c r="AW24" s="46"/>
      <c r="AX24" s="47">
        <f t="shared" si="1"/>
        <v>0</v>
      </c>
      <c r="AY24" s="48">
        <f t="shared" si="3"/>
        <v>0</v>
      </c>
      <c r="AZ24" s="50"/>
      <c r="BA24" s="50"/>
      <c r="BB24" s="50"/>
      <c r="BC24" s="50"/>
      <c r="BD24" s="50"/>
      <c r="BE24" s="50"/>
      <c r="BF24" s="50"/>
      <c r="BG24" s="50"/>
      <c r="BH24" s="50"/>
      <c r="BI24" s="50"/>
      <c r="BJ24" s="50"/>
      <c r="BK24" s="50"/>
    </row>
    <row r="25" spans="1:63" ht="15">
      <c r="A25" s="45" t="s">
        <v>921</v>
      </c>
      <c r="B25" s="45"/>
      <c r="C25" s="45"/>
      <c r="D25" s="45"/>
      <c r="E25" s="46"/>
      <c r="F25" s="45"/>
      <c r="G25" s="45"/>
      <c r="H25" s="45"/>
      <c r="I25" s="46"/>
      <c r="J25" s="45"/>
      <c r="K25" s="45"/>
      <c r="L25" s="45"/>
      <c r="M25" s="46"/>
      <c r="N25" s="45"/>
      <c r="O25" s="45"/>
      <c r="P25" s="45"/>
      <c r="Q25" s="46"/>
      <c r="R25" s="47">
        <f t="shared" si="0"/>
        <v>0</v>
      </c>
      <c r="S25" s="48">
        <f t="shared" si="2"/>
        <v>0</v>
      </c>
      <c r="T25" s="49"/>
      <c r="U25" s="49"/>
      <c r="V25" s="49"/>
      <c r="W25" s="49"/>
      <c r="X25" s="49"/>
      <c r="Y25" s="50"/>
      <c r="Z25" s="50"/>
      <c r="AA25" s="50"/>
      <c r="AB25" s="50"/>
      <c r="AC25" s="50"/>
      <c r="AD25" s="50"/>
      <c r="AE25" s="50"/>
      <c r="AG25" s="45" t="s">
        <v>921</v>
      </c>
      <c r="AH25" s="45"/>
      <c r="AI25" s="45"/>
      <c r="AJ25" s="45"/>
      <c r="AK25" s="46"/>
      <c r="AL25" s="45"/>
      <c r="AM25" s="45"/>
      <c r="AN25" s="45"/>
      <c r="AO25" s="46"/>
      <c r="AP25" s="45"/>
      <c r="AQ25" s="45"/>
      <c r="AR25" s="45"/>
      <c r="AS25" s="46"/>
      <c r="AT25" s="45"/>
      <c r="AU25" s="45"/>
      <c r="AV25" s="45"/>
      <c r="AW25" s="46"/>
      <c r="AX25" s="47">
        <f t="shared" si="1"/>
        <v>0</v>
      </c>
      <c r="AY25" s="48">
        <f t="shared" si="3"/>
        <v>0</v>
      </c>
      <c r="AZ25" s="50"/>
      <c r="BA25" s="50"/>
      <c r="BB25" s="50"/>
      <c r="BC25" s="50"/>
      <c r="BD25" s="50"/>
      <c r="BE25" s="50"/>
      <c r="BF25" s="50"/>
      <c r="BG25" s="50"/>
      <c r="BH25" s="50"/>
      <c r="BI25" s="50"/>
      <c r="BJ25" s="50"/>
      <c r="BK25" s="50"/>
    </row>
    <row r="26" spans="1:63" ht="15">
      <c r="A26" s="45" t="s">
        <v>922</v>
      </c>
      <c r="B26" s="45"/>
      <c r="C26" s="45"/>
      <c r="D26" s="45"/>
      <c r="E26" s="46"/>
      <c r="F26" s="45"/>
      <c r="G26" s="45"/>
      <c r="H26" s="45"/>
      <c r="I26" s="46"/>
      <c r="J26" s="45"/>
      <c r="K26" s="45"/>
      <c r="L26" s="45"/>
      <c r="M26" s="46"/>
      <c r="N26" s="45"/>
      <c r="O26" s="45"/>
      <c r="P26" s="45"/>
      <c r="Q26" s="46"/>
      <c r="R26" s="47">
        <f t="shared" si="0"/>
        <v>0</v>
      </c>
      <c r="S26" s="48">
        <f t="shared" si="2"/>
        <v>0</v>
      </c>
      <c r="T26" s="49"/>
      <c r="U26" s="49"/>
      <c r="V26" s="49"/>
      <c r="W26" s="49"/>
      <c r="X26" s="49"/>
      <c r="Y26" s="50"/>
      <c r="Z26" s="50"/>
      <c r="AA26" s="50"/>
      <c r="AB26" s="50"/>
      <c r="AC26" s="50"/>
      <c r="AD26" s="50"/>
      <c r="AE26" s="50"/>
      <c r="AG26" s="45" t="s">
        <v>922</v>
      </c>
      <c r="AH26" s="45"/>
      <c r="AI26" s="45"/>
      <c r="AJ26" s="45"/>
      <c r="AK26" s="46"/>
      <c r="AL26" s="45"/>
      <c r="AM26" s="45"/>
      <c r="AN26" s="45"/>
      <c r="AO26" s="46"/>
      <c r="AP26" s="45"/>
      <c r="AQ26" s="45"/>
      <c r="AR26" s="45"/>
      <c r="AS26" s="46"/>
      <c r="AT26" s="45"/>
      <c r="AU26" s="45"/>
      <c r="AV26" s="45"/>
      <c r="AW26" s="46"/>
      <c r="AX26" s="47">
        <f t="shared" si="1"/>
        <v>0</v>
      </c>
      <c r="AY26" s="48">
        <f t="shared" si="3"/>
        <v>0</v>
      </c>
      <c r="AZ26" s="50"/>
      <c r="BA26" s="50"/>
      <c r="BB26" s="50"/>
      <c r="BC26" s="50"/>
      <c r="BD26" s="50"/>
      <c r="BE26" s="50"/>
      <c r="BF26" s="50"/>
      <c r="BG26" s="50"/>
      <c r="BH26" s="50"/>
      <c r="BI26" s="50"/>
      <c r="BJ26" s="50"/>
      <c r="BK26" s="50"/>
    </row>
    <row r="27" spans="1:63" ht="15">
      <c r="A27" s="45" t="s">
        <v>923</v>
      </c>
      <c r="B27" s="45"/>
      <c r="C27" s="45"/>
      <c r="D27" s="45"/>
      <c r="E27" s="46"/>
      <c r="F27" s="45"/>
      <c r="G27" s="45"/>
      <c r="H27" s="45"/>
      <c r="I27" s="46"/>
      <c r="J27" s="45"/>
      <c r="K27" s="45"/>
      <c r="L27" s="45"/>
      <c r="M27" s="46"/>
      <c r="N27" s="45"/>
      <c r="O27" s="45"/>
      <c r="P27" s="45"/>
      <c r="Q27" s="46"/>
      <c r="R27" s="47">
        <f t="shared" si="0"/>
        <v>0</v>
      </c>
      <c r="S27" s="48">
        <f t="shared" si="2"/>
        <v>0</v>
      </c>
      <c r="T27" s="49"/>
      <c r="U27" s="49"/>
      <c r="V27" s="49"/>
      <c r="W27" s="49"/>
      <c r="X27" s="49"/>
      <c r="Y27" s="50"/>
      <c r="Z27" s="50"/>
      <c r="AA27" s="50"/>
      <c r="AB27" s="50"/>
      <c r="AC27" s="50"/>
      <c r="AD27" s="50"/>
      <c r="AE27" s="50"/>
      <c r="AG27" s="45" t="s">
        <v>923</v>
      </c>
      <c r="AH27" s="45"/>
      <c r="AI27" s="45"/>
      <c r="AJ27" s="45"/>
      <c r="AK27" s="46"/>
      <c r="AL27" s="45"/>
      <c r="AM27" s="45"/>
      <c r="AN27" s="45"/>
      <c r="AO27" s="46"/>
      <c r="AP27" s="45"/>
      <c r="AQ27" s="45"/>
      <c r="AR27" s="45"/>
      <c r="AS27" s="46"/>
      <c r="AT27" s="45"/>
      <c r="AU27" s="45"/>
      <c r="AV27" s="45"/>
      <c r="AW27" s="46"/>
      <c r="AX27" s="47">
        <f t="shared" si="1"/>
        <v>0</v>
      </c>
      <c r="AY27" s="48">
        <f t="shared" si="3"/>
        <v>0</v>
      </c>
      <c r="AZ27" s="50"/>
      <c r="BA27" s="50"/>
      <c r="BB27" s="50"/>
      <c r="BC27" s="50"/>
      <c r="BD27" s="50"/>
      <c r="BE27" s="50"/>
      <c r="BF27" s="50"/>
      <c r="BG27" s="50"/>
      <c r="BH27" s="50"/>
      <c r="BI27" s="50"/>
      <c r="BJ27" s="50"/>
      <c r="BK27" s="50"/>
    </row>
    <row r="28" spans="1:63" ht="15">
      <c r="A28" s="45" t="s">
        <v>924</v>
      </c>
      <c r="B28" s="45"/>
      <c r="C28" s="45"/>
      <c r="D28" s="45"/>
      <c r="E28" s="46"/>
      <c r="F28" s="45"/>
      <c r="G28" s="45"/>
      <c r="H28" s="45"/>
      <c r="I28" s="46"/>
      <c r="J28" s="45"/>
      <c r="K28" s="45"/>
      <c r="L28" s="45"/>
      <c r="M28" s="46"/>
      <c r="N28" s="45"/>
      <c r="O28" s="45"/>
      <c r="P28" s="45"/>
      <c r="Q28" s="46"/>
      <c r="R28" s="47">
        <f t="shared" si="0"/>
        <v>0</v>
      </c>
      <c r="S28" s="48">
        <f t="shared" si="2"/>
        <v>0</v>
      </c>
      <c r="T28" s="49"/>
      <c r="U28" s="49"/>
      <c r="V28" s="49"/>
      <c r="W28" s="49"/>
      <c r="X28" s="49"/>
      <c r="Y28" s="50"/>
      <c r="Z28" s="50"/>
      <c r="AA28" s="50"/>
      <c r="AB28" s="50"/>
      <c r="AC28" s="50"/>
      <c r="AD28" s="50"/>
      <c r="AE28" s="50"/>
      <c r="AG28" s="45" t="s">
        <v>924</v>
      </c>
      <c r="AH28" s="45"/>
      <c r="AI28" s="45"/>
      <c r="AJ28" s="45"/>
      <c r="AK28" s="46"/>
      <c r="AL28" s="45"/>
      <c r="AM28" s="45"/>
      <c r="AN28" s="45"/>
      <c r="AO28" s="46"/>
      <c r="AP28" s="45"/>
      <c r="AQ28" s="45"/>
      <c r="AR28" s="45"/>
      <c r="AS28" s="46"/>
      <c r="AT28" s="45"/>
      <c r="AU28" s="45"/>
      <c r="AV28" s="45"/>
      <c r="AW28" s="46"/>
      <c r="AX28" s="47">
        <f t="shared" si="1"/>
        <v>0</v>
      </c>
      <c r="AY28" s="48">
        <f t="shared" si="3"/>
        <v>0</v>
      </c>
      <c r="AZ28" s="50"/>
      <c r="BA28" s="50"/>
      <c r="BB28" s="50"/>
      <c r="BC28" s="50"/>
      <c r="BD28" s="50"/>
      <c r="BE28" s="50"/>
      <c r="BF28" s="50"/>
      <c r="BG28" s="50"/>
      <c r="BH28" s="50"/>
      <c r="BI28" s="50"/>
      <c r="BJ28" s="50"/>
      <c r="BK28" s="50"/>
    </row>
    <row r="29" spans="1:63" ht="15">
      <c r="A29" s="45" t="s">
        <v>925</v>
      </c>
      <c r="B29" s="45"/>
      <c r="C29" s="45"/>
      <c r="D29" s="45"/>
      <c r="E29" s="46"/>
      <c r="F29" s="45"/>
      <c r="G29" s="45"/>
      <c r="H29" s="45"/>
      <c r="I29" s="46"/>
      <c r="J29" s="45"/>
      <c r="K29" s="45"/>
      <c r="L29" s="45"/>
      <c r="M29" s="46"/>
      <c r="N29" s="45"/>
      <c r="O29" s="45"/>
      <c r="P29" s="45"/>
      <c r="Q29" s="46"/>
      <c r="R29" s="47">
        <f t="shared" si="0"/>
        <v>0</v>
      </c>
      <c r="S29" s="48">
        <f t="shared" si="2"/>
        <v>0</v>
      </c>
      <c r="T29" s="49"/>
      <c r="U29" s="49"/>
      <c r="V29" s="49"/>
      <c r="W29" s="49"/>
      <c r="X29" s="49"/>
      <c r="Y29" s="50"/>
      <c r="Z29" s="50"/>
      <c r="AA29" s="50"/>
      <c r="AB29" s="50"/>
      <c r="AC29" s="50"/>
      <c r="AD29" s="50"/>
      <c r="AE29" s="50"/>
      <c r="AG29" s="45" t="s">
        <v>925</v>
      </c>
      <c r="AH29" s="45"/>
      <c r="AI29" s="45"/>
      <c r="AJ29" s="45"/>
      <c r="AK29" s="46"/>
      <c r="AL29" s="45"/>
      <c r="AM29" s="45"/>
      <c r="AN29" s="45"/>
      <c r="AO29" s="46"/>
      <c r="AP29" s="45"/>
      <c r="AQ29" s="45"/>
      <c r="AR29" s="45"/>
      <c r="AS29" s="46"/>
      <c r="AT29" s="45"/>
      <c r="AU29" s="45"/>
      <c r="AV29" s="45"/>
      <c r="AW29" s="46"/>
      <c r="AX29" s="47">
        <f t="shared" si="1"/>
        <v>0</v>
      </c>
      <c r="AY29" s="48">
        <f t="shared" si="3"/>
        <v>0</v>
      </c>
      <c r="AZ29" s="50"/>
      <c r="BA29" s="50"/>
      <c r="BB29" s="50"/>
      <c r="BC29" s="50"/>
      <c r="BD29" s="50"/>
      <c r="BE29" s="50"/>
      <c r="BF29" s="50"/>
      <c r="BG29" s="50"/>
      <c r="BH29" s="50"/>
      <c r="BI29" s="50"/>
      <c r="BJ29" s="50"/>
      <c r="BK29" s="50"/>
    </row>
    <row r="30" spans="1:63" ht="15">
      <c r="A30" s="45" t="s">
        <v>926</v>
      </c>
      <c r="B30" s="45"/>
      <c r="C30" s="45"/>
      <c r="D30" s="45"/>
      <c r="E30" s="46"/>
      <c r="F30" s="45"/>
      <c r="G30" s="45"/>
      <c r="H30" s="45"/>
      <c r="I30" s="46"/>
      <c r="J30" s="45"/>
      <c r="K30" s="45"/>
      <c r="L30" s="45"/>
      <c r="M30" s="46"/>
      <c r="N30" s="45"/>
      <c r="O30" s="45"/>
      <c r="P30" s="45"/>
      <c r="Q30" s="46"/>
      <c r="R30" s="47">
        <f t="shared" si="0"/>
        <v>0</v>
      </c>
      <c r="S30" s="48">
        <f t="shared" si="2"/>
        <v>0</v>
      </c>
      <c r="T30" s="49"/>
      <c r="U30" s="49"/>
      <c r="V30" s="49"/>
      <c r="W30" s="49"/>
      <c r="X30" s="49"/>
      <c r="Y30" s="50"/>
      <c r="Z30" s="50"/>
      <c r="AA30" s="50"/>
      <c r="AB30" s="50"/>
      <c r="AC30" s="50"/>
      <c r="AD30" s="50"/>
      <c r="AE30" s="50"/>
      <c r="AG30" s="45" t="s">
        <v>926</v>
      </c>
      <c r="AH30" s="45"/>
      <c r="AI30" s="45"/>
      <c r="AJ30" s="45"/>
      <c r="AK30" s="46"/>
      <c r="AL30" s="45"/>
      <c r="AM30" s="45"/>
      <c r="AN30" s="45"/>
      <c r="AO30" s="46"/>
      <c r="AP30" s="45"/>
      <c r="AQ30" s="45"/>
      <c r="AR30" s="45"/>
      <c r="AS30" s="46"/>
      <c r="AT30" s="45"/>
      <c r="AU30" s="45"/>
      <c r="AV30" s="45"/>
      <c r="AW30" s="46"/>
      <c r="AX30" s="47">
        <f t="shared" si="1"/>
        <v>0</v>
      </c>
      <c r="AY30" s="48">
        <f t="shared" si="3"/>
        <v>0</v>
      </c>
      <c r="AZ30" s="50"/>
      <c r="BA30" s="50"/>
      <c r="BB30" s="50"/>
      <c r="BC30" s="50"/>
      <c r="BD30" s="50"/>
      <c r="BE30" s="50"/>
      <c r="BF30" s="50"/>
      <c r="BG30" s="50"/>
      <c r="BH30" s="50"/>
      <c r="BI30" s="50"/>
      <c r="BJ30" s="50"/>
      <c r="BK30" s="50"/>
    </row>
    <row r="31" spans="1:63" ht="15">
      <c r="A31" s="45" t="s">
        <v>927</v>
      </c>
      <c r="B31" s="45"/>
      <c r="C31" s="45"/>
      <c r="D31" s="45"/>
      <c r="E31" s="46"/>
      <c r="F31" s="45"/>
      <c r="G31" s="45"/>
      <c r="H31" s="45"/>
      <c r="I31" s="46"/>
      <c r="J31" s="45"/>
      <c r="K31" s="45"/>
      <c r="L31" s="45"/>
      <c r="M31" s="46"/>
      <c r="N31" s="45"/>
      <c r="O31" s="45"/>
      <c r="P31" s="45"/>
      <c r="Q31" s="46"/>
      <c r="R31" s="47">
        <f t="shared" si="0"/>
        <v>0</v>
      </c>
      <c r="S31" s="48">
        <f t="shared" si="2"/>
        <v>0</v>
      </c>
      <c r="T31" s="49"/>
      <c r="U31" s="49"/>
      <c r="V31" s="49"/>
      <c r="W31" s="49"/>
      <c r="X31" s="49"/>
      <c r="Y31" s="50"/>
      <c r="Z31" s="50"/>
      <c r="AA31" s="50"/>
      <c r="AB31" s="50"/>
      <c r="AC31" s="50"/>
      <c r="AD31" s="50"/>
      <c r="AE31" s="50"/>
      <c r="AG31" s="45" t="s">
        <v>927</v>
      </c>
      <c r="AH31" s="45"/>
      <c r="AI31" s="45"/>
      <c r="AJ31" s="45"/>
      <c r="AK31" s="46"/>
      <c r="AL31" s="45"/>
      <c r="AM31" s="45"/>
      <c r="AN31" s="45"/>
      <c r="AO31" s="46"/>
      <c r="AP31" s="45"/>
      <c r="AQ31" s="45"/>
      <c r="AR31" s="45"/>
      <c r="AS31" s="46"/>
      <c r="AT31" s="45"/>
      <c r="AU31" s="45"/>
      <c r="AV31" s="45"/>
      <c r="AW31" s="46"/>
      <c r="AX31" s="47">
        <f t="shared" si="1"/>
        <v>0</v>
      </c>
      <c r="AY31" s="48">
        <f t="shared" si="3"/>
        <v>0</v>
      </c>
      <c r="AZ31" s="50"/>
      <c r="BA31" s="50"/>
      <c r="BB31" s="50"/>
      <c r="BC31" s="50"/>
      <c r="BD31" s="50"/>
      <c r="BE31" s="50"/>
      <c r="BF31" s="50"/>
      <c r="BG31" s="50"/>
      <c r="BH31" s="50"/>
      <c r="BI31" s="50"/>
      <c r="BJ31" s="50"/>
      <c r="BK31" s="50"/>
    </row>
    <row r="32" spans="1:63" ht="15">
      <c r="A32" s="52" t="s">
        <v>928</v>
      </c>
      <c r="B32" s="53">
        <f>SUM(B11:B31)</f>
        <v>0</v>
      </c>
      <c r="C32" s="53">
        <f t="shared" ref="C32:AE32" si="4">SUM(C11:C31)</f>
        <v>0</v>
      </c>
      <c r="D32" s="53">
        <f t="shared" si="4"/>
        <v>0</v>
      </c>
      <c r="E32" s="54">
        <f>SUM(E11:E31)</f>
        <v>0</v>
      </c>
      <c r="F32" s="53">
        <f t="shared" si="4"/>
        <v>0</v>
      </c>
      <c r="G32" s="53">
        <f t="shared" si="4"/>
        <v>0</v>
      </c>
      <c r="H32" s="53">
        <f t="shared" si="4"/>
        <v>0</v>
      </c>
      <c r="I32" s="54">
        <f>SUM(I11:I31)</f>
        <v>0</v>
      </c>
      <c r="J32" s="53">
        <f t="shared" si="4"/>
        <v>0</v>
      </c>
      <c r="K32" s="53">
        <f t="shared" si="4"/>
        <v>0</v>
      </c>
      <c r="L32" s="53">
        <f t="shared" si="4"/>
        <v>0</v>
      </c>
      <c r="M32" s="54">
        <f>SUM(M11:M31)</f>
        <v>0</v>
      </c>
      <c r="N32" s="53">
        <f t="shared" si="4"/>
        <v>0</v>
      </c>
      <c r="O32" s="53">
        <f t="shared" si="4"/>
        <v>0</v>
      </c>
      <c r="P32" s="53">
        <f t="shared" si="4"/>
        <v>0</v>
      </c>
      <c r="Q32" s="54">
        <f>SUM(Q11:Q31)</f>
        <v>0</v>
      </c>
      <c r="R32" s="53">
        <f t="shared" si="4"/>
        <v>0</v>
      </c>
      <c r="S32" s="48">
        <f t="shared" si="4"/>
        <v>0</v>
      </c>
      <c r="T32" s="53">
        <f t="shared" si="4"/>
        <v>0</v>
      </c>
      <c r="U32" s="53">
        <f t="shared" si="4"/>
        <v>0</v>
      </c>
      <c r="V32" s="53">
        <f t="shared" si="4"/>
        <v>0</v>
      </c>
      <c r="W32" s="53">
        <f t="shared" si="4"/>
        <v>0</v>
      </c>
      <c r="X32" s="53">
        <f t="shared" si="4"/>
        <v>0</v>
      </c>
      <c r="Y32" s="53">
        <f t="shared" si="4"/>
        <v>0</v>
      </c>
      <c r="Z32" s="53">
        <f t="shared" si="4"/>
        <v>0</v>
      </c>
      <c r="AA32" s="53">
        <f t="shared" si="4"/>
        <v>0</v>
      </c>
      <c r="AB32" s="53">
        <f t="shared" si="4"/>
        <v>0</v>
      </c>
      <c r="AC32" s="53">
        <f t="shared" si="4"/>
        <v>0</v>
      </c>
      <c r="AD32" s="53">
        <f t="shared" si="4"/>
        <v>0</v>
      </c>
      <c r="AE32" s="53">
        <f t="shared" si="4"/>
        <v>0</v>
      </c>
      <c r="AG32" s="52" t="s">
        <v>928</v>
      </c>
      <c r="AH32" s="53">
        <f t="shared" ref="AH32:AW32" si="5">SUM(AH11:AH31)</f>
        <v>0</v>
      </c>
      <c r="AI32" s="53">
        <f t="shared" si="5"/>
        <v>0</v>
      </c>
      <c r="AJ32" s="53">
        <f t="shared" si="5"/>
        <v>0</v>
      </c>
      <c r="AK32" s="54">
        <f t="shared" si="5"/>
        <v>0</v>
      </c>
      <c r="AL32" s="53">
        <f t="shared" si="5"/>
        <v>0</v>
      </c>
      <c r="AM32" s="53">
        <f t="shared" si="5"/>
        <v>0</v>
      </c>
      <c r="AN32" s="53">
        <f t="shared" si="5"/>
        <v>0</v>
      </c>
      <c r="AO32" s="54">
        <f t="shared" si="5"/>
        <v>0</v>
      </c>
      <c r="AP32" s="53">
        <f t="shared" si="5"/>
        <v>0</v>
      </c>
      <c r="AQ32" s="53">
        <f t="shared" si="5"/>
        <v>0</v>
      </c>
      <c r="AR32" s="53">
        <f t="shared" si="5"/>
        <v>0</v>
      </c>
      <c r="AS32" s="54">
        <f t="shared" si="5"/>
        <v>0</v>
      </c>
      <c r="AT32" s="53">
        <f t="shared" si="5"/>
        <v>0</v>
      </c>
      <c r="AU32" s="53">
        <f t="shared" si="5"/>
        <v>0</v>
      </c>
      <c r="AV32" s="53">
        <f t="shared" si="5"/>
        <v>0</v>
      </c>
      <c r="AW32" s="54">
        <f t="shared" si="5"/>
        <v>0</v>
      </c>
      <c r="AX32" s="55">
        <f t="shared" ref="AX32:BK32" si="6">SUM(AX11:AX31)</f>
        <v>0</v>
      </c>
      <c r="AY32" s="56">
        <f t="shared" si="6"/>
        <v>0</v>
      </c>
      <c r="AZ32" s="53">
        <f t="shared" si="6"/>
        <v>0</v>
      </c>
      <c r="BA32" s="53">
        <f t="shared" si="6"/>
        <v>0</v>
      </c>
      <c r="BB32" s="53">
        <f t="shared" si="6"/>
        <v>0</v>
      </c>
      <c r="BC32" s="53">
        <f t="shared" si="6"/>
        <v>0</v>
      </c>
      <c r="BD32" s="53">
        <f t="shared" si="6"/>
        <v>0</v>
      </c>
      <c r="BE32" s="53">
        <f t="shared" si="6"/>
        <v>0</v>
      </c>
      <c r="BF32" s="53">
        <f t="shared" si="6"/>
        <v>0</v>
      </c>
      <c r="BG32" s="53">
        <f t="shared" si="6"/>
        <v>0</v>
      </c>
      <c r="BH32" s="53">
        <f t="shared" si="6"/>
        <v>0</v>
      </c>
      <c r="BI32" s="53">
        <f t="shared" si="6"/>
        <v>0</v>
      </c>
      <c r="BJ32" s="53">
        <f t="shared" si="6"/>
        <v>0</v>
      </c>
      <c r="BK32" s="53">
        <f t="shared" si="6"/>
        <v>0</v>
      </c>
    </row>
    <row r="35" spans="1:63" ht="30" customHeight="1">
      <c r="A35" s="850" t="s">
        <v>896</v>
      </c>
      <c r="B35" s="39" t="s">
        <v>142</v>
      </c>
      <c r="C35" s="39" t="s">
        <v>143</v>
      </c>
      <c r="D35" s="847" t="s">
        <v>144</v>
      </c>
      <c r="E35" s="848"/>
      <c r="F35" s="39" t="s">
        <v>145</v>
      </c>
      <c r="G35" s="39" t="s">
        <v>146</v>
      </c>
      <c r="H35" s="847" t="s">
        <v>147</v>
      </c>
      <c r="I35" s="848"/>
      <c r="J35" s="39" t="s">
        <v>148</v>
      </c>
      <c r="K35" s="39" t="s">
        <v>149</v>
      </c>
      <c r="L35" s="847" t="s">
        <v>150</v>
      </c>
      <c r="M35" s="848"/>
      <c r="N35" s="39" t="s">
        <v>151</v>
      </c>
      <c r="O35" s="39" t="s">
        <v>152</v>
      </c>
      <c r="P35" s="847" t="s">
        <v>128</v>
      </c>
      <c r="Q35" s="848"/>
      <c r="R35" s="847" t="s">
        <v>897</v>
      </c>
      <c r="S35" s="848"/>
      <c r="T35" s="847" t="s">
        <v>785</v>
      </c>
      <c r="U35" s="849"/>
      <c r="V35" s="849"/>
      <c r="W35" s="849"/>
      <c r="X35" s="849"/>
      <c r="Y35" s="848"/>
      <c r="Z35" s="847" t="s">
        <v>898</v>
      </c>
      <c r="AA35" s="849"/>
      <c r="AB35" s="849"/>
      <c r="AC35" s="849"/>
      <c r="AD35" s="849"/>
      <c r="AE35" s="848"/>
      <c r="AG35" s="850" t="s">
        <v>896</v>
      </c>
      <c r="AH35" s="39" t="s">
        <v>142</v>
      </c>
      <c r="AI35" s="39" t="s">
        <v>143</v>
      </c>
      <c r="AJ35" s="847" t="s">
        <v>144</v>
      </c>
      <c r="AK35" s="848"/>
      <c r="AL35" s="39" t="s">
        <v>145</v>
      </c>
      <c r="AM35" s="39" t="s">
        <v>146</v>
      </c>
      <c r="AN35" s="847" t="s">
        <v>147</v>
      </c>
      <c r="AO35" s="848"/>
      <c r="AP35" s="39" t="s">
        <v>148</v>
      </c>
      <c r="AQ35" s="39" t="s">
        <v>149</v>
      </c>
      <c r="AR35" s="847" t="s">
        <v>150</v>
      </c>
      <c r="AS35" s="848"/>
      <c r="AT35" s="39" t="s">
        <v>151</v>
      </c>
      <c r="AU35" s="39" t="s">
        <v>152</v>
      </c>
      <c r="AV35" s="847" t="s">
        <v>128</v>
      </c>
      <c r="AW35" s="848"/>
      <c r="AX35" s="847" t="s">
        <v>897</v>
      </c>
      <c r="AY35" s="848"/>
      <c r="AZ35" s="847" t="s">
        <v>785</v>
      </c>
      <c r="BA35" s="849"/>
      <c r="BB35" s="849"/>
      <c r="BC35" s="849"/>
      <c r="BD35" s="849"/>
      <c r="BE35" s="848"/>
      <c r="BF35" s="847" t="s">
        <v>898</v>
      </c>
      <c r="BG35" s="849"/>
      <c r="BH35" s="849"/>
      <c r="BI35" s="849"/>
      <c r="BJ35" s="849"/>
      <c r="BK35" s="848"/>
    </row>
    <row r="36" spans="1:63" ht="36" customHeight="1">
      <c r="A36" s="851"/>
      <c r="B36" s="34" t="s">
        <v>899</v>
      </c>
      <c r="C36" s="34" t="s">
        <v>899</v>
      </c>
      <c r="D36" s="34" t="s">
        <v>899</v>
      </c>
      <c r="E36" s="34" t="s">
        <v>900</v>
      </c>
      <c r="F36" s="34" t="s">
        <v>899</v>
      </c>
      <c r="G36" s="34" t="s">
        <v>899</v>
      </c>
      <c r="H36" s="34" t="s">
        <v>899</v>
      </c>
      <c r="I36" s="34" t="s">
        <v>900</v>
      </c>
      <c r="J36" s="34" t="s">
        <v>899</v>
      </c>
      <c r="K36" s="34" t="s">
        <v>899</v>
      </c>
      <c r="L36" s="34" t="s">
        <v>899</v>
      </c>
      <c r="M36" s="34" t="s">
        <v>900</v>
      </c>
      <c r="N36" s="34" t="s">
        <v>899</v>
      </c>
      <c r="O36" s="34" t="s">
        <v>899</v>
      </c>
      <c r="P36" s="34" t="s">
        <v>899</v>
      </c>
      <c r="Q36" s="34" t="s">
        <v>900</v>
      </c>
      <c r="R36" s="34" t="s">
        <v>899</v>
      </c>
      <c r="S36" s="34" t="s">
        <v>900</v>
      </c>
      <c r="T36" s="40" t="s">
        <v>807</v>
      </c>
      <c r="U36" s="40" t="s">
        <v>817</v>
      </c>
      <c r="V36" s="40" t="s">
        <v>825</v>
      </c>
      <c r="W36" s="40" t="s">
        <v>833</v>
      </c>
      <c r="X36" s="41" t="s">
        <v>901</v>
      </c>
      <c r="Y36" s="40" t="s">
        <v>798</v>
      </c>
      <c r="Z36" s="34" t="s">
        <v>902</v>
      </c>
      <c r="AA36" s="42" t="s">
        <v>903</v>
      </c>
      <c r="AB36" s="34" t="s">
        <v>904</v>
      </c>
      <c r="AC36" s="34" t="s">
        <v>905</v>
      </c>
      <c r="AD36" s="34" t="s">
        <v>906</v>
      </c>
      <c r="AE36" s="34" t="s">
        <v>832</v>
      </c>
      <c r="AG36" s="851"/>
      <c r="AH36" s="34" t="s">
        <v>899</v>
      </c>
      <c r="AI36" s="34" t="s">
        <v>899</v>
      </c>
      <c r="AJ36" s="34" t="s">
        <v>899</v>
      </c>
      <c r="AK36" s="34" t="s">
        <v>900</v>
      </c>
      <c r="AL36" s="34" t="s">
        <v>899</v>
      </c>
      <c r="AM36" s="34" t="s">
        <v>899</v>
      </c>
      <c r="AN36" s="34" t="s">
        <v>899</v>
      </c>
      <c r="AO36" s="34" t="s">
        <v>900</v>
      </c>
      <c r="AP36" s="34" t="s">
        <v>899</v>
      </c>
      <c r="AQ36" s="34" t="s">
        <v>899</v>
      </c>
      <c r="AR36" s="34" t="s">
        <v>899</v>
      </c>
      <c r="AS36" s="34" t="s">
        <v>900</v>
      </c>
      <c r="AT36" s="34" t="s">
        <v>899</v>
      </c>
      <c r="AU36" s="34" t="s">
        <v>899</v>
      </c>
      <c r="AV36" s="34" t="s">
        <v>899</v>
      </c>
      <c r="AW36" s="34" t="s">
        <v>900</v>
      </c>
      <c r="AX36" s="34" t="s">
        <v>899</v>
      </c>
      <c r="AY36" s="34" t="s">
        <v>900</v>
      </c>
      <c r="AZ36" s="40" t="s">
        <v>807</v>
      </c>
      <c r="BA36" s="40" t="s">
        <v>817</v>
      </c>
      <c r="BB36" s="40" t="s">
        <v>825</v>
      </c>
      <c r="BC36" s="40" t="s">
        <v>833</v>
      </c>
      <c r="BD36" s="41" t="s">
        <v>901</v>
      </c>
      <c r="BE36" s="40" t="s">
        <v>798</v>
      </c>
      <c r="BF36" s="43" t="s">
        <v>902</v>
      </c>
      <c r="BG36" s="44" t="s">
        <v>903</v>
      </c>
      <c r="BH36" s="43" t="s">
        <v>904</v>
      </c>
      <c r="BI36" s="43" t="s">
        <v>905</v>
      </c>
      <c r="BJ36" s="43" t="s">
        <v>906</v>
      </c>
      <c r="BK36" s="43" t="s">
        <v>832</v>
      </c>
    </row>
    <row r="37" spans="1:63" ht="15">
      <c r="A37" s="45" t="s">
        <v>907</v>
      </c>
      <c r="B37" s="45"/>
      <c r="C37" s="45"/>
      <c r="D37" s="45"/>
      <c r="E37" s="46"/>
      <c r="F37" s="45"/>
      <c r="G37" s="45"/>
      <c r="H37" s="45"/>
      <c r="I37" s="46"/>
      <c r="J37" s="45"/>
      <c r="K37" s="45"/>
      <c r="L37" s="45"/>
      <c r="M37" s="46"/>
      <c r="N37" s="45"/>
      <c r="O37" s="45"/>
      <c r="P37" s="45"/>
      <c r="Q37" s="46"/>
      <c r="R37" s="47">
        <f t="shared" ref="R37:R57" si="7">B37+C37+D37+F37+G37+H37+J37+K37+L37+N37+O37+P37</f>
        <v>0</v>
      </c>
      <c r="S37" s="48">
        <f>+E37+I37+M37+Q37</f>
        <v>0</v>
      </c>
      <c r="T37" s="49"/>
      <c r="U37" s="49"/>
      <c r="V37" s="49"/>
      <c r="W37" s="49"/>
      <c r="X37" s="49"/>
      <c r="Y37" s="50"/>
      <c r="Z37" s="50"/>
      <c r="AA37" s="50"/>
      <c r="AB37" s="50"/>
      <c r="AC37" s="50"/>
      <c r="AD37" s="50"/>
      <c r="AE37" s="51"/>
      <c r="AG37" s="45" t="s">
        <v>907</v>
      </c>
      <c r="AH37" s="45"/>
      <c r="AI37" s="45"/>
      <c r="AJ37" s="45"/>
      <c r="AK37" s="46"/>
      <c r="AL37" s="45"/>
      <c r="AM37" s="45"/>
      <c r="AN37" s="45"/>
      <c r="AO37" s="46"/>
      <c r="AP37" s="45"/>
      <c r="AQ37" s="45"/>
      <c r="AR37" s="45"/>
      <c r="AS37" s="46"/>
      <c r="AT37" s="45"/>
      <c r="AU37" s="45"/>
      <c r="AV37" s="45"/>
      <c r="AW37" s="46"/>
      <c r="AX37" s="47">
        <f t="shared" ref="AX37:AX57" si="8">AH37+AI37+AJ37+AL37+AM37+AN37+AP37+AQ37+AR37+AT37+AU37+AV37</f>
        <v>0</v>
      </c>
      <c r="AY37" s="48">
        <f>+AK37+AO37+AS37+AW37</f>
        <v>0</v>
      </c>
      <c r="AZ37" s="50"/>
      <c r="BA37" s="50"/>
      <c r="BB37" s="50"/>
      <c r="BC37" s="50"/>
      <c r="BD37" s="50"/>
      <c r="BE37" s="50"/>
      <c r="BF37" s="50"/>
      <c r="BG37" s="50"/>
      <c r="BH37" s="50"/>
      <c r="BI37" s="50"/>
      <c r="BJ37" s="50"/>
      <c r="BK37" s="51"/>
    </row>
    <row r="38" spans="1:63" ht="15">
      <c r="A38" s="45" t="s">
        <v>908</v>
      </c>
      <c r="B38" s="45"/>
      <c r="C38" s="45"/>
      <c r="D38" s="45"/>
      <c r="E38" s="46"/>
      <c r="F38" s="45"/>
      <c r="G38" s="45"/>
      <c r="H38" s="45"/>
      <c r="I38" s="46"/>
      <c r="J38" s="45"/>
      <c r="K38" s="45"/>
      <c r="L38" s="45"/>
      <c r="M38" s="46"/>
      <c r="N38" s="45"/>
      <c r="O38" s="45"/>
      <c r="P38" s="45"/>
      <c r="Q38" s="46"/>
      <c r="R38" s="47">
        <f t="shared" si="7"/>
        <v>0</v>
      </c>
      <c r="S38" s="48">
        <f t="shared" ref="S38:S57" si="9">+E38+I38+M38+Q38</f>
        <v>0</v>
      </c>
      <c r="T38" s="49"/>
      <c r="U38" s="49"/>
      <c r="V38" s="49"/>
      <c r="W38" s="49"/>
      <c r="X38" s="49"/>
      <c r="Y38" s="50"/>
      <c r="Z38" s="50"/>
      <c r="AA38" s="50"/>
      <c r="AB38" s="50"/>
      <c r="AC38" s="50"/>
      <c r="AD38" s="50"/>
      <c r="AE38" s="50"/>
      <c r="AG38" s="45" t="s">
        <v>908</v>
      </c>
      <c r="AH38" s="45"/>
      <c r="AI38" s="45"/>
      <c r="AJ38" s="45"/>
      <c r="AK38" s="46"/>
      <c r="AL38" s="45"/>
      <c r="AM38" s="45"/>
      <c r="AN38" s="45"/>
      <c r="AO38" s="46"/>
      <c r="AP38" s="45"/>
      <c r="AQ38" s="45"/>
      <c r="AR38" s="45"/>
      <c r="AS38" s="46"/>
      <c r="AT38" s="45"/>
      <c r="AU38" s="45"/>
      <c r="AV38" s="45"/>
      <c r="AW38" s="46"/>
      <c r="AX38" s="47">
        <f t="shared" si="8"/>
        <v>0</v>
      </c>
      <c r="AY38" s="48">
        <f t="shared" ref="AY38:AY57" si="10">+AK38+AO38+AS38+AW38</f>
        <v>0</v>
      </c>
      <c r="AZ38" s="50"/>
      <c r="BA38" s="50"/>
      <c r="BB38" s="50"/>
      <c r="BC38" s="50"/>
      <c r="BD38" s="50"/>
      <c r="BE38" s="50"/>
      <c r="BF38" s="50"/>
      <c r="BG38" s="50"/>
      <c r="BH38" s="50"/>
      <c r="BI38" s="50"/>
      <c r="BJ38" s="50"/>
      <c r="BK38" s="50"/>
    </row>
    <row r="39" spans="1:63" ht="15">
      <c r="A39" s="45" t="s">
        <v>909</v>
      </c>
      <c r="B39" s="45"/>
      <c r="C39" s="45"/>
      <c r="D39" s="45"/>
      <c r="E39" s="46"/>
      <c r="F39" s="45"/>
      <c r="G39" s="45"/>
      <c r="H39" s="45"/>
      <c r="I39" s="46"/>
      <c r="J39" s="45"/>
      <c r="K39" s="45"/>
      <c r="L39" s="45"/>
      <c r="M39" s="46"/>
      <c r="N39" s="45"/>
      <c r="O39" s="45"/>
      <c r="P39" s="45"/>
      <c r="Q39" s="46"/>
      <c r="R39" s="47">
        <f t="shared" si="7"/>
        <v>0</v>
      </c>
      <c r="S39" s="48">
        <f t="shared" si="9"/>
        <v>0</v>
      </c>
      <c r="T39" s="49"/>
      <c r="U39" s="49"/>
      <c r="V39" s="49"/>
      <c r="W39" s="49"/>
      <c r="X39" s="49"/>
      <c r="Y39" s="50"/>
      <c r="Z39" s="50"/>
      <c r="AA39" s="50"/>
      <c r="AB39" s="50"/>
      <c r="AC39" s="50"/>
      <c r="AD39" s="50"/>
      <c r="AE39" s="50"/>
      <c r="AG39" s="45" t="s">
        <v>909</v>
      </c>
      <c r="AH39" s="45"/>
      <c r="AI39" s="45"/>
      <c r="AJ39" s="45"/>
      <c r="AK39" s="46"/>
      <c r="AL39" s="45"/>
      <c r="AM39" s="45"/>
      <c r="AN39" s="45"/>
      <c r="AO39" s="46"/>
      <c r="AP39" s="45"/>
      <c r="AQ39" s="45"/>
      <c r="AR39" s="45"/>
      <c r="AS39" s="46"/>
      <c r="AT39" s="45"/>
      <c r="AU39" s="45"/>
      <c r="AV39" s="45"/>
      <c r="AW39" s="46"/>
      <c r="AX39" s="47">
        <f t="shared" si="8"/>
        <v>0</v>
      </c>
      <c r="AY39" s="48">
        <f t="shared" si="10"/>
        <v>0</v>
      </c>
      <c r="AZ39" s="50"/>
      <c r="BA39" s="50"/>
      <c r="BB39" s="50"/>
      <c r="BC39" s="50"/>
      <c r="BD39" s="50"/>
      <c r="BE39" s="50"/>
      <c r="BF39" s="50"/>
      <c r="BG39" s="50"/>
      <c r="BH39" s="50"/>
      <c r="BI39" s="50"/>
      <c r="BJ39" s="50"/>
      <c r="BK39" s="50"/>
    </row>
    <row r="40" spans="1:63" ht="15">
      <c r="A40" s="45" t="s">
        <v>910</v>
      </c>
      <c r="B40" s="45"/>
      <c r="C40" s="45"/>
      <c r="D40" s="45"/>
      <c r="E40" s="46"/>
      <c r="F40" s="45"/>
      <c r="G40" s="45"/>
      <c r="H40" s="45"/>
      <c r="I40" s="46"/>
      <c r="J40" s="45"/>
      <c r="K40" s="45"/>
      <c r="L40" s="45"/>
      <c r="M40" s="46"/>
      <c r="N40" s="45"/>
      <c r="O40" s="45"/>
      <c r="P40" s="45"/>
      <c r="Q40" s="46"/>
      <c r="R40" s="47">
        <f t="shared" si="7"/>
        <v>0</v>
      </c>
      <c r="S40" s="48">
        <f t="shared" si="9"/>
        <v>0</v>
      </c>
      <c r="T40" s="49"/>
      <c r="U40" s="49"/>
      <c r="V40" s="49"/>
      <c r="W40" s="49"/>
      <c r="X40" s="49"/>
      <c r="Y40" s="50"/>
      <c r="Z40" s="50"/>
      <c r="AA40" s="50"/>
      <c r="AB40" s="50"/>
      <c r="AC40" s="50"/>
      <c r="AD40" s="50"/>
      <c r="AE40" s="50"/>
      <c r="AG40" s="45" t="s">
        <v>910</v>
      </c>
      <c r="AH40" s="45"/>
      <c r="AI40" s="45"/>
      <c r="AJ40" s="45"/>
      <c r="AK40" s="46"/>
      <c r="AL40" s="45"/>
      <c r="AM40" s="45"/>
      <c r="AN40" s="45"/>
      <c r="AO40" s="46"/>
      <c r="AP40" s="45"/>
      <c r="AQ40" s="45"/>
      <c r="AR40" s="45"/>
      <c r="AS40" s="46"/>
      <c r="AT40" s="45"/>
      <c r="AU40" s="45"/>
      <c r="AV40" s="45"/>
      <c r="AW40" s="46"/>
      <c r="AX40" s="47">
        <f t="shared" si="8"/>
        <v>0</v>
      </c>
      <c r="AY40" s="48">
        <f t="shared" si="10"/>
        <v>0</v>
      </c>
      <c r="AZ40" s="50"/>
      <c r="BA40" s="50"/>
      <c r="BB40" s="50"/>
      <c r="BC40" s="50"/>
      <c r="BD40" s="50"/>
      <c r="BE40" s="50"/>
      <c r="BF40" s="50"/>
      <c r="BG40" s="50"/>
      <c r="BH40" s="50"/>
      <c r="BI40" s="50"/>
      <c r="BJ40" s="50"/>
      <c r="BK40" s="50"/>
    </row>
    <row r="41" spans="1:63" ht="15">
      <c r="A41" s="45" t="s">
        <v>911</v>
      </c>
      <c r="B41" s="45"/>
      <c r="C41" s="45"/>
      <c r="D41" s="45"/>
      <c r="E41" s="46"/>
      <c r="F41" s="45"/>
      <c r="G41" s="45"/>
      <c r="H41" s="45"/>
      <c r="I41" s="46"/>
      <c r="J41" s="45"/>
      <c r="K41" s="45"/>
      <c r="L41" s="45"/>
      <c r="M41" s="46"/>
      <c r="N41" s="45"/>
      <c r="O41" s="45"/>
      <c r="P41" s="45"/>
      <c r="Q41" s="46"/>
      <c r="R41" s="47">
        <f t="shared" si="7"/>
        <v>0</v>
      </c>
      <c r="S41" s="48">
        <f t="shared" si="9"/>
        <v>0</v>
      </c>
      <c r="T41" s="49"/>
      <c r="U41" s="49"/>
      <c r="V41" s="49"/>
      <c r="W41" s="49"/>
      <c r="X41" s="49"/>
      <c r="Y41" s="50"/>
      <c r="Z41" s="50"/>
      <c r="AA41" s="50"/>
      <c r="AB41" s="50"/>
      <c r="AC41" s="50"/>
      <c r="AD41" s="50"/>
      <c r="AE41" s="50"/>
      <c r="AG41" s="45" t="s">
        <v>911</v>
      </c>
      <c r="AH41" s="45"/>
      <c r="AI41" s="45"/>
      <c r="AJ41" s="45"/>
      <c r="AK41" s="46"/>
      <c r="AL41" s="45"/>
      <c r="AM41" s="45"/>
      <c r="AN41" s="45"/>
      <c r="AO41" s="46"/>
      <c r="AP41" s="45"/>
      <c r="AQ41" s="45"/>
      <c r="AR41" s="45"/>
      <c r="AS41" s="46"/>
      <c r="AT41" s="45"/>
      <c r="AU41" s="45"/>
      <c r="AV41" s="45"/>
      <c r="AW41" s="46"/>
      <c r="AX41" s="47">
        <f t="shared" si="8"/>
        <v>0</v>
      </c>
      <c r="AY41" s="48">
        <f t="shared" si="10"/>
        <v>0</v>
      </c>
      <c r="AZ41" s="50"/>
      <c r="BA41" s="50"/>
      <c r="BB41" s="50"/>
      <c r="BC41" s="50"/>
      <c r="BD41" s="50"/>
      <c r="BE41" s="50"/>
      <c r="BF41" s="50"/>
      <c r="BG41" s="50"/>
      <c r="BH41" s="50"/>
      <c r="BI41" s="50"/>
      <c r="BJ41" s="50"/>
      <c r="BK41" s="50"/>
    </row>
    <row r="42" spans="1:63" ht="15">
      <c r="A42" s="45" t="s">
        <v>912</v>
      </c>
      <c r="B42" s="45"/>
      <c r="C42" s="45"/>
      <c r="D42" s="45"/>
      <c r="E42" s="46"/>
      <c r="F42" s="45"/>
      <c r="G42" s="45"/>
      <c r="H42" s="45"/>
      <c r="I42" s="46"/>
      <c r="J42" s="45"/>
      <c r="K42" s="45"/>
      <c r="L42" s="45"/>
      <c r="M42" s="46"/>
      <c r="N42" s="45"/>
      <c r="O42" s="45"/>
      <c r="P42" s="45"/>
      <c r="Q42" s="46"/>
      <c r="R42" s="47">
        <f t="shared" si="7"/>
        <v>0</v>
      </c>
      <c r="S42" s="48">
        <f t="shared" si="9"/>
        <v>0</v>
      </c>
      <c r="T42" s="49"/>
      <c r="U42" s="49"/>
      <c r="V42" s="49"/>
      <c r="W42" s="49"/>
      <c r="X42" s="49"/>
      <c r="Y42" s="50"/>
      <c r="Z42" s="50"/>
      <c r="AA42" s="50"/>
      <c r="AB42" s="50"/>
      <c r="AC42" s="50"/>
      <c r="AD42" s="50"/>
      <c r="AE42" s="50"/>
      <c r="AG42" s="45" t="s">
        <v>912</v>
      </c>
      <c r="AH42" s="45"/>
      <c r="AI42" s="45"/>
      <c r="AJ42" s="45"/>
      <c r="AK42" s="46"/>
      <c r="AL42" s="45"/>
      <c r="AM42" s="45"/>
      <c r="AN42" s="45"/>
      <c r="AO42" s="46"/>
      <c r="AP42" s="45"/>
      <c r="AQ42" s="45"/>
      <c r="AR42" s="45"/>
      <c r="AS42" s="46"/>
      <c r="AT42" s="45"/>
      <c r="AU42" s="45"/>
      <c r="AV42" s="45"/>
      <c r="AW42" s="46"/>
      <c r="AX42" s="47">
        <f t="shared" si="8"/>
        <v>0</v>
      </c>
      <c r="AY42" s="48">
        <f t="shared" si="10"/>
        <v>0</v>
      </c>
      <c r="AZ42" s="50"/>
      <c r="BA42" s="50"/>
      <c r="BB42" s="50"/>
      <c r="BC42" s="50"/>
      <c r="BD42" s="50"/>
      <c r="BE42" s="50"/>
      <c r="BF42" s="50"/>
      <c r="BG42" s="50"/>
      <c r="BH42" s="50"/>
      <c r="BI42" s="50"/>
      <c r="BJ42" s="50"/>
      <c r="BK42" s="50"/>
    </row>
    <row r="43" spans="1:63" ht="15">
      <c r="A43" s="45" t="s">
        <v>913</v>
      </c>
      <c r="B43" s="45"/>
      <c r="C43" s="45"/>
      <c r="D43" s="45"/>
      <c r="E43" s="46"/>
      <c r="F43" s="45"/>
      <c r="G43" s="45"/>
      <c r="H43" s="45"/>
      <c r="I43" s="46"/>
      <c r="J43" s="45"/>
      <c r="K43" s="45"/>
      <c r="L43" s="45"/>
      <c r="M43" s="46"/>
      <c r="N43" s="45"/>
      <c r="O43" s="45"/>
      <c r="P43" s="45"/>
      <c r="Q43" s="46"/>
      <c r="R43" s="47">
        <f t="shared" si="7"/>
        <v>0</v>
      </c>
      <c r="S43" s="48">
        <f t="shared" si="9"/>
        <v>0</v>
      </c>
      <c r="T43" s="49"/>
      <c r="U43" s="49"/>
      <c r="V43" s="49"/>
      <c r="W43" s="49"/>
      <c r="X43" s="49"/>
      <c r="Y43" s="50"/>
      <c r="Z43" s="50"/>
      <c r="AA43" s="50"/>
      <c r="AB43" s="50"/>
      <c r="AC43" s="50"/>
      <c r="AD43" s="50"/>
      <c r="AE43" s="50"/>
      <c r="AG43" s="45" t="s">
        <v>913</v>
      </c>
      <c r="AH43" s="45"/>
      <c r="AI43" s="45"/>
      <c r="AJ43" s="45"/>
      <c r="AK43" s="46"/>
      <c r="AL43" s="45"/>
      <c r="AM43" s="45"/>
      <c r="AN43" s="45"/>
      <c r="AO43" s="46"/>
      <c r="AP43" s="45"/>
      <c r="AQ43" s="45"/>
      <c r="AR43" s="45"/>
      <c r="AS43" s="46"/>
      <c r="AT43" s="45"/>
      <c r="AU43" s="45"/>
      <c r="AV43" s="45"/>
      <c r="AW43" s="46"/>
      <c r="AX43" s="47">
        <f t="shared" si="8"/>
        <v>0</v>
      </c>
      <c r="AY43" s="48">
        <f t="shared" si="10"/>
        <v>0</v>
      </c>
      <c r="AZ43" s="50"/>
      <c r="BA43" s="50"/>
      <c r="BB43" s="50"/>
      <c r="BC43" s="50"/>
      <c r="BD43" s="50"/>
      <c r="BE43" s="50"/>
      <c r="BF43" s="50"/>
      <c r="BG43" s="50"/>
      <c r="BH43" s="50"/>
      <c r="BI43" s="50"/>
      <c r="BJ43" s="50"/>
      <c r="BK43" s="50"/>
    </row>
    <row r="44" spans="1:63" ht="15">
      <c r="A44" s="45" t="s">
        <v>914</v>
      </c>
      <c r="B44" s="45"/>
      <c r="C44" s="45"/>
      <c r="D44" s="45"/>
      <c r="E44" s="46"/>
      <c r="F44" s="45"/>
      <c r="G44" s="45"/>
      <c r="H44" s="45"/>
      <c r="I44" s="46"/>
      <c r="J44" s="45"/>
      <c r="K44" s="45"/>
      <c r="L44" s="45"/>
      <c r="M44" s="46"/>
      <c r="N44" s="45"/>
      <c r="O44" s="45"/>
      <c r="P44" s="45"/>
      <c r="Q44" s="46"/>
      <c r="R44" s="47">
        <f t="shared" si="7"/>
        <v>0</v>
      </c>
      <c r="S44" s="48">
        <f t="shared" si="9"/>
        <v>0</v>
      </c>
      <c r="T44" s="49"/>
      <c r="U44" s="49"/>
      <c r="V44" s="49"/>
      <c r="W44" s="49"/>
      <c r="X44" s="49"/>
      <c r="Y44" s="50"/>
      <c r="Z44" s="50"/>
      <c r="AA44" s="50"/>
      <c r="AB44" s="50"/>
      <c r="AC44" s="50"/>
      <c r="AD44" s="50"/>
      <c r="AE44" s="50"/>
      <c r="AG44" s="45" t="s">
        <v>914</v>
      </c>
      <c r="AH44" s="45"/>
      <c r="AI44" s="45"/>
      <c r="AJ44" s="45"/>
      <c r="AK44" s="46"/>
      <c r="AL44" s="45"/>
      <c r="AM44" s="45"/>
      <c r="AN44" s="45"/>
      <c r="AO44" s="46"/>
      <c r="AP44" s="45"/>
      <c r="AQ44" s="45"/>
      <c r="AR44" s="45"/>
      <c r="AS44" s="46"/>
      <c r="AT44" s="45"/>
      <c r="AU44" s="45"/>
      <c r="AV44" s="45"/>
      <c r="AW44" s="46"/>
      <c r="AX44" s="47">
        <f t="shared" si="8"/>
        <v>0</v>
      </c>
      <c r="AY44" s="48">
        <f t="shared" si="10"/>
        <v>0</v>
      </c>
      <c r="AZ44" s="50"/>
      <c r="BA44" s="50"/>
      <c r="BB44" s="50"/>
      <c r="BC44" s="50"/>
      <c r="BD44" s="50"/>
      <c r="BE44" s="50"/>
      <c r="BF44" s="50"/>
      <c r="BG44" s="50"/>
      <c r="BH44" s="50"/>
      <c r="BI44" s="50"/>
      <c r="BJ44" s="50"/>
      <c r="BK44" s="50"/>
    </row>
    <row r="45" spans="1:63" ht="15">
      <c r="A45" s="45" t="s">
        <v>915</v>
      </c>
      <c r="B45" s="45"/>
      <c r="C45" s="45"/>
      <c r="D45" s="45"/>
      <c r="E45" s="46"/>
      <c r="F45" s="45"/>
      <c r="G45" s="45"/>
      <c r="H45" s="45"/>
      <c r="I45" s="46"/>
      <c r="J45" s="45"/>
      <c r="K45" s="45"/>
      <c r="L45" s="45"/>
      <c r="M45" s="46"/>
      <c r="N45" s="45"/>
      <c r="O45" s="45"/>
      <c r="P45" s="45"/>
      <c r="Q45" s="46"/>
      <c r="R45" s="47">
        <f t="shared" si="7"/>
        <v>0</v>
      </c>
      <c r="S45" s="48">
        <f t="shared" si="9"/>
        <v>0</v>
      </c>
      <c r="T45" s="49"/>
      <c r="U45" s="49"/>
      <c r="V45" s="49"/>
      <c r="W45" s="49"/>
      <c r="X45" s="49"/>
      <c r="Y45" s="50"/>
      <c r="Z45" s="50"/>
      <c r="AA45" s="50"/>
      <c r="AB45" s="50"/>
      <c r="AC45" s="50"/>
      <c r="AD45" s="50"/>
      <c r="AE45" s="50"/>
      <c r="AG45" s="45" t="s">
        <v>915</v>
      </c>
      <c r="AH45" s="45"/>
      <c r="AI45" s="45"/>
      <c r="AJ45" s="45"/>
      <c r="AK45" s="46"/>
      <c r="AL45" s="45"/>
      <c r="AM45" s="45"/>
      <c r="AN45" s="45"/>
      <c r="AO45" s="46"/>
      <c r="AP45" s="45"/>
      <c r="AQ45" s="45"/>
      <c r="AR45" s="45"/>
      <c r="AS45" s="46"/>
      <c r="AT45" s="45"/>
      <c r="AU45" s="45"/>
      <c r="AV45" s="45"/>
      <c r="AW45" s="46"/>
      <c r="AX45" s="47">
        <f t="shared" si="8"/>
        <v>0</v>
      </c>
      <c r="AY45" s="48">
        <f t="shared" si="10"/>
        <v>0</v>
      </c>
      <c r="AZ45" s="50"/>
      <c r="BA45" s="50"/>
      <c r="BB45" s="50"/>
      <c r="BC45" s="50"/>
      <c r="BD45" s="50"/>
      <c r="BE45" s="50"/>
      <c r="BF45" s="50"/>
      <c r="BG45" s="50"/>
      <c r="BH45" s="50"/>
      <c r="BI45" s="45"/>
      <c r="BJ45" s="45"/>
      <c r="BK45" s="45"/>
    </row>
    <row r="46" spans="1:63" ht="15">
      <c r="A46" s="45" t="s">
        <v>916</v>
      </c>
      <c r="B46" s="45"/>
      <c r="C46" s="45"/>
      <c r="D46" s="45"/>
      <c r="E46" s="46"/>
      <c r="F46" s="45"/>
      <c r="G46" s="45"/>
      <c r="H46" s="45"/>
      <c r="I46" s="46"/>
      <c r="J46" s="45"/>
      <c r="K46" s="45"/>
      <c r="L46" s="45"/>
      <c r="M46" s="46"/>
      <c r="N46" s="45"/>
      <c r="O46" s="45"/>
      <c r="P46" s="45"/>
      <c r="Q46" s="46"/>
      <c r="R46" s="47">
        <f t="shared" si="7"/>
        <v>0</v>
      </c>
      <c r="S46" s="48">
        <f t="shared" si="9"/>
        <v>0</v>
      </c>
      <c r="T46" s="49"/>
      <c r="U46" s="49"/>
      <c r="V46" s="49"/>
      <c r="W46" s="49"/>
      <c r="X46" s="49"/>
      <c r="Y46" s="50"/>
      <c r="Z46" s="50"/>
      <c r="AA46" s="50"/>
      <c r="AB46" s="50"/>
      <c r="AC46" s="50"/>
      <c r="AD46" s="50"/>
      <c r="AE46" s="50"/>
      <c r="AG46" s="45" t="s">
        <v>916</v>
      </c>
      <c r="AH46" s="45"/>
      <c r="AI46" s="45"/>
      <c r="AJ46" s="45"/>
      <c r="AK46" s="46"/>
      <c r="AL46" s="45"/>
      <c r="AM46" s="45"/>
      <c r="AN46" s="45"/>
      <c r="AO46" s="46"/>
      <c r="AP46" s="45"/>
      <c r="AQ46" s="45"/>
      <c r="AR46" s="45"/>
      <c r="AS46" s="46"/>
      <c r="AT46" s="45"/>
      <c r="AU46" s="45"/>
      <c r="AV46" s="45"/>
      <c r="AW46" s="46"/>
      <c r="AX46" s="47">
        <f t="shared" si="8"/>
        <v>0</v>
      </c>
      <c r="AY46" s="48">
        <f t="shared" si="10"/>
        <v>0</v>
      </c>
      <c r="AZ46" s="50"/>
      <c r="BA46" s="50"/>
      <c r="BB46" s="50"/>
      <c r="BC46" s="50"/>
      <c r="BD46" s="50"/>
      <c r="BE46" s="50"/>
      <c r="BF46" s="50"/>
      <c r="BG46" s="50"/>
      <c r="BH46" s="50"/>
      <c r="BI46" s="45"/>
      <c r="BJ46" s="45"/>
      <c r="BK46" s="45"/>
    </row>
    <row r="47" spans="1:63" ht="15">
      <c r="A47" s="45" t="s">
        <v>917</v>
      </c>
      <c r="B47" s="45"/>
      <c r="C47" s="45"/>
      <c r="D47" s="45"/>
      <c r="E47" s="46"/>
      <c r="F47" s="45"/>
      <c r="G47" s="45"/>
      <c r="H47" s="45"/>
      <c r="I47" s="46"/>
      <c r="J47" s="45"/>
      <c r="K47" s="45"/>
      <c r="L47" s="45"/>
      <c r="M47" s="46"/>
      <c r="N47" s="45"/>
      <c r="O47" s="45"/>
      <c r="P47" s="45"/>
      <c r="Q47" s="46"/>
      <c r="R47" s="47">
        <f t="shared" si="7"/>
        <v>0</v>
      </c>
      <c r="S47" s="48">
        <f t="shared" si="9"/>
        <v>0</v>
      </c>
      <c r="T47" s="49"/>
      <c r="U47" s="49"/>
      <c r="V47" s="49"/>
      <c r="W47" s="49"/>
      <c r="X47" s="49"/>
      <c r="Y47" s="50"/>
      <c r="Z47" s="50"/>
      <c r="AA47" s="50"/>
      <c r="AB47" s="50"/>
      <c r="AC47" s="50"/>
      <c r="AD47" s="50"/>
      <c r="AE47" s="50"/>
      <c r="AG47" s="45" t="s">
        <v>917</v>
      </c>
      <c r="AH47" s="45"/>
      <c r="AI47" s="45"/>
      <c r="AJ47" s="45"/>
      <c r="AK47" s="46"/>
      <c r="AL47" s="45"/>
      <c r="AM47" s="45"/>
      <c r="AN47" s="45"/>
      <c r="AO47" s="46"/>
      <c r="AP47" s="45"/>
      <c r="AQ47" s="45"/>
      <c r="AR47" s="45"/>
      <c r="AS47" s="46"/>
      <c r="AT47" s="45"/>
      <c r="AU47" s="45"/>
      <c r="AV47" s="45"/>
      <c r="AW47" s="46"/>
      <c r="AX47" s="47">
        <f t="shared" si="8"/>
        <v>0</v>
      </c>
      <c r="AY47" s="48">
        <f t="shared" si="10"/>
        <v>0</v>
      </c>
      <c r="AZ47" s="50"/>
      <c r="BA47" s="50"/>
      <c r="BB47" s="50"/>
      <c r="BC47" s="50"/>
      <c r="BD47" s="50"/>
      <c r="BE47" s="50"/>
      <c r="BF47" s="50"/>
      <c r="BG47" s="50"/>
      <c r="BH47" s="50"/>
      <c r="BI47" s="45"/>
      <c r="BJ47" s="45"/>
      <c r="BK47" s="45"/>
    </row>
    <row r="48" spans="1:63" ht="15">
      <c r="A48" s="45" t="s">
        <v>918</v>
      </c>
      <c r="B48" s="45"/>
      <c r="C48" s="45"/>
      <c r="D48" s="45"/>
      <c r="E48" s="46"/>
      <c r="F48" s="45"/>
      <c r="G48" s="45"/>
      <c r="H48" s="45"/>
      <c r="I48" s="46"/>
      <c r="J48" s="45"/>
      <c r="K48" s="45"/>
      <c r="L48" s="45"/>
      <c r="M48" s="46"/>
      <c r="N48" s="45"/>
      <c r="O48" s="45"/>
      <c r="P48" s="45"/>
      <c r="Q48" s="46"/>
      <c r="R48" s="47">
        <f t="shared" si="7"/>
        <v>0</v>
      </c>
      <c r="S48" s="48">
        <f t="shared" si="9"/>
        <v>0</v>
      </c>
      <c r="T48" s="49"/>
      <c r="U48" s="49"/>
      <c r="V48" s="49"/>
      <c r="W48" s="49"/>
      <c r="X48" s="49"/>
      <c r="Y48" s="50"/>
      <c r="Z48" s="50"/>
      <c r="AA48" s="50"/>
      <c r="AB48" s="50"/>
      <c r="AC48" s="50"/>
      <c r="AD48" s="50"/>
      <c r="AE48" s="50"/>
      <c r="AG48" s="45" t="s">
        <v>918</v>
      </c>
      <c r="AH48" s="45"/>
      <c r="AI48" s="45"/>
      <c r="AJ48" s="45"/>
      <c r="AK48" s="46"/>
      <c r="AL48" s="45"/>
      <c r="AM48" s="45"/>
      <c r="AN48" s="45"/>
      <c r="AO48" s="46"/>
      <c r="AP48" s="45"/>
      <c r="AQ48" s="45"/>
      <c r="AR48" s="45"/>
      <c r="AS48" s="46"/>
      <c r="AT48" s="45"/>
      <c r="AU48" s="45"/>
      <c r="AV48" s="45"/>
      <c r="AW48" s="46"/>
      <c r="AX48" s="47">
        <f t="shared" si="8"/>
        <v>0</v>
      </c>
      <c r="AY48" s="48">
        <f t="shared" si="10"/>
        <v>0</v>
      </c>
      <c r="AZ48" s="50"/>
      <c r="BA48" s="50"/>
      <c r="BB48" s="50"/>
      <c r="BC48" s="50"/>
      <c r="BD48" s="50"/>
      <c r="BE48" s="50"/>
      <c r="BF48" s="50"/>
      <c r="BG48" s="50"/>
      <c r="BH48" s="50"/>
      <c r="BI48" s="50"/>
      <c r="BJ48" s="50"/>
      <c r="BK48" s="50"/>
    </row>
    <row r="49" spans="1:63" ht="15">
      <c r="A49" s="45" t="s">
        <v>919</v>
      </c>
      <c r="B49" s="45"/>
      <c r="C49" s="45"/>
      <c r="D49" s="45"/>
      <c r="E49" s="46"/>
      <c r="F49" s="45"/>
      <c r="G49" s="45"/>
      <c r="H49" s="45"/>
      <c r="I49" s="46"/>
      <c r="J49" s="45"/>
      <c r="K49" s="45"/>
      <c r="L49" s="45"/>
      <c r="M49" s="46"/>
      <c r="N49" s="45"/>
      <c r="O49" s="45"/>
      <c r="P49" s="45"/>
      <c r="Q49" s="46"/>
      <c r="R49" s="47">
        <f t="shared" si="7"/>
        <v>0</v>
      </c>
      <c r="S49" s="48">
        <f t="shared" si="9"/>
        <v>0</v>
      </c>
      <c r="T49" s="49"/>
      <c r="U49" s="49"/>
      <c r="V49" s="49"/>
      <c r="W49" s="49"/>
      <c r="X49" s="49"/>
      <c r="Y49" s="50"/>
      <c r="Z49" s="50"/>
      <c r="AA49" s="50"/>
      <c r="AB49" s="50"/>
      <c r="AC49" s="50"/>
      <c r="AD49" s="50"/>
      <c r="AE49" s="50"/>
      <c r="AG49" s="45" t="s">
        <v>919</v>
      </c>
      <c r="AH49" s="45"/>
      <c r="AI49" s="45"/>
      <c r="AJ49" s="45"/>
      <c r="AK49" s="46"/>
      <c r="AL49" s="45"/>
      <c r="AM49" s="45"/>
      <c r="AN49" s="45"/>
      <c r="AO49" s="46"/>
      <c r="AP49" s="45"/>
      <c r="AQ49" s="45"/>
      <c r="AR49" s="45"/>
      <c r="AS49" s="46"/>
      <c r="AT49" s="45"/>
      <c r="AU49" s="45"/>
      <c r="AV49" s="45"/>
      <c r="AW49" s="46"/>
      <c r="AX49" s="47">
        <f t="shared" si="8"/>
        <v>0</v>
      </c>
      <c r="AY49" s="48">
        <f t="shared" si="10"/>
        <v>0</v>
      </c>
      <c r="AZ49" s="50"/>
      <c r="BA49" s="50"/>
      <c r="BB49" s="50"/>
      <c r="BC49" s="50"/>
      <c r="BD49" s="50"/>
      <c r="BE49" s="50"/>
      <c r="BF49" s="50"/>
      <c r="BG49" s="50"/>
      <c r="BH49" s="50"/>
      <c r="BI49" s="50"/>
      <c r="BJ49" s="50"/>
      <c r="BK49" s="50"/>
    </row>
    <row r="50" spans="1:63" ht="15">
      <c r="A50" s="45" t="s">
        <v>920</v>
      </c>
      <c r="B50" s="45"/>
      <c r="C50" s="45"/>
      <c r="D50" s="45"/>
      <c r="E50" s="46"/>
      <c r="F50" s="45"/>
      <c r="G50" s="45"/>
      <c r="H50" s="45"/>
      <c r="I50" s="46"/>
      <c r="J50" s="45"/>
      <c r="K50" s="45"/>
      <c r="L50" s="45"/>
      <c r="M50" s="46"/>
      <c r="N50" s="45"/>
      <c r="O50" s="45"/>
      <c r="P50" s="45"/>
      <c r="Q50" s="46"/>
      <c r="R50" s="47">
        <f t="shared" si="7"/>
        <v>0</v>
      </c>
      <c r="S50" s="48">
        <f t="shared" si="9"/>
        <v>0</v>
      </c>
      <c r="T50" s="49"/>
      <c r="U50" s="49"/>
      <c r="V50" s="49"/>
      <c r="W50" s="49"/>
      <c r="X50" s="49"/>
      <c r="Y50" s="50"/>
      <c r="Z50" s="50"/>
      <c r="AA50" s="50"/>
      <c r="AB50" s="50"/>
      <c r="AC50" s="50"/>
      <c r="AD50" s="50"/>
      <c r="AE50" s="50"/>
      <c r="AG50" s="45" t="s">
        <v>920</v>
      </c>
      <c r="AH50" s="45"/>
      <c r="AI50" s="45"/>
      <c r="AJ50" s="45"/>
      <c r="AK50" s="46"/>
      <c r="AL50" s="45"/>
      <c r="AM50" s="45"/>
      <c r="AN50" s="45"/>
      <c r="AO50" s="46"/>
      <c r="AP50" s="45"/>
      <c r="AQ50" s="45"/>
      <c r="AR50" s="45"/>
      <c r="AS50" s="46"/>
      <c r="AT50" s="45"/>
      <c r="AU50" s="45"/>
      <c r="AV50" s="45"/>
      <c r="AW50" s="46"/>
      <c r="AX50" s="47">
        <f t="shared" si="8"/>
        <v>0</v>
      </c>
      <c r="AY50" s="48">
        <f t="shared" si="10"/>
        <v>0</v>
      </c>
      <c r="AZ50" s="50"/>
      <c r="BA50" s="50"/>
      <c r="BB50" s="50"/>
      <c r="BC50" s="50"/>
      <c r="BD50" s="50"/>
      <c r="BE50" s="50"/>
      <c r="BF50" s="50"/>
      <c r="BG50" s="50"/>
      <c r="BH50" s="50"/>
      <c r="BI50" s="50"/>
      <c r="BJ50" s="50"/>
      <c r="BK50" s="50"/>
    </row>
    <row r="51" spans="1:63" ht="15">
      <c r="A51" s="45" t="s">
        <v>921</v>
      </c>
      <c r="B51" s="45"/>
      <c r="C51" s="45"/>
      <c r="D51" s="45"/>
      <c r="E51" s="46"/>
      <c r="F51" s="45"/>
      <c r="G51" s="45"/>
      <c r="H51" s="45"/>
      <c r="I51" s="46"/>
      <c r="J51" s="45"/>
      <c r="K51" s="45"/>
      <c r="L51" s="45"/>
      <c r="M51" s="46"/>
      <c r="N51" s="45"/>
      <c r="O51" s="45"/>
      <c r="P51" s="45"/>
      <c r="Q51" s="46"/>
      <c r="R51" s="47">
        <f t="shared" si="7"/>
        <v>0</v>
      </c>
      <c r="S51" s="48">
        <f t="shared" si="9"/>
        <v>0</v>
      </c>
      <c r="T51" s="49"/>
      <c r="U51" s="49"/>
      <c r="V51" s="49"/>
      <c r="W51" s="49"/>
      <c r="X51" s="49"/>
      <c r="Y51" s="50"/>
      <c r="Z51" s="50"/>
      <c r="AA51" s="50"/>
      <c r="AB51" s="50"/>
      <c r="AC51" s="50"/>
      <c r="AD51" s="50"/>
      <c r="AE51" s="50"/>
      <c r="AG51" s="45" t="s">
        <v>921</v>
      </c>
      <c r="AH51" s="45"/>
      <c r="AI51" s="45"/>
      <c r="AJ51" s="45"/>
      <c r="AK51" s="46"/>
      <c r="AL51" s="45"/>
      <c r="AM51" s="45"/>
      <c r="AN51" s="45"/>
      <c r="AO51" s="46"/>
      <c r="AP51" s="45"/>
      <c r="AQ51" s="45"/>
      <c r="AR51" s="45"/>
      <c r="AS51" s="46"/>
      <c r="AT51" s="45"/>
      <c r="AU51" s="45"/>
      <c r="AV51" s="45"/>
      <c r="AW51" s="46"/>
      <c r="AX51" s="47">
        <f t="shared" si="8"/>
        <v>0</v>
      </c>
      <c r="AY51" s="48">
        <f t="shared" si="10"/>
        <v>0</v>
      </c>
      <c r="AZ51" s="50"/>
      <c r="BA51" s="50"/>
      <c r="BB51" s="50"/>
      <c r="BC51" s="50"/>
      <c r="BD51" s="50"/>
      <c r="BE51" s="50"/>
      <c r="BF51" s="50"/>
      <c r="BG51" s="50"/>
      <c r="BH51" s="50"/>
      <c r="BI51" s="50"/>
      <c r="BJ51" s="50"/>
      <c r="BK51" s="50"/>
    </row>
    <row r="52" spans="1:63" ht="15">
      <c r="A52" s="45" t="s">
        <v>922</v>
      </c>
      <c r="B52" s="45"/>
      <c r="C52" s="45"/>
      <c r="D52" s="45"/>
      <c r="E52" s="46"/>
      <c r="F52" s="45"/>
      <c r="G52" s="45"/>
      <c r="H52" s="45"/>
      <c r="I52" s="46"/>
      <c r="J52" s="45"/>
      <c r="K52" s="45"/>
      <c r="L52" s="45"/>
      <c r="M52" s="46"/>
      <c r="N52" s="45"/>
      <c r="O52" s="45"/>
      <c r="P52" s="45"/>
      <c r="Q52" s="46"/>
      <c r="R52" s="47">
        <f t="shared" si="7"/>
        <v>0</v>
      </c>
      <c r="S52" s="48">
        <f t="shared" si="9"/>
        <v>0</v>
      </c>
      <c r="T52" s="49"/>
      <c r="U52" s="49"/>
      <c r="V52" s="49"/>
      <c r="W52" s="49"/>
      <c r="X52" s="49"/>
      <c r="Y52" s="50"/>
      <c r="Z52" s="50"/>
      <c r="AA52" s="50"/>
      <c r="AB52" s="50"/>
      <c r="AC52" s="50"/>
      <c r="AD52" s="50"/>
      <c r="AE52" s="50"/>
      <c r="AG52" s="45" t="s">
        <v>922</v>
      </c>
      <c r="AH52" s="45"/>
      <c r="AI52" s="45"/>
      <c r="AJ52" s="45"/>
      <c r="AK52" s="46"/>
      <c r="AL52" s="45"/>
      <c r="AM52" s="45"/>
      <c r="AN52" s="45"/>
      <c r="AO52" s="46"/>
      <c r="AP52" s="45"/>
      <c r="AQ52" s="45"/>
      <c r="AR52" s="45"/>
      <c r="AS52" s="46"/>
      <c r="AT52" s="45"/>
      <c r="AU52" s="45"/>
      <c r="AV52" s="45"/>
      <c r="AW52" s="46"/>
      <c r="AX52" s="47">
        <f t="shared" si="8"/>
        <v>0</v>
      </c>
      <c r="AY52" s="48">
        <f t="shared" si="10"/>
        <v>0</v>
      </c>
      <c r="AZ52" s="50"/>
      <c r="BA52" s="50"/>
      <c r="BB52" s="50"/>
      <c r="BC52" s="50"/>
      <c r="BD52" s="50"/>
      <c r="BE52" s="50"/>
      <c r="BF52" s="50"/>
      <c r="BG52" s="50"/>
      <c r="BH52" s="50"/>
      <c r="BI52" s="50"/>
      <c r="BJ52" s="50"/>
      <c r="BK52" s="50"/>
    </row>
    <row r="53" spans="1:63" ht="15">
      <c r="A53" s="45" t="s">
        <v>923</v>
      </c>
      <c r="B53" s="45"/>
      <c r="C53" s="45"/>
      <c r="D53" s="45"/>
      <c r="E53" s="46"/>
      <c r="F53" s="45"/>
      <c r="G53" s="45"/>
      <c r="H53" s="45"/>
      <c r="I53" s="46"/>
      <c r="J53" s="45"/>
      <c r="K53" s="45"/>
      <c r="L53" s="45"/>
      <c r="M53" s="46"/>
      <c r="N53" s="45"/>
      <c r="O53" s="45"/>
      <c r="P53" s="45"/>
      <c r="Q53" s="46"/>
      <c r="R53" s="47">
        <f t="shared" si="7"/>
        <v>0</v>
      </c>
      <c r="S53" s="48">
        <f t="shared" si="9"/>
        <v>0</v>
      </c>
      <c r="T53" s="49"/>
      <c r="U53" s="49"/>
      <c r="V53" s="49"/>
      <c r="W53" s="49"/>
      <c r="X53" s="49"/>
      <c r="Y53" s="50"/>
      <c r="Z53" s="50"/>
      <c r="AA53" s="50"/>
      <c r="AB53" s="50"/>
      <c r="AC53" s="50"/>
      <c r="AD53" s="50"/>
      <c r="AE53" s="50"/>
      <c r="AG53" s="45" t="s">
        <v>923</v>
      </c>
      <c r="AH53" s="45"/>
      <c r="AI53" s="45"/>
      <c r="AJ53" s="45"/>
      <c r="AK53" s="46"/>
      <c r="AL53" s="45"/>
      <c r="AM53" s="45"/>
      <c r="AN53" s="45"/>
      <c r="AO53" s="46"/>
      <c r="AP53" s="45"/>
      <c r="AQ53" s="45"/>
      <c r="AR53" s="45"/>
      <c r="AS53" s="46"/>
      <c r="AT53" s="45"/>
      <c r="AU53" s="45"/>
      <c r="AV53" s="45"/>
      <c r="AW53" s="46"/>
      <c r="AX53" s="47">
        <f t="shared" si="8"/>
        <v>0</v>
      </c>
      <c r="AY53" s="48">
        <f t="shared" si="10"/>
        <v>0</v>
      </c>
      <c r="AZ53" s="50"/>
      <c r="BA53" s="50"/>
      <c r="BB53" s="50"/>
      <c r="BC53" s="50"/>
      <c r="BD53" s="50"/>
      <c r="BE53" s="50"/>
      <c r="BF53" s="50"/>
      <c r="BG53" s="50"/>
      <c r="BH53" s="50"/>
      <c r="BI53" s="50"/>
      <c r="BJ53" s="50"/>
      <c r="BK53" s="50"/>
    </row>
    <row r="54" spans="1:63" ht="15">
      <c r="A54" s="45" t="s">
        <v>924</v>
      </c>
      <c r="B54" s="45"/>
      <c r="C54" s="45"/>
      <c r="D54" s="45"/>
      <c r="E54" s="46"/>
      <c r="F54" s="45"/>
      <c r="G54" s="45"/>
      <c r="H54" s="45"/>
      <c r="I54" s="46"/>
      <c r="J54" s="45"/>
      <c r="K54" s="45"/>
      <c r="L54" s="45"/>
      <c r="M54" s="46"/>
      <c r="N54" s="45"/>
      <c r="O54" s="45"/>
      <c r="P54" s="45"/>
      <c r="Q54" s="46"/>
      <c r="R54" s="47">
        <f t="shared" si="7"/>
        <v>0</v>
      </c>
      <c r="S54" s="48">
        <f t="shared" si="9"/>
        <v>0</v>
      </c>
      <c r="T54" s="49"/>
      <c r="U54" s="49"/>
      <c r="V54" s="49"/>
      <c r="W54" s="49"/>
      <c r="X54" s="49"/>
      <c r="Y54" s="50"/>
      <c r="Z54" s="50"/>
      <c r="AA54" s="50"/>
      <c r="AB54" s="50"/>
      <c r="AC54" s="50"/>
      <c r="AD54" s="50"/>
      <c r="AE54" s="50"/>
      <c r="AG54" s="45" t="s">
        <v>924</v>
      </c>
      <c r="AH54" s="45"/>
      <c r="AI54" s="45"/>
      <c r="AJ54" s="45"/>
      <c r="AK54" s="46"/>
      <c r="AL54" s="45"/>
      <c r="AM54" s="45"/>
      <c r="AN54" s="45"/>
      <c r="AO54" s="46"/>
      <c r="AP54" s="45"/>
      <c r="AQ54" s="45"/>
      <c r="AR54" s="45"/>
      <c r="AS54" s="46"/>
      <c r="AT54" s="45"/>
      <c r="AU54" s="45"/>
      <c r="AV54" s="45"/>
      <c r="AW54" s="46"/>
      <c r="AX54" s="47">
        <f t="shared" si="8"/>
        <v>0</v>
      </c>
      <c r="AY54" s="48">
        <f t="shared" si="10"/>
        <v>0</v>
      </c>
      <c r="AZ54" s="50"/>
      <c r="BA54" s="50"/>
      <c r="BB54" s="50"/>
      <c r="BC54" s="50"/>
      <c r="BD54" s="50"/>
      <c r="BE54" s="50"/>
      <c r="BF54" s="50"/>
      <c r="BG54" s="50"/>
      <c r="BH54" s="50"/>
      <c r="BI54" s="50"/>
      <c r="BJ54" s="50"/>
      <c r="BK54" s="50"/>
    </row>
    <row r="55" spans="1:63" ht="15">
      <c r="A55" s="45" t="s">
        <v>925</v>
      </c>
      <c r="B55" s="45"/>
      <c r="C55" s="45"/>
      <c r="D55" s="45"/>
      <c r="E55" s="46"/>
      <c r="F55" s="45"/>
      <c r="G55" s="45"/>
      <c r="H55" s="45"/>
      <c r="I55" s="46"/>
      <c r="J55" s="45"/>
      <c r="K55" s="45"/>
      <c r="L55" s="45"/>
      <c r="M55" s="46"/>
      <c r="N55" s="45"/>
      <c r="O55" s="45"/>
      <c r="P55" s="45"/>
      <c r="Q55" s="46"/>
      <c r="R55" s="47">
        <f t="shared" si="7"/>
        <v>0</v>
      </c>
      <c r="S55" s="48">
        <f t="shared" si="9"/>
        <v>0</v>
      </c>
      <c r="T55" s="49"/>
      <c r="U55" s="49"/>
      <c r="V55" s="49"/>
      <c r="W55" s="49"/>
      <c r="X55" s="49"/>
      <c r="Y55" s="50"/>
      <c r="Z55" s="50"/>
      <c r="AA55" s="50"/>
      <c r="AB55" s="50"/>
      <c r="AC55" s="50"/>
      <c r="AD55" s="50"/>
      <c r="AE55" s="50"/>
      <c r="AG55" s="45" t="s">
        <v>925</v>
      </c>
      <c r="AH55" s="45"/>
      <c r="AI55" s="45"/>
      <c r="AJ55" s="45"/>
      <c r="AK55" s="46"/>
      <c r="AL55" s="45"/>
      <c r="AM55" s="45"/>
      <c r="AN55" s="45"/>
      <c r="AO55" s="46"/>
      <c r="AP55" s="45"/>
      <c r="AQ55" s="45"/>
      <c r="AR55" s="45"/>
      <c r="AS55" s="46"/>
      <c r="AT55" s="45"/>
      <c r="AU55" s="45"/>
      <c r="AV55" s="45"/>
      <c r="AW55" s="46"/>
      <c r="AX55" s="47">
        <f t="shared" si="8"/>
        <v>0</v>
      </c>
      <c r="AY55" s="48">
        <f t="shared" si="10"/>
        <v>0</v>
      </c>
      <c r="AZ55" s="50"/>
      <c r="BA55" s="50"/>
      <c r="BB55" s="50"/>
      <c r="BC55" s="50"/>
      <c r="BD55" s="50"/>
      <c r="BE55" s="50"/>
      <c r="BF55" s="50"/>
      <c r="BG55" s="50"/>
      <c r="BH55" s="50"/>
      <c r="BI55" s="50"/>
      <c r="BJ55" s="50"/>
      <c r="BK55" s="50"/>
    </row>
    <row r="56" spans="1:63" ht="15">
      <c r="A56" s="45" t="s">
        <v>926</v>
      </c>
      <c r="B56" s="45"/>
      <c r="C56" s="45"/>
      <c r="D56" s="45"/>
      <c r="E56" s="46"/>
      <c r="F56" s="45"/>
      <c r="G56" s="45"/>
      <c r="H56" s="45"/>
      <c r="I56" s="46"/>
      <c r="J56" s="45"/>
      <c r="K56" s="45"/>
      <c r="L56" s="45"/>
      <c r="M56" s="46"/>
      <c r="N56" s="45"/>
      <c r="O56" s="45"/>
      <c r="P56" s="45"/>
      <c r="Q56" s="46"/>
      <c r="R56" s="47">
        <f t="shared" si="7"/>
        <v>0</v>
      </c>
      <c r="S56" s="48">
        <f t="shared" si="9"/>
        <v>0</v>
      </c>
      <c r="T56" s="49"/>
      <c r="U56" s="49"/>
      <c r="V56" s="49"/>
      <c r="W56" s="49"/>
      <c r="X56" s="49"/>
      <c r="Y56" s="50"/>
      <c r="Z56" s="50"/>
      <c r="AA56" s="50"/>
      <c r="AB56" s="50"/>
      <c r="AC56" s="50"/>
      <c r="AD56" s="50"/>
      <c r="AE56" s="50"/>
      <c r="AG56" s="45" t="s">
        <v>926</v>
      </c>
      <c r="AH56" s="45"/>
      <c r="AI56" s="45"/>
      <c r="AJ56" s="45"/>
      <c r="AK56" s="46"/>
      <c r="AL56" s="45"/>
      <c r="AM56" s="45"/>
      <c r="AN56" s="45"/>
      <c r="AO56" s="46"/>
      <c r="AP56" s="45"/>
      <c r="AQ56" s="45"/>
      <c r="AR56" s="45"/>
      <c r="AS56" s="46"/>
      <c r="AT56" s="45"/>
      <c r="AU56" s="45"/>
      <c r="AV56" s="45"/>
      <c r="AW56" s="46"/>
      <c r="AX56" s="47">
        <f t="shared" si="8"/>
        <v>0</v>
      </c>
      <c r="AY56" s="48">
        <f t="shared" si="10"/>
        <v>0</v>
      </c>
      <c r="AZ56" s="50"/>
      <c r="BA56" s="50"/>
      <c r="BB56" s="50"/>
      <c r="BC56" s="50"/>
      <c r="BD56" s="50"/>
      <c r="BE56" s="50"/>
      <c r="BF56" s="50"/>
      <c r="BG56" s="50"/>
      <c r="BH56" s="50"/>
      <c r="BI56" s="50"/>
      <c r="BJ56" s="50"/>
      <c r="BK56" s="50"/>
    </row>
    <row r="57" spans="1:63" ht="15">
      <c r="A57" s="45" t="s">
        <v>927</v>
      </c>
      <c r="B57" s="45"/>
      <c r="C57" s="45"/>
      <c r="D57" s="45"/>
      <c r="E57" s="46"/>
      <c r="F57" s="45"/>
      <c r="G57" s="45"/>
      <c r="H57" s="45"/>
      <c r="I57" s="46"/>
      <c r="J57" s="45"/>
      <c r="K57" s="45"/>
      <c r="L57" s="45"/>
      <c r="M57" s="46"/>
      <c r="N57" s="45"/>
      <c r="O57" s="45"/>
      <c r="P57" s="45"/>
      <c r="Q57" s="46"/>
      <c r="R57" s="47">
        <f t="shared" si="7"/>
        <v>0</v>
      </c>
      <c r="S57" s="48">
        <f t="shared" si="9"/>
        <v>0</v>
      </c>
      <c r="T57" s="49"/>
      <c r="U57" s="49"/>
      <c r="V57" s="49"/>
      <c r="W57" s="49"/>
      <c r="X57" s="49"/>
      <c r="Y57" s="50"/>
      <c r="Z57" s="50"/>
      <c r="AA57" s="50"/>
      <c r="AB57" s="50"/>
      <c r="AC57" s="50"/>
      <c r="AD57" s="50"/>
      <c r="AE57" s="50"/>
      <c r="AG57" s="45" t="s">
        <v>927</v>
      </c>
      <c r="AH57" s="45"/>
      <c r="AI57" s="45"/>
      <c r="AJ57" s="45"/>
      <c r="AK57" s="46"/>
      <c r="AL57" s="45"/>
      <c r="AM57" s="45"/>
      <c r="AN57" s="45"/>
      <c r="AO57" s="46"/>
      <c r="AP57" s="45"/>
      <c r="AQ57" s="45"/>
      <c r="AR57" s="45"/>
      <c r="AS57" s="46"/>
      <c r="AT57" s="45"/>
      <c r="AU57" s="45"/>
      <c r="AV57" s="45"/>
      <c r="AW57" s="46"/>
      <c r="AX57" s="47">
        <f t="shared" si="8"/>
        <v>0</v>
      </c>
      <c r="AY57" s="48">
        <f t="shared" si="10"/>
        <v>0</v>
      </c>
      <c r="AZ57" s="50"/>
      <c r="BA57" s="50"/>
      <c r="BB57" s="50"/>
      <c r="BC57" s="50"/>
      <c r="BD57" s="50"/>
      <c r="BE57" s="50"/>
      <c r="BF57" s="50"/>
      <c r="BG57" s="50"/>
      <c r="BH57" s="50"/>
      <c r="BI57" s="50"/>
      <c r="BJ57" s="50"/>
      <c r="BK57" s="50"/>
    </row>
    <row r="58" spans="1:63" ht="15">
      <c r="A58" s="52" t="s">
        <v>928</v>
      </c>
      <c r="B58" s="53">
        <f t="shared" ref="B58:Q58" si="11">SUM(B37:B57)</f>
        <v>0</v>
      </c>
      <c r="C58" s="53">
        <f t="shared" si="11"/>
        <v>0</v>
      </c>
      <c r="D58" s="53">
        <f t="shared" si="11"/>
        <v>0</v>
      </c>
      <c r="E58" s="54">
        <f t="shared" si="11"/>
        <v>0</v>
      </c>
      <c r="F58" s="53">
        <f t="shared" si="11"/>
        <v>0</v>
      </c>
      <c r="G58" s="53">
        <f t="shared" si="11"/>
        <v>0</v>
      </c>
      <c r="H58" s="53">
        <f t="shared" si="11"/>
        <v>0</v>
      </c>
      <c r="I58" s="54">
        <f t="shared" si="11"/>
        <v>0</v>
      </c>
      <c r="J58" s="53">
        <f t="shared" si="11"/>
        <v>0</v>
      </c>
      <c r="K58" s="53">
        <f t="shared" si="11"/>
        <v>0</v>
      </c>
      <c r="L58" s="53">
        <f t="shared" si="11"/>
        <v>0</v>
      </c>
      <c r="M58" s="54">
        <f t="shared" si="11"/>
        <v>0</v>
      </c>
      <c r="N58" s="53">
        <f t="shared" si="11"/>
        <v>0</v>
      </c>
      <c r="O58" s="53">
        <f t="shared" si="11"/>
        <v>0</v>
      </c>
      <c r="P58" s="53">
        <f t="shared" si="11"/>
        <v>0</v>
      </c>
      <c r="Q58" s="54">
        <f t="shared" si="11"/>
        <v>0</v>
      </c>
      <c r="R58" s="53">
        <f t="shared" ref="R58:AE58" si="12">SUM(R37:R57)</f>
        <v>0</v>
      </c>
      <c r="S58" s="48">
        <f t="shared" si="12"/>
        <v>0</v>
      </c>
      <c r="T58" s="53">
        <f t="shared" si="12"/>
        <v>0</v>
      </c>
      <c r="U58" s="53">
        <f t="shared" si="12"/>
        <v>0</v>
      </c>
      <c r="V58" s="53">
        <f t="shared" si="12"/>
        <v>0</v>
      </c>
      <c r="W58" s="53">
        <f t="shared" si="12"/>
        <v>0</v>
      </c>
      <c r="X58" s="53">
        <f t="shared" si="12"/>
        <v>0</v>
      </c>
      <c r="Y58" s="53">
        <f t="shared" si="12"/>
        <v>0</v>
      </c>
      <c r="Z58" s="53">
        <f t="shared" si="12"/>
        <v>0</v>
      </c>
      <c r="AA58" s="53">
        <f t="shared" si="12"/>
        <v>0</v>
      </c>
      <c r="AB58" s="53">
        <f t="shared" si="12"/>
        <v>0</v>
      </c>
      <c r="AC58" s="53">
        <f t="shared" si="12"/>
        <v>0</v>
      </c>
      <c r="AD58" s="53">
        <f t="shared" si="12"/>
        <v>0</v>
      </c>
      <c r="AE58" s="53">
        <f t="shared" si="12"/>
        <v>0</v>
      </c>
      <c r="AG58" s="52" t="s">
        <v>928</v>
      </c>
      <c r="AH58" s="53">
        <f t="shared" ref="AH58:AW58" si="13">SUM(AH37:AH57)</f>
        <v>0</v>
      </c>
      <c r="AI58" s="53">
        <f t="shared" si="13"/>
        <v>0</v>
      </c>
      <c r="AJ58" s="53">
        <f t="shared" si="13"/>
        <v>0</v>
      </c>
      <c r="AK58" s="54">
        <f t="shared" si="13"/>
        <v>0</v>
      </c>
      <c r="AL58" s="53">
        <f t="shared" si="13"/>
        <v>0</v>
      </c>
      <c r="AM58" s="53">
        <f t="shared" si="13"/>
        <v>0</v>
      </c>
      <c r="AN58" s="53">
        <f t="shared" si="13"/>
        <v>0</v>
      </c>
      <c r="AO58" s="54">
        <f t="shared" si="13"/>
        <v>0</v>
      </c>
      <c r="AP58" s="53">
        <f t="shared" si="13"/>
        <v>0</v>
      </c>
      <c r="AQ58" s="53">
        <f t="shared" si="13"/>
        <v>0</v>
      </c>
      <c r="AR58" s="53">
        <f t="shared" si="13"/>
        <v>0</v>
      </c>
      <c r="AS58" s="54">
        <f t="shared" si="13"/>
        <v>0</v>
      </c>
      <c r="AT58" s="53">
        <f t="shared" si="13"/>
        <v>0</v>
      </c>
      <c r="AU58" s="53">
        <f t="shared" si="13"/>
        <v>0</v>
      </c>
      <c r="AV58" s="53">
        <f t="shared" si="13"/>
        <v>0</v>
      </c>
      <c r="AW58" s="54">
        <f t="shared" si="13"/>
        <v>0</v>
      </c>
      <c r="AX58" s="55">
        <f t="shared" ref="AX58:BK58" si="14">SUM(AX37:AX57)</f>
        <v>0</v>
      </c>
      <c r="AY58" s="56">
        <f t="shared" si="14"/>
        <v>0</v>
      </c>
      <c r="AZ58" s="53">
        <f t="shared" si="14"/>
        <v>0</v>
      </c>
      <c r="BA58" s="53">
        <f t="shared" si="14"/>
        <v>0</v>
      </c>
      <c r="BB58" s="53">
        <f t="shared" si="14"/>
        <v>0</v>
      </c>
      <c r="BC58" s="53">
        <f t="shared" si="14"/>
        <v>0</v>
      </c>
      <c r="BD58" s="53">
        <f t="shared" si="14"/>
        <v>0</v>
      </c>
      <c r="BE58" s="53">
        <f t="shared" si="14"/>
        <v>0</v>
      </c>
      <c r="BF58" s="53">
        <f t="shared" si="14"/>
        <v>0</v>
      </c>
      <c r="BG58" s="53">
        <f t="shared" si="14"/>
        <v>0</v>
      </c>
      <c r="BH58" s="53">
        <f t="shared" si="14"/>
        <v>0</v>
      </c>
      <c r="BI58" s="53">
        <f t="shared" si="14"/>
        <v>0</v>
      </c>
      <c r="BJ58" s="53">
        <f t="shared" si="14"/>
        <v>0</v>
      </c>
      <c r="BK58" s="53">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AO49"/>
  <sheetViews>
    <sheetView showGridLines="0" topLeftCell="M8" zoomScale="65" zoomScaleNormal="55" workbookViewId="0">
      <selection activeCell="Y24" sqref="Y24:AB24"/>
    </sheetView>
  </sheetViews>
  <sheetFormatPr baseColWidth="10" defaultColWidth="10.85546875" defaultRowHeight="14.25"/>
  <cols>
    <col min="1" max="1" width="38.42578125" style="90" customWidth="1"/>
    <col min="2" max="3" width="20.5703125" style="90" customWidth="1"/>
    <col min="4" max="4" width="15.85546875" style="90" customWidth="1"/>
    <col min="5" max="5" width="16.28515625" style="90" customWidth="1"/>
    <col min="6" max="6" width="15.85546875" style="90" customWidth="1"/>
    <col min="7" max="7" width="17.140625" style="90" customWidth="1"/>
    <col min="8" max="8" width="17" style="90" customWidth="1"/>
    <col min="9" max="12" width="16.42578125" style="90" customWidth="1"/>
    <col min="13" max="13" width="16.140625" style="90" customWidth="1"/>
    <col min="14" max="14" width="16.5703125" style="90" customWidth="1"/>
    <col min="15" max="15" width="17" style="90" customWidth="1"/>
    <col min="16" max="16" width="23.42578125" style="90" customWidth="1"/>
    <col min="17" max="23" width="18.140625" style="90" customWidth="1"/>
    <col min="24" max="24" width="29.42578125" style="90" customWidth="1"/>
    <col min="25" max="27" width="16.42578125" style="90" bestFit="1" customWidth="1"/>
    <col min="28" max="28" width="17.28515625" style="90" customWidth="1"/>
    <col min="29" max="29" width="19" style="90" customWidth="1"/>
    <col min="30" max="30" width="16.85546875" style="90" customWidth="1"/>
    <col min="31" max="31" width="18.140625" style="90" customWidth="1"/>
    <col min="32" max="32" width="22.85546875" style="90" customWidth="1"/>
    <col min="33" max="33" width="18.42578125" style="90" bestFit="1" customWidth="1"/>
    <col min="34" max="34" width="8.42578125" style="90" customWidth="1"/>
    <col min="35" max="35" width="18.42578125" style="90" bestFit="1" customWidth="1"/>
    <col min="36" max="36" width="5.5703125" style="90" customWidth="1"/>
    <col min="37" max="37" width="18.42578125" style="90" bestFit="1" customWidth="1"/>
    <col min="38" max="38" width="4.5703125" style="90" customWidth="1"/>
    <col min="39" max="39" width="23" style="90" bestFit="1" customWidth="1"/>
    <col min="40" max="40" width="10.85546875" style="90"/>
    <col min="41" max="41" width="18.42578125" style="90" bestFit="1" customWidth="1"/>
    <col min="42" max="42" width="16.140625" style="90" customWidth="1"/>
    <col min="43" max="16384" width="10.85546875" style="90"/>
  </cols>
  <sheetData>
    <row r="1" spans="1:31" ht="32.25" customHeight="1" thickBot="1">
      <c r="A1" s="336"/>
      <c r="B1" s="339" t="s">
        <v>121</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8" t="s">
        <v>122</v>
      </c>
      <c r="AC1" s="349"/>
      <c r="AD1" s="349"/>
      <c r="AE1" s="350"/>
    </row>
    <row r="2" spans="1:31" ht="30.75" customHeight="1" thickBot="1">
      <c r="A2" s="337"/>
      <c r="B2" s="339" t="s">
        <v>123</v>
      </c>
      <c r="C2" s="340"/>
      <c r="D2" s="340"/>
      <c r="E2" s="340"/>
      <c r="F2" s="340"/>
      <c r="G2" s="340"/>
      <c r="H2" s="340"/>
      <c r="I2" s="340"/>
      <c r="J2" s="340"/>
      <c r="K2" s="340"/>
      <c r="L2" s="340"/>
      <c r="M2" s="340"/>
      <c r="N2" s="340"/>
      <c r="O2" s="340"/>
      <c r="P2" s="340"/>
      <c r="Q2" s="340"/>
      <c r="R2" s="340"/>
      <c r="S2" s="340"/>
      <c r="T2" s="340"/>
      <c r="U2" s="340"/>
      <c r="V2" s="340"/>
      <c r="W2" s="340"/>
      <c r="X2" s="340"/>
      <c r="Y2" s="340"/>
      <c r="Z2" s="340"/>
      <c r="AA2" s="341"/>
      <c r="AB2" s="348" t="s">
        <v>124</v>
      </c>
      <c r="AC2" s="349"/>
      <c r="AD2" s="349"/>
      <c r="AE2" s="350"/>
    </row>
    <row r="3" spans="1:31" ht="24" customHeight="1" thickBot="1">
      <c r="A3" s="337"/>
      <c r="B3" s="342" t="s">
        <v>125</v>
      </c>
      <c r="C3" s="343"/>
      <c r="D3" s="343"/>
      <c r="E3" s="343"/>
      <c r="F3" s="343"/>
      <c r="G3" s="343"/>
      <c r="H3" s="343"/>
      <c r="I3" s="343"/>
      <c r="J3" s="343"/>
      <c r="K3" s="343"/>
      <c r="L3" s="343"/>
      <c r="M3" s="343"/>
      <c r="N3" s="343"/>
      <c r="O3" s="343"/>
      <c r="P3" s="343"/>
      <c r="Q3" s="343"/>
      <c r="R3" s="343"/>
      <c r="S3" s="343"/>
      <c r="T3" s="343"/>
      <c r="U3" s="343"/>
      <c r="V3" s="343"/>
      <c r="W3" s="343"/>
      <c r="X3" s="343"/>
      <c r="Y3" s="343"/>
      <c r="Z3" s="343"/>
      <c r="AA3" s="344"/>
      <c r="AB3" s="348" t="s">
        <v>126</v>
      </c>
      <c r="AC3" s="349"/>
      <c r="AD3" s="349"/>
      <c r="AE3" s="350"/>
    </row>
    <row r="4" spans="1:31" ht="21.75" customHeight="1" thickBot="1">
      <c r="A4" s="338"/>
      <c r="B4" s="345"/>
      <c r="C4" s="346"/>
      <c r="D4" s="346"/>
      <c r="E4" s="346"/>
      <c r="F4" s="346"/>
      <c r="G4" s="346"/>
      <c r="H4" s="346"/>
      <c r="I4" s="346"/>
      <c r="J4" s="346"/>
      <c r="K4" s="346"/>
      <c r="L4" s="346"/>
      <c r="M4" s="346"/>
      <c r="N4" s="346"/>
      <c r="O4" s="346"/>
      <c r="P4" s="346"/>
      <c r="Q4" s="346"/>
      <c r="R4" s="346"/>
      <c r="S4" s="346"/>
      <c r="T4" s="346"/>
      <c r="U4" s="346"/>
      <c r="V4" s="346"/>
      <c r="W4" s="346"/>
      <c r="X4" s="346"/>
      <c r="Y4" s="346"/>
      <c r="Z4" s="346"/>
      <c r="AA4" s="347"/>
      <c r="AB4" s="348" t="s">
        <v>127</v>
      </c>
      <c r="AC4" s="349"/>
      <c r="AD4" s="349"/>
      <c r="AE4" s="350"/>
    </row>
    <row r="5" spans="1:31" ht="9" customHeight="1" thickBot="1">
      <c r="A5" s="92"/>
      <c r="B5" s="93"/>
      <c r="C5" s="94"/>
      <c r="D5" s="95"/>
      <c r="E5" s="95"/>
      <c r="F5" s="95"/>
      <c r="G5" s="95"/>
      <c r="H5" s="95"/>
      <c r="I5" s="95"/>
      <c r="J5" s="95"/>
      <c r="K5" s="95"/>
      <c r="L5" s="95"/>
      <c r="M5" s="95"/>
      <c r="N5" s="95"/>
      <c r="O5" s="95"/>
      <c r="P5" s="95"/>
      <c r="Q5" s="95"/>
      <c r="R5" s="95"/>
      <c r="S5" s="95"/>
      <c r="T5" s="95"/>
      <c r="U5" s="95"/>
      <c r="V5" s="95"/>
      <c r="W5" s="95"/>
      <c r="X5" s="95"/>
      <c r="Y5" s="95"/>
      <c r="Z5" s="95"/>
      <c r="AA5" s="95"/>
      <c r="AB5" s="95"/>
      <c r="AD5" s="96"/>
      <c r="AE5" s="97"/>
    </row>
    <row r="6" spans="1:31" ht="9" customHeight="1" thickBot="1">
      <c r="A6" s="98"/>
      <c r="B6" s="95"/>
      <c r="C6" s="95"/>
      <c r="D6" s="95"/>
      <c r="E6" s="95"/>
      <c r="F6" s="95"/>
      <c r="G6" s="95"/>
      <c r="H6" s="95"/>
      <c r="I6" s="95"/>
      <c r="J6" s="95"/>
      <c r="K6" s="95"/>
      <c r="L6" s="95"/>
      <c r="M6" s="95"/>
      <c r="N6" s="95"/>
      <c r="O6" s="95"/>
      <c r="P6" s="95"/>
      <c r="Q6" s="95"/>
      <c r="R6" s="95"/>
      <c r="S6" s="95"/>
      <c r="T6" s="95"/>
      <c r="U6" s="95"/>
      <c r="V6" s="95"/>
      <c r="W6" s="95"/>
      <c r="X6" s="95"/>
      <c r="Y6" s="95"/>
      <c r="Z6" s="95"/>
      <c r="AA6" s="95"/>
      <c r="AB6" s="95"/>
      <c r="AD6" s="96"/>
      <c r="AE6" s="97"/>
    </row>
    <row r="7" spans="1:31" ht="15">
      <c r="A7" s="351" t="s">
        <v>4</v>
      </c>
      <c r="B7" s="352"/>
      <c r="C7" s="388" t="s">
        <v>128</v>
      </c>
      <c r="D7" s="351" t="s">
        <v>6</v>
      </c>
      <c r="E7" s="357"/>
      <c r="F7" s="357"/>
      <c r="G7" s="357"/>
      <c r="H7" s="352"/>
      <c r="I7" s="382">
        <v>45660</v>
      </c>
      <c r="J7" s="383"/>
      <c r="K7" s="351" t="s">
        <v>8</v>
      </c>
      <c r="L7" s="352"/>
      <c r="M7" s="374" t="s">
        <v>129</v>
      </c>
      <c r="N7" s="375"/>
      <c r="O7" s="360"/>
      <c r="P7" s="361"/>
      <c r="Q7" s="95"/>
      <c r="R7" s="95"/>
      <c r="S7" s="95"/>
      <c r="T7" s="95"/>
      <c r="U7" s="95"/>
      <c r="V7" s="95"/>
      <c r="W7" s="95"/>
      <c r="X7" s="95"/>
      <c r="Y7" s="95"/>
      <c r="Z7" s="95"/>
      <c r="AA7" s="95"/>
      <c r="AB7" s="95"/>
      <c r="AD7" s="96"/>
      <c r="AE7" s="97"/>
    </row>
    <row r="8" spans="1:31" ht="15">
      <c r="A8" s="353"/>
      <c r="B8" s="354"/>
      <c r="C8" s="389"/>
      <c r="D8" s="353"/>
      <c r="E8" s="358"/>
      <c r="F8" s="358"/>
      <c r="G8" s="358"/>
      <c r="H8" s="354"/>
      <c r="I8" s="384"/>
      <c r="J8" s="385"/>
      <c r="K8" s="353"/>
      <c r="L8" s="354"/>
      <c r="M8" s="391" t="s">
        <v>130</v>
      </c>
      <c r="N8" s="392"/>
      <c r="O8" s="376"/>
      <c r="P8" s="377"/>
      <c r="Q8" s="95"/>
      <c r="R8" s="95"/>
      <c r="S8" s="95"/>
      <c r="T8" s="95"/>
      <c r="U8" s="95"/>
      <c r="V8" s="95"/>
      <c r="W8" s="95"/>
      <c r="X8" s="95"/>
      <c r="Y8" s="95"/>
      <c r="Z8" s="95"/>
      <c r="AA8" s="95"/>
      <c r="AB8" s="95"/>
      <c r="AD8" s="96"/>
      <c r="AE8" s="97"/>
    </row>
    <row r="9" spans="1:31" ht="15">
      <c r="A9" s="355"/>
      <c r="B9" s="356"/>
      <c r="C9" s="390"/>
      <c r="D9" s="355"/>
      <c r="E9" s="359"/>
      <c r="F9" s="359"/>
      <c r="G9" s="359"/>
      <c r="H9" s="356"/>
      <c r="I9" s="386"/>
      <c r="J9" s="387"/>
      <c r="K9" s="355"/>
      <c r="L9" s="356"/>
      <c r="M9" s="378" t="s">
        <v>131</v>
      </c>
      <c r="N9" s="379"/>
      <c r="O9" s="380" t="s">
        <v>132</v>
      </c>
      <c r="P9" s="381"/>
      <c r="Q9" s="95"/>
      <c r="R9" s="95"/>
      <c r="S9" s="95"/>
      <c r="T9" s="95"/>
      <c r="U9" s="95"/>
      <c r="V9" s="95"/>
      <c r="W9" s="95"/>
      <c r="X9" s="95"/>
      <c r="Y9" s="95"/>
      <c r="Z9" s="95"/>
      <c r="AA9" s="95"/>
      <c r="AB9" s="95"/>
      <c r="AD9" s="96"/>
      <c r="AE9" s="97"/>
    </row>
    <row r="10" spans="1:31" ht="15" customHeight="1" thickBot="1">
      <c r="A10" s="99"/>
      <c r="B10" s="100"/>
      <c r="C10" s="100"/>
      <c r="D10" s="101"/>
      <c r="E10" s="101"/>
      <c r="F10" s="101"/>
      <c r="G10" s="101"/>
      <c r="H10" s="101"/>
      <c r="I10" s="102"/>
      <c r="J10" s="102"/>
      <c r="K10" s="101"/>
      <c r="L10" s="101"/>
      <c r="M10" s="103"/>
      <c r="N10" s="103"/>
      <c r="O10" s="104"/>
      <c r="P10" s="104"/>
      <c r="Q10" s="100"/>
      <c r="R10" s="100"/>
      <c r="S10" s="100"/>
      <c r="T10" s="100"/>
      <c r="U10" s="100"/>
      <c r="V10" s="100"/>
      <c r="W10" s="100"/>
      <c r="X10" s="100"/>
      <c r="Y10" s="100"/>
      <c r="Z10" s="100"/>
      <c r="AA10" s="100"/>
      <c r="AB10" s="100"/>
      <c r="AD10" s="105"/>
      <c r="AE10" s="106"/>
    </row>
    <row r="11" spans="1:31" ht="15" customHeight="1">
      <c r="A11" s="351" t="s">
        <v>10</v>
      </c>
      <c r="B11" s="352"/>
      <c r="C11" s="362" t="s">
        <v>133</v>
      </c>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4"/>
    </row>
    <row r="12" spans="1:31" ht="15" customHeight="1">
      <c r="A12" s="353"/>
      <c r="B12" s="354"/>
      <c r="C12" s="365"/>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7"/>
    </row>
    <row r="13" spans="1:31" ht="15" customHeight="1" thickBot="1">
      <c r="A13" s="355"/>
      <c r="B13" s="356"/>
      <c r="C13" s="368"/>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70"/>
    </row>
    <row r="14" spans="1:31" ht="9" customHeight="1" thickBot="1">
      <c r="A14" s="108"/>
      <c r="B14" s="109"/>
      <c r="C14" s="110"/>
      <c r="D14" s="110"/>
      <c r="E14" s="110"/>
      <c r="F14" s="110"/>
      <c r="G14" s="110"/>
      <c r="H14" s="110"/>
      <c r="I14" s="110"/>
      <c r="J14" s="110"/>
      <c r="K14" s="110"/>
      <c r="L14" s="110"/>
      <c r="M14" s="111"/>
      <c r="N14" s="111"/>
      <c r="O14" s="111"/>
      <c r="P14" s="111"/>
      <c r="Q14" s="111"/>
      <c r="R14" s="112"/>
      <c r="S14" s="112"/>
      <c r="T14" s="112"/>
      <c r="U14" s="112"/>
      <c r="V14" s="112"/>
      <c r="W14" s="112"/>
      <c r="X14" s="112"/>
      <c r="Y14" s="101"/>
      <c r="Z14" s="101"/>
      <c r="AA14" s="101"/>
      <c r="AB14" s="101"/>
      <c r="AD14" s="101"/>
      <c r="AE14" s="107"/>
    </row>
    <row r="15" spans="1:31" ht="76.5" customHeight="1" thickBot="1">
      <c r="A15" s="334" t="s">
        <v>12</v>
      </c>
      <c r="B15" s="335"/>
      <c r="C15" s="371" t="s">
        <v>134</v>
      </c>
      <c r="D15" s="372"/>
      <c r="E15" s="372"/>
      <c r="F15" s="372"/>
      <c r="G15" s="372"/>
      <c r="H15" s="372"/>
      <c r="I15" s="372"/>
      <c r="J15" s="372"/>
      <c r="K15" s="373"/>
      <c r="L15" s="325" t="s">
        <v>14</v>
      </c>
      <c r="M15" s="326"/>
      <c r="N15" s="326"/>
      <c r="O15" s="326"/>
      <c r="P15" s="326"/>
      <c r="Q15" s="327"/>
      <c r="R15" s="328" t="s">
        <v>135</v>
      </c>
      <c r="S15" s="329"/>
      <c r="T15" s="329"/>
      <c r="U15" s="329"/>
      <c r="V15" s="329"/>
      <c r="W15" s="329"/>
      <c r="X15" s="330"/>
      <c r="Y15" s="325" t="s">
        <v>15</v>
      </c>
      <c r="Z15" s="327"/>
      <c r="AA15" s="315" t="s">
        <v>136</v>
      </c>
      <c r="AB15" s="316"/>
      <c r="AC15" s="316"/>
      <c r="AD15" s="316"/>
      <c r="AE15" s="317"/>
    </row>
    <row r="16" spans="1:31" ht="9" customHeight="1" thickBot="1">
      <c r="A16" s="98"/>
      <c r="B16" s="95"/>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D16" s="96"/>
      <c r="AE16" s="97"/>
    </row>
    <row r="17" spans="1:32" s="113" customFormat="1" ht="37.5" customHeight="1" thickBot="1">
      <c r="A17" s="334" t="s">
        <v>17</v>
      </c>
      <c r="B17" s="335"/>
      <c r="C17" s="315" t="s">
        <v>137</v>
      </c>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7"/>
    </row>
    <row r="18" spans="1:32" ht="16.5" customHeight="1" thickBo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D18" s="115"/>
      <c r="AE18" s="116"/>
    </row>
    <row r="19" spans="1:32" ht="32.1" customHeight="1" thickBot="1">
      <c r="A19" s="325" t="s">
        <v>138</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7"/>
      <c r="AF19" s="117"/>
    </row>
    <row r="20" spans="1:32" ht="32.1" customHeight="1" thickBot="1">
      <c r="A20" s="118" t="s">
        <v>19</v>
      </c>
      <c r="B20" s="322" t="s">
        <v>139</v>
      </c>
      <c r="C20" s="323"/>
      <c r="D20" s="323"/>
      <c r="E20" s="323"/>
      <c r="F20" s="323"/>
      <c r="G20" s="323"/>
      <c r="H20" s="323"/>
      <c r="I20" s="323"/>
      <c r="J20" s="323"/>
      <c r="K20" s="323"/>
      <c r="L20" s="323"/>
      <c r="M20" s="323"/>
      <c r="N20" s="323"/>
      <c r="O20" s="324"/>
      <c r="P20" s="325" t="s">
        <v>140</v>
      </c>
      <c r="Q20" s="326"/>
      <c r="R20" s="326"/>
      <c r="S20" s="326"/>
      <c r="T20" s="326"/>
      <c r="U20" s="326"/>
      <c r="V20" s="326"/>
      <c r="W20" s="326"/>
      <c r="X20" s="326"/>
      <c r="Y20" s="326"/>
      <c r="Z20" s="326"/>
      <c r="AA20" s="326"/>
      <c r="AB20" s="326"/>
      <c r="AC20" s="326"/>
      <c r="AD20" s="326"/>
      <c r="AE20" s="327"/>
      <c r="AF20" s="117"/>
    </row>
    <row r="21" spans="1:32" ht="32.1" customHeight="1" thickBot="1">
      <c r="A21" s="99" t="s">
        <v>141</v>
      </c>
      <c r="B21" s="119" t="s">
        <v>142</v>
      </c>
      <c r="C21" s="120" t="s">
        <v>143</v>
      </c>
      <c r="D21" s="120" t="s">
        <v>144</v>
      </c>
      <c r="E21" s="120" t="s">
        <v>145</v>
      </c>
      <c r="F21" s="120" t="s">
        <v>146</v>
      </c>
      <c r="G21" s="120" t="s">
        <v>147</v>
      </c>
      <c r="H21" s="120" t="s">
        <v>148</v>
      </c>
      <c r="I21" s="120" t="s">
        <v>149</v>
      </c>
      <c r="J21" s="120" t="s">
        <v>150</v>
      </c>
      <c r="K21" s="120" t="s">
        <v>151</v>
      </c>
      <c r="L21" s="120" t="s">
        <v>152</v>
      </c>
      <c r="M21" s="120" t="s">
        <v>128</v>
      </c>
      <c r="N21" s="120" t="s">
        <v>102</v>
      </c>
      <c r="O21" s="121" t="s">
        <v>100</v>
      </c>
      <c r="P21" s="122"/>
      <c r="Q21" s="118" t="s">
        <v>142</v>
      </c>
      <c r="R21" s="123" t="s">
        <v>143</v>
      </c>
      <c r="S21" s="123" t="s">
        <v>144</v>
      </c>
      <c r="T21" s="123" t="s">
        <v>145</v>
      </c>
      <c r="U21" s="123" t="s">
        <v>146</v>
      </c>
      <c r="V21" s="123" t="s">
        <v>147</v>
      </c>
      <c r="W21" s="123" t="s">
        <v>148</v>
      </c>
      <c r="X21" s="123" t="s">
        <v>149</v>
      </c>
      <c r="Y21" s="123" t="s">
        <v>150</v>
      </c>
      <c r="Z21" s="123" t="s">
        <v>151</v>
      </c>
      <c r="AA21" s="123" t="s">
        <v>152</v>
      </c>
      <c r="AB21" s="123" t="s">
        <v>128</v>
      </c>
      <c r="AC21" s="123" t="s">
        <v>102</v>
      </c>
      <c r="AD21" s="124" t="s">
        <v>153</v>
      </c>
      <c r="AE21" s="124" t="s">
        <v>154</v>
      </c>
      <c r="AF21" s="125"/>
    </row>
    <row r="22" spans="1:32" ht="32.1" customHeight="1">
      <c r="A22" s="126" t="s">
        <v>31</v>
      </c>
      <c r="B22" s="127"/>
      <c r="C22" s="128"/>
      <c r="D22" s="128"/>
      <c r="E22" s="128"/>
      <c r="F22" s="128"/>
      <c r="G22" s="128"/>
      <c r="H22" s="128"/>
      <c r="I22" s="128"/>
      <c r="J22" s="128"/>
      <c r="K22" s="128"/>
      <c r="L22" s="128"/>
      <c r="M22" s="128"/>
      <c r="N22" s="128">
        <f>SUM(B22:M22)</f>
        <v>0</v>
      </c>
      <c r="O22" s="129"/>
      <c r="P22" s="126" t="s">
        <v>27</v>
      </c>
      <c r="Q22" s="130"/>
      <c r="R22" s="131"/>
      <c r="S22" s="131"/>
      <c r="T22" s="131"/>
      <c r="U22" s="131"/>
      <c r="V22" s="131"/>
      <c r="W22" s="131">
        <v>0</v>
      </c>
      <c r="X22" s="131">
        <v>113393117</v>
      </c>
      <c r="Y22" s="131"/>
      <c r="Z22" s="131"/>
      <c r="AA22" s="131">
        <v>13433173</v>
      </c>
      <c r="AB22" s="131">
        <v>5632080</v>
      </c>
      <c r="AC22" s="274">
        <f>SUM(Q22:AB22)</f>
        <v>132458370</v>
      </c>
      <c r="AE22" s="132"/>
      <c r="AF22" s="125"/>
    </row>
    <row r="23" spans="1:32" ht="32.1" customHeight="1">
      <c r="A23" s="133" t="s">
        <v>21</v>
      </c>
      <c r="B23" s="134"/>
      <c r="C23" s="74"/>
      <c r="D23" s="74"/>
      <c r="E23" s="74"/>
      <c r="F23" s="74"/>
      <c r="G23" s="74"/>
      <c r="H23" s="74"/>
      <c r="I23" s="74"/>
      <c r="J23" s="74"/>
      <c r="K23" s="74"/>
      <c r="L23" s="74"/>
      <c r="M23" s="74"/>
      <c r="N23" s="74">
        <f>SUM(B23:M23)</f>
        <v>0</v>
      </c>
      <c r="O23" s="135" t="str">
        <f>IFERROR(N23/(SUMIF(B23:M23,"&gt;0",B22:M22))," ")</f>
        <v xml:space="preserve"> </v>
      </c>
      <c r="P23" s="133" t="s">
        <v>29</v>
      </c>
      <c r="Q23" s="134"/>
      <c r="R23" s="74"/>
      <c r="S23" s="74"/>
      <c r="T23" s="74"/>
      <c r="U23" s="74"/>
      <c r="V23" s="74"/>
      <c r="W23" s="73">
        <v>29988317</v>
      </c>
      <c r="X23" s="73">
        <v>83404800</v>
      </c>
      <c r="Y23" s="74"/>
      <c r="Z23" s="74">
        <v>-929280</v>
      </c>
      <c r="AA23" s="74">
        <v>11659093</v>
      </c>
      <c r="AB23" s="74">
        <v>8335440</v>
      </c>
      <c r="AC23" s="74">
        <f>SUM(Q23:AB23)</f>
        <v>132458370</v>
      </c>
      <c r="AD23" s="74">
        <f>AC23/SUM(W22:AB22)</f>
        <v>1</v>
      </c>
      <c r="AE23" s="136">
        <f>AC23/AC22</f>
        <v>1</v>
      </c>
      <c r="AF23" s="125"/>
    </row>
    <row r="24" spans="1:32" ht="32.1" customHeight="1">
      <c r="A24" s="133" t="s">
        <v>23</v>
      </c>
      <c r="B24" s="134">
        <f>+B22-B23</f>
        <v>0</v>
      </c>
      <c r="C24" s="74">
        <f t="shared" ref="C24:M24" si="0">+C22-C23</f>
        <v>0</v>
      </c>
      <c r="D24" s="74">
        <f t="shared" si="0"/>
        <v>0</v>
      </c>
      <c r="E24" s="74">
        <f t="shared" si="0"/>
        <v>0</v>
      </c>
      <c r="F24" s="74">
        <f t="shared" si="0"/>
        <v>0</v>
      </c>
      <c r="G24" s="74">
        <f t="shared" si="0"/>
        <v>0</v>
      </c>
      <c r="H24" s="74">
        <f t="shared" si="0"/>
        <v>0</v>
      </c>
      <c r="I24" s="74">
        <f t="shared" si="0"/>
        <v>0</v>
      </c>
      <c r="J24" s="74">
        <f t="shared" si="0"/>
        <v>0</v>
      </c>
      <c r="K24" s="74">
        <f t="shared" si="0"/>
        <v>0</v>
      </c>
      <c r="L24" s="74">
        <f t="shared" si="0"/>
        <v>0</v>
      </c>
      <c r="M24" s="74">
        <f t="shared" si="0"/>
        <v>0</v>
      </c>
      <c r="N24" s="74">
        <f>SUM(B24:M24)</f>
        <v>0</v>
      </c>
      <c r="O24" s="137"/>
      <c r="P24" s="133" t="s">
        <v>31</v>
      </c>
      <c r="Q24" s="134"/>
      <c r="R24" s="74"/>
      <c r="S24" s="74"/>
      <c r="T24" s="74"/>
      <c r="U24" s="74"/>
      <c r="V24" s="74"/>
      <c r="W24" s="73"/>
      <c r="X24" s="73"/>
      <c r="Y24" s="73">
        <v>19635831</v>
      </c>
      <c r="Z24" s="73">
        <v>23603200</v>
      </c>
      <c r="AA24" s="73">
        <v>30166032</v>
      </c>
      <c r="AB24" s="73">
        <v>41738667</v>
      </c>
      <c r="AC24" s="273">
        <f>SUM(Q24:AB24)</f>
        <v>115143730</v>
      </c>
      <c r="AD24" s="74"/>
      <c r="AE24" s="138"/>
      <c r="AF24" s="125"/>
    </row>
    <row r="25" spans="1:32" ht="32.1" customHeight="1" thickBot="1">
      <c r="A25" s="139" t="s">
        <v>25</v>
      </c>
      <c r="B25" s="140"/>
      <c r="C25" s="141"/>
      <c r="D25" s="141"/>
      <c r="E25" s="141"/>
      <c r="F25" s="141"/>
      <c r="G25" s="141"/>
      <c r="H25" s="141"/>
      <c r="I25" s="141"/>
      <c r="J25" s="141"/>
      <c r="K25" s="141"/>
      <c r="L25" s="141"/>
      <c r="M25" s="141"/>
      <c r="N25" s="141">
        <f>SUM(B25:M25)</f>
        <v>0</v>
      </c>
      <c r="O25" s="142" t="str">
        <f>IFERROR(N25/(SUMIF(B25:M25,"&gt;0",B24:M24))," ")</f>
        <v xml:space="preserve"> </v>
      </c>
      <c r="P25" s="139" t="s">
        <v>25</v>
      </c>
      <c r="Q25" s="140"/>
      <c r="R25" s="141"/>
      <c r="S25" s="141"/>
      <c r="T25" s="141"/>
      <c r="U25" s="141"/>
      <c r="V25" s="141"/>
      <c r="W25" s="141"/>
      <c r="X25" s="141"/>
      <c r="Y25" s="141">
        <v>19635831</v>
      </c>
      <c r="Z25" s="141">
        <v>23603200</v>
      </c>
      <c r="AA25" s="141">
        <v>30166032</v>
      </c>
      <c r="AB25" s="141">
        <v>41738667</v>
      </c>
      <c r="AC25" s="141">
        <f>SUM(Q25:AB25)</f>
        <v>115143730</v>
      </c>
      <c r="AD25" s="143">
        <f>AC25/SUM(W24:AB24)</f>
        <v>1</v>
      </c>
      <c r="AE25" s="144">
        <f>+AC25/AC24</f>
        <v>1</v>
      </c>
      <c r="AF25" s="125"/>
    </row>
    <row r="26" spans="1:32" s="145" customFormat="1" ht="16.5" customHeight="1"/>
    <row r="27" spans="1:32" ht="33.950000000000003" customHeight="1">
      <c r="A27" s="393" t="s">
        <v>155</v>
      </c>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5"/>
    </row>
    <row r="28" spans="1:32" ht="15" customHeight="1">
      <c r="A28" s="333" t="s">
        <v>34</v>
      </c>
      <c r="B28" s="318" t="s">
        <v>36</v>
      </c>
      <c r="C28" s="318"/>
      <c r="D28" s="318" t="s">
        <v>156</v>
      </c>
      <c r="E28" s="318"/>
      <c r="F28" s="318"/>
      <c r="G28" s="318"/>
      <c r="H28" s="318"/>
      <c r="I28" s="318"/>
      <c r="J28" s="318"/>
      <c r="K28" s="318"/>
      <c r="L28" s="318"/>
      <c r="M28" s="318"/>
      <c r="N28" s="318"/>
      <c r="O28" s="318"/>
      <c r="P28" s="318" t="s">
        <v>102</v>
      </c>
      <c r="Q28" s="318" t="s">
        <v>157</v>
      </c>
      <c r="R28" s="318"/>
      <c r="S28" s="318"/>
      <c r="T28" s="318"/>
      <c r="U28" s="318"/>
      <c r="V28" s="318"/>
      <c r="W28" s="318"/>
      <c r="X28" s="318"/>
      <c r="Y28" s="318" t="s">
        <v>158</v>
      </c>
      <c r="Z28" s="318"/>
      <c r="AA28" s="318"/>
      <c r="AB28" s="318"/>
      <c r="AC28" s="318"/>
      <c r="AD28" s="318"/>
      <c r="AE28" s="319"/>
    </row>
    <row r="29" spans="1:32" ht="27" customHeight="1">
      <c r="A29" s="333"/>
      <c r="B29" s="318"/>
      <c r="C29" s="318"/>
      <c r="D29" s="146" t="s">
        <v>142</v>
      </c>
      <c r="E29" s="146" t="s">
        <v>143</v>
      </c>
      <c r="F29" s="146" t="s">
        <v>144</v>
      </c>
      <c r="G29" s="146" t="s">
        <v>145</v>
      </c>
      <c r="H29" s="146" t="s">
        <v>146</v>
      </c>
      <c r="I29" s="146" t="s">
        <v>147</v>
      </c>
      <c r="J29" s="146" t="s">
        <v>148</v>
      </c>
      <c r="K29" s="146" t="s">
        <v>149</v>
      </c>
      <c r="L29" s="146" t="s">
        <v>150</v>
      </c>
      <c r="M29" s="146" t="s">
        <v>151</v>
      </c>
      <c r="N29" s="146" t="s">
        <v>152</v>
      </c>
      <c r="O29" s="146" t="s">
        <v>128</v>
      </c>
      <c r="P29" s="318"/>
      <c r="Q29" s="318"/>
      <c r="R29" s="318"/>
      <c r="S29" s="318"/>
      <c r="T29" s="318"/>
      <c r="U29" s="318"/>
      <c r="V29" s="318"/>
      <c r="W29" s="318"/>
      <c r="X29" s="318"/>
      <c r="Y29" s="318"/>
      <c r="Z29" s="318"/>
      <c r="AA29" s="318"/>
      <c r="AB29" s="318"/>
      <c r="AC29" s="318"/>
      <c r="AD29" s="318"/>
      <c r="AE29" s="319"/>
    </row>
    <row r="30" spans="1:32" ht="66" customHeight="1" thickBot="1">
      <c r="A30" s="147"/>
      <c r="B30" s="331" t="s">
        <v>159</v>
      </c>
      <c r="C30" s="331"/>
      <c r="D30" s="91"/>
      <c r="E30" s="91"/>
      <c r="F30" s="91"/>
      <c r="G30" s="91"/>
      <c r="H30" s="91"/>
      <c r="I30" s="91"/>
      <c r="J30" s="91"/>
      <c r="K30" s="91"/>
      <c r="L30" s="91"/>
      <c r="M30" s="91"/>
      <c r="N30" s="91"/>
      <c r="O30" s="91"/>
      <c r="P30" s="148">
        <f>SUM(D30:O30)</f>
        <v>0</v>
      </c>
      <c r="Q30" s="320"/>
      <c r="R30" s="320"/>
      <c r="S30" s="320"/>
      <c r="T30" s="320"/>
      <c r="U30" s="320"/>
      <c r="V30" s="320"/>
      <c r="W30" s="320"/>
      <c r="X30" s="320"/>
      <c r="Y30" s="320"/>
      <c r="Z30" s="320"/>
      <c r="AA30" s="320"/>
      <c r="AB30" s="320"/>
      <c r="AC30" s="320"/>
      <c r="AD30" s="320"/>
      <c r="AE30" s="321"/>
    </row>
    <row r="31" spans="1:32" ht="12" customHeight="1" thickBot="1">
      <c r="A31" s="149"/>
      <c r="B31" s="150"/>
      <c r="C31" s="150"/>
      <c r="D31" s="101"/>
      <c r="E31" s="101"/>
      <c r="F31" s="101"/>
      <c r="G31" s="101"/>
      <c r="H31" s="101"/>
      <c r="I31" s="101"/>
      <c r="J31" s="101"/>
      <c r="K31" s="101"/>
      <c r="L31" s="101"/>
      <c r="M31" s="101"/>
      <c r="N31" s="101"/>
      <c r="O31" s="101"/>
      <c r="P31" s="151"/>
      <c r="Q31" s="152"/>
      <c r="R31" s="152"/>
      <c r="S31" s="152"/>
      <c r="T31" s="152"/>
      <c r="U31" s="152"/>
      <c r="V31" s="152"/>
      <c r="W31" s="152"/>
      <c r="X31" s="152"/>
      <c r="Y31" s="152"/>
      <c r="Z31" s="152"/>
      <c r="AA31" s="152"/>
      <c r="AB31" s="152"/>
      <c r="AC31" s="152"/>
      <c r="AD31" s="152"/>
      <c r="AE31" s="153"/>
    </row>
    <row r="32" spans="1:32" ht="45" customHeight="1">
      <c r="A32" s="362" t="s">
        <v>160</v>
      </c>
      <c r="B32" s="363"/>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4"/>
    </row>
    <row r="33" spans="1:41" ht="23.1" customHeight="1">
      <c r="A33" s="333" t="s">
        <v>44</v>
      </c>
      <c r="B33" s="318" t="s">
        <v>46</v>
      </c>
      <c r="C33" s="318" t="s">
        <v>36</v>
      </c>
      <c r="D33" s="318" t="s">
        <v>161</v>
      </c>
      <c r="E33" s="318"/>
      <c r="F33" s="318"/>
      <c r="G33" s="318"/>
      <c r="H33" s="318"/>
      <c r="I33" s="318"/>
      <c r="J33" s="318"/>
      <c r="K33" s="318"/>
      <c r="L33" s="318"/>
      <c r="M33" s="318"/>
      <c r="N33" s="318"/>
      <c r="O33" s="318"/>
      <c r="P33" s="318"/>
      <c r="Q33" s="318" t="s">
        <v>162</v>
      </c>
      <c r="R33" s="318"/>
      <c r="S33" s="318"/>
      <c r="T33" s="318"/>
      <c r="U33" s="318"/>
      <c r="V33" s="318"/>
      <c r="W33" s="318"/>
      <c r="X33" s="318"/>
      <c r="Y33" s="318"/>
      <c r="Z33" s="318"/>
      <c r="AA33" s="318"/>
      <c r="AB33" s="318"/>
      <c r="AC33" s="318"/>
      <c r="AD33" s="318"/>
      <c r="AE33" s="319"/>
      <c r="AG33" s="154"/>
      <c r="AH33" s="154"/>
      <c r="AI33" s="154"/>
      <c r="AJ33" s="154"/>
      <c r="AK33" s="154"/>
      <c r="AL33" s="154"/>
      <c r="AM33" s="154"/>
      <c r="AN33" s="154"/>
      <c r="AO33" s="154"/>
    </row>
    <row r="34" spans="1:41" ht="27" customHeight="1">
      <c r="A34" s="333"/>
      <c r="B34" s="318"/>
      <c r="C34" s="399"/>
      <c r="D34" s="146" t="s">
        <v>142</v>
      </c>
      <c r="E34" s="146" t="s">
        <v>143</v>
      </c>
      <c r="F34" s="146" t="s">
        <v>144</v>
      </c>
      <c r="G34" s="146" t="s">
        <v>145</v>
      </c>
      <c r="H34" s="146" t="s">
        <v>146</v>
      </c>
      <c r="I34" s="146" t="s">
        <v>147</v>
      </c>
      <c r="J34" s="146" t="s">
        <v>148</v>
      </c>
      <c r="K34" s="146" t="s">
        <v>149</v>
      </c>
      <c r="L34" s="146" t="s">
        <v>150</v>
      </c>
      <c r="M34" s="146" t="s">
        <v>151</v>
      </c>
      <c r="N34" s="146" t="s">
        <v>152</v>
      </c>
      <c r="O34" s="146" t="s">
        <v>128</v>
      </c>
      <c r="P34" s="146" t="s">
        <v>102</v>
      </c>
      <c r="Q34" s="396" t="s">
        <v>52</v>
      </c>
      <c r="R34" s="397"/>
      <c r="S34" s="397"/>
      <c r="T34" s="398"/>
      <c r="U34" s="318" t="s">
        <v>54</v>
      </c>
      <c r="V34" s="318"/>
      <c r="W34" s="318"/>
      <c r="X34" s="318"/>
      <c r="Y34" s="318" t="s">
        <v>56</v>
      </c>
      <c r="Z34" s="318"/>
      <c r="AA34" s="318"/>
      <c r="AB34" s="318"/>
      <c r="AC34" s="318" t="s">
        <v>58</v>
      </c>
      <c r="AD34" s="318"/>
      <c r="AE34" s="319"/>
      <c r="AG34" s="154"/>
      <c r="AH34" s="154"/>
      <c r="AI34" s="154"/>
      <c r="AJ34" s="154"/>
      <c r="AK34" s="154"/>
      <c r="AL34" s="154"/>
      <c r="AM34" s="154"/>
      <c r="AN34" s="154"/>
      <c r="AO34" s="154"/>
    </row>
    <row r="35" spans="1:41" ht="186" customHeight="1">
      <c r="A35" s="400" t="s">
        <v>137</v>
      </c>
      <c r="B35" s="402">
        <v>0.12</v>
      </c>
      <c r="C35" s="156" t="s">
        <v>48</v>
      </c>
      <c r="D35" s="157"/>
      <c r="E35" s="157"/>
      <c r="F35" s="157"/>
      <c r="G35" s="157"/>
      <c r="H35" s="157"/>
      <c r="I35" s="157"/>
      <c r="J35" s="155">
        <v>1</v>
      </c>
      <c r="K35" s="155">
        <v>1</v>
      </c>
      <c r="L35" s="155">
        <v>1</v>
      </c>
      <c r="M35" s="155">
        <v>1</v>
      </c>
      <c r="N35" s="155">
        <v>1</v>
      </c>
      <c r="O35" s="155">
        <v>1</v>
      </c>
      <c r="P35" s="158">
        <f>MAX(J35:O35)</f>
        <v>1</v>
      </c>
      <c r="Q35" s="421" t="s">
        <v>163</v>
      </c>
      <c r="R35" s="422"/>
      <c r="S35" s="422"/>
      <c r="T35" s="423"/>
      <c r="U35" s="421" t="s">
        <v>164</v>
      </c>
      <c r="V35" s="422"/>
      <c r="W35" s="422"/>
      <c r="X35" s="423"/>
      <c r="Y35" s="427"/>
      <c r="Z35" s="428"/>
      <c r="AA35" s="428"/>
      <c r="AB35" s="429"/>
      <c r="AC35" s="433" t="s">
        <v>165</v>
      </c>
      <c r="AD35" s="434"/>
      <c r="AE35" s="435"/>
      <c r="AG35" s="154"/>
      <c r="AH35" s="154"/>
      <c r="AI35" s="154"/>
      <c r="AJ35" s="154"/>
      <c r="AK35" s="154"/>
      <c r="AL35" s="154"/>
      <c r="AM35" s="154"/>
      <c r="AN35" s="154"/>
      <c r="AO35" s="154"/>
    </row>
    <row r="36" spans="1:41" ht="201" customHeight="1">
      <c r="A36" s="401"/>
      <c r="B36" s="403"/>
      <c r="C36" s="159" t="s">
        <v>50</v>
      </c>
      <c r="D36" s="160"/>
      <c r="E36" s="160"/>
      <c r="F36" s="160"/>
      <c r="G36" s="161"/>
      <c r="H36" s="161"/>
      <c r="I36" s="161"/>
      <c r="J36" s="162">
        <v>1</v>
      </c>
      <c r="K36" s="162">
        <v>1</v>
      </c>
      <c r="L36" s="162">
        <v>1</v>
      </c>
      <c r="M36" s="162">
        <v>1</v>
      </c>
      <c r="N36" s="162">
        <v>1</v>
      </c>
      <c r="O36" s="249">
        <v>1</v>
      </c>
      <c r="P36" s="162">
        <f>MAX(J36:O36)</f>
        <v>1</v>
      </c>
      <c r="Q36" s="424"/>
      <c r="R36" s="425"/>
      <c r="S36" s="425"/>
      <c r="T36" s="426"/>
      <c r="U36" s="424"/>
      <c r="V36" s="425"/>
      <c r="W36" s="425"/>
      <c r="X36" s="426"/>
      <c r="Y36" s="430"/>
      <c r="Z36" s="431"/>
      <c r="AA36" s="431"/>
      <c r="AB36" s="432"/>
      <c r="AC36" s="436"/>
      <c r="AD36" s="437"/>
      <c r="AE36" s="438"/>
      <c r="AG36" s="154"/>
      <c r="AH36" s="154"/>
      <c r="AI36" s="154"/>
      <c r="AJ36" s="154"/>
      <c r="AK36" s="154"/>
      <c r="AL36" s="154"/>
      <c r="AM36" s="154"/>
      <c r="AN36" s="154"/>
      <c r="AO36" s="154"/>
    </row>
    <row r="37" spans="1:41" s="145" customFormat="1" ht="17.25" customHeight="1">
      <c r="Q37" s="76"/>
    </row>
    <row r="38" spans="1:41" ht="45" customHeight="1">
      <c r="A38" s="412" t="s">
        <v>166</v>
      </c>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4"/>
      <c r="AG38" s="154"/>
      <c r="AH38" s="154"/>
      <c r="AI38" s="154"/>
      <c r="AJ38" s="154"/>
      <c r="AK38" s="154"/>
      <c r="AL38" s="154"/>
      <c r="AM38" s="154"/>
      <c r="AN38" s="154"/>
      <c r="AO38" s="154"/>
    </row>
    <row r="39" spans="1:41" ht="26.1" customHeight="1">
      <c r="A39" s="404" t="s">
        <v>60</v>
      </c>
      <c r="B39" s="406" t="s">
        <v>167</v>
      </c>
      <c r="C39" s="406" t="s">
        <v>168</v>
      </c>
      <c r="D39" s="418" t="s">
        <v>169</v>
      </c>
      <c r="E39" s="419"/>
      <c r="F39" s="419"/>
      <c r="G39" s="419"/>
      <c r="H39" s="419"/>
      <c r="I39" s="419"/>
      <c r="J39" s="419"/>
      <c r="K39" s="419"/>
      <c r="L39" s="419"/>
      <c r="M39" s="419"/>
      <c r="N39" s="419"/>
      <c r="O39" s="419"/>
      <c r="P39" s="420"/>
      <c r="Q39" s="418" t="s">
        <v>170</v>
      </c>
      <c r="R39" s="419"/>
      <c r="S39" s="419"/>
      <c r="T39" s="419"/>
      <c r="U39" s="419"/>
      <c r="V39" s="419"/>
      <c r="W39" s="419"/>
      <c r="X39" s="419"/>
      <c r="Y39" s="419"/>
      <c r="Z39" s="419"/>
      <c r="AA39" s="419"/>
      <c r="AB39" s="419"/>
      <c r="AC39" s="419"/>
      <c r="AD39" s="419"/>
      <c r="AE39" s="439"/>
      <c r="AG39" s="154"/>
      <c r="AH39" s="154"/>
      <c r="AI39" s="154"/>
      <c r="AJ39" s="154"/>
      <c r="AK39" s="154"/>
      <c r="AL39" s="154"/>
      <c r="AM39" s="154"/>
      <c r="AN39" s="154"/>
      <c r="AO39" s="154"/>
    </row>
    <row r="40" spans="1:41" ht="26.1" customHeight="1">
      <c r="A40" s="405"/>
      <c r="B40" s="407"/>
      <c r="C40" s="407"/>
      <c r="D40" s="146" t="s">
        <v>171</v>
      </c>
      <c r="E40" s="146" t="s">
        <v>172</v>
      </c>
      <c r="F40" s="146" t="s">
        <v>173</v>
      </c>
      <c r="G40" s="146" t="s">
        <v>174</v>
      </c>
      <c r="H40" s="146" t="s">
        <v>175</v>
      </c>
      <c r="I40" s="146" t="s">
        <v>176</v>
      </c>
      <c r="J40" s="146" t="s">
        <v>177</v>
      </c>
      <c r="K40" s="146" t="s">
        <v>178</v>
      </c>
      <c r="L40" s="146" t="s">
        <v>179</v>
      </c>
      <c r="M40" s="146" t="s">
        <v>180</v>
      </c>
      <c r="N40" s="146" t="s">
        <v>181</v>
      </c>
      <c r="O40" s="146" t="s">
        <v>182</v>
      </c>
      <c r="P40" s="146" t="s">
        <v>183</v>
      </c>
      <c r="Q40" s="415" t="s">
        <v>184</v>
      </c>
      <c r="R40" s="416"/>
      <c r="S40" s="416"/>
      <c r="T40" s="416"/>
      <c r="U40" s="416"/>
      <c r="V40" s="416"/>
      <c r="W40" s="416"/>
      <c r="X40" s="417"/>
      <c r="Y40" s="396" t="s">
        <v>68</v>
      </c>
      <c r="Z40" s="397"/>
      <c r="AA40" s="397"/>
      <c r="AB40" s="397"/>
      <c r="AC40" s="397"/>
      <c r="AD40" s="397"/>
      <c r="AE40" s="453"/>
      <c r="AG40" s="163"/>
      <c r="AH40" s="163"/>
      <c r="AI40" s="163"/>
      <c r="AJ40" s="163"/>
      <c r="AK40" s="163"/>
      <c r="AL40" s="163"/>
      <c r="AM40" s="163"/>
      <c r="AN40" s="163"/>
      <c r="AO40" s="163"/>
    </row>
    <row r="41" spans="1:41" ht="195" customHeight="1">
      <c r="A41" s="408" t="s">
        <v>185</v>
      </c>
      <c r="B41" s="410">
        <v>0.03</v>
      </c>
      <c r="C41" s="164" t="s">
        <v>48</v>
      </c>
      <c r="D41" s="165"/>
      <c r="E41" s="165"/>
      <c r="F41" s="165"/>
      <c r="G41" s="165"/>
      <c r="H41" s="165"/>
      <c r="I41" s="165"/>
      <c r="J41" s="166">
        <v>0</v>
      </c>
      <c r="K41" s="166">
        <v>0.08</v>
      </c>
      <c r="L41" s="166">
        <v>0.25</v>
      </c>
      <c r="M41" s="166">
        <v>0.25</v>
      </c>
      <c r="N41" s="166">
        <v>0.25</v>
      </c>
      <c r="O41" s="166">
        <v>0.17</v>
      </c>
      <c r="P41" s="167">
        <f>SUM(J41:O41)</f>
        <v>1</v>
      </c>
      <c r="Q41" s="440" t="s">
        <v>186</v>
      </c>
      <c r="R41" s="441"/>
      <c r="S41" s="441"/>
      <c r="T41" s="441"/>
      <c r="U41" s="441"/>
      <c r="V41" s="441"/>
      <c r="W41" s="441"/>
      <c r="X41" s="442"/>
      <c r="Y41" s="454" t="s">
        <v>187</v>
      </c>
      <c r="Z41" s="455"/>
      <c r="AA41" s="455"/>
      <c r="AB41" s="455"/>
      <c r="AC41" s="455"/>
      <c r="AD41" s="455"/>
      <c r="AE41" s="456"/>
      <c r="AG41" s="168"/>
      <c r="AH41" s="168"/>
      <c r="AI41" s="168"/>
      <c r="AJ41" s="168"/>
      <c r="AK41" s="168"/>
      <c r="AL41" s="168"/>
      <c r="AM41" s="168"/>
      <c r="AN41" s="168"/>
      <c r="AO41" s="168"/>
    </row>
    <row r="42" spans="1:41" ht="85.5" customHeight="1">
      <c r="A42" s="409"/>
      <c r="B42" s="411"/>
      <c r="C42" s="169" t="s">
        <v>50</v>
      </c>
      <c r="D42" s="89"/>
      <c r="E42" s="89"/>
      <c r="F42" s="89"/>
      <c r="G42" s="89"/>
      <c r="H42" s="89"/>
      <c r="I42" s="89"/>
      <c r="J42" s="89">
        <v>0</v>
      </c>
      <c r="K42" s="89">
        <v>0.08</v>
      </c>
      <c r="L42" s="89">
        <v>0.25</v>
      </c>
      <c r="M42" s="89">
        <v>0.25</v>
      </c>
      <c r="N42" s="89">
        <v>0.25</v>
      </c>
      <c r="O42" s="89">
        <v>0.17</v>
      </c>
      <c r="P42" s="167">
        <f>SUM(J42:O42)</f>
        <v>1</v>
      </c>
      <c r="Q42" s="472" t="s">
        <v>188</v>
      </c>
      <c r="R42" s="441"/>
      <c r="S42" s="441"/>
      <c r="T42" s="441"/>
      <c r="U42" s="441"/>
      <c r="V42" s="441"/>
      <c r="W42" s="441"/>
      <c r="X42" s="442"/>
      <c r="Y42" s="457"/>
      <c r="Z42" s="458"/>
      <c r="AA42" s="458"/>
      <c r="AB42" s="458"/>
      <c r="AC42" s="458"/>
      <c r="AD42" s="458"/>
      <c r="AE42" s="459"/>
    </row>
    <row r="43" spans="1:41" ht="167.25" customHeight="1">
      <c r="A43" s="443" t="s">
        <v>189</v>
      </c>
      <c r="B43" s="445">
        <v>0.03</v>
      </c>
      <c r="C43" s="164" t="s">
        <v>48</v>
      </c>
      <c r="D43" s="165"/>
      <c r="E43" s="165"/>
      <c r="F43" s="165"/>
      <c r="G43" s="165"/>
      <c r="H43" s="165"/>
      <c r="I43" s="165"/>
      <c r="J43" s="166">
        <v>0</v>
      </c>
      <c r="K43" s="166">
        <v>0.08</v>
      </c>
      <c r="L43" s="166">
        <v>0.25</v>
      </c>
      <c r="M43" s="166">
        <v>0.25</v>
      </c>
      <c r="N43" s="166">
        <v>0.25</v>
      </c>
      <c r="O43" s="166">
        <v>0.17</v>
      </c>
      <c r="P43" s="167">
        <f t="shared" ref="P43:P47" si="1">SUM(J43:O43)</f>
        <v>1</v>
      </c>
      <c r="Q43" s="473" t="s">
        <v>190</v>
      </c>
      <c r="R43" s="473"/>
      <c r="S43" s="473"/>
      <c r="T43" s="473"/>
      <c r="U43" s="473"/>
      <c r="V43" s="473"/>
      <c r="W43" s="473"/>
      <c r="X43" s="473"/>
      <c r="Y43" s="460" t="s">
        <v>191</v>
      </c>
      <c r="Z43" s="461"/>
      <c r="AA43" s="461"/>
      <c r="AB43" s="461"/>
      <c r="AC43" s="461"/>
      <c r="AD43" s="461"/>
      <c r="AE43" s="462"/>
    </row>
    <row r="44" spans="1:41" ht="51" customHeight="1">
      <c r="A44" s="443"/>
      <c r="B44" s="445"/>
      <c r="C44" s="169" t="s">
        <v>50</v>
      </c>
      <c r="D44" s="89"/>
      <c r="E44" s="89"/>
      <c r="F44" s="89"/>
      <c r="G44" s="89"/>
      <c r="H44" s="89"/>
      <c r="I44" s="89"/>
      <c r="J44" s="89">
        <v>0</v>
      </c>
      <c r="K44" s="89">
        <v>0.08</v>
      </c>
      <c r="L44" s="89">
        <v>0.25</v>
      </c>
      <c r="M44" s="89">
        <v>0.25</v>
      </c>
      <c r="N44" s="89">
        <v>0.25</v>
      </c>
      <c r="O44" s="89">
        <v>0.17</v>
      </c>
      <c r="P44" s="167">
        <f t="shared" si="1"/>
        <v>1</v>
      </c>
      <c r="Q44" s="474" t="s">
        <v>192</v>
      </c>
      <c r="R44" s="474"/>
      <c r="S44" s="474"/>
      <c r="T44" s="474"/>
      <c r="U44" s="474"/>
      <c r="V44" s="474"/>
      <c r="W44" s="474"/>
      <c r="X44" s="474"/>
      <c r="Y44" s="463"/>
      <c r="Z44" s="463"/>
      <c r="AA44" s="463"/>
      <c r="AB44" s="463"/>
      <c r="AC44" s="463"/>
      <c r="AD44" s="463"/>
      <c r="AE44" s="464"/>
    </row>
    <row r="45" spans="1:41" ht="153.75" customHeight="1">
      <c r="A45" s="443" t="s">
        <v>193</v>
      </c>
      <c r="B45" s="445">
        <v>0.03</v>
      </c>
      <c r="C45" s="164" t="s">
        <v>48</v>
      </c>
      <c r="D45" s="165"/>
      <c r="E45" s="165"/>
      <c r="F45" s="165"/>
      <c r="G45" s="165"/>
      <c r="H45" s="165"/>
      <c r="I45" s="165"/>
      <c r="J45" s="166">
        <v>0</v>
      </c>
      <c r="K45" s="166">
        <v>0.08</v>
      </c>
      <c r="L45" s="166">
        <v>0.25</v>
      </c>
      <c r="M45" s="166">
        <v>0.25</v>
      </c>
      <c r="N45" s="166">
        <v>0.25</v>
      </c>
      <c r="O45" s="166">
        <v>0.17</v>
      </c>
      <c r="P45" s="170">
        <f t="shared" si="1"/>
        <v>1</v>
      </c>
      <c r="Q45" s="475" t="s">
        <v>194</v>
      </c>
      <c r="R45" s="441"/>
      <c r="S45" s="441"/>
      <c r="T45" s="441"/>
      <c r="U45" s="441"/>
      <c r="V45" s="441"/>
      <c r="W45" s="441"/>
      <c r="X45" s="476"/>
      <c r="Y45" s="447" t="s">
        <v>195</v>
      </c>
      <c r="Z45" s="448"/>
      <c r="AA45" s="448"/>
      <c r="AB45" s="448"/>
      <c r="AC45" s="448"/>
      <c r="AD45" s="448"/>
      <c r="AE45" s="449"/>
    </row>
    <row r="46" spans="1:41" ht="121.5" customHeight="1">
      <c r="A46" s="443"/>
      <c r="B46" s="445"/>
      <c r="C46" s="169" t="s">
        <v>50</v>
      </c>
      <c r="D46" s="89"/>
      <c r="E46" s="89"/>
      <c r="F46" s="89"/>
      <c r="G46" s="89"/>
      <c r="H46" s="89"/>
      <c r="I46" s="89"/>
      <c r="J46" s="89">
        <v>0</v>
      </c>
      <c r="K46" s="89">
        <v>0.08</v>
      </c>
      <c r="L46" s="89">
        <v>0.25</v>
      </c>
      <c r="M46" s="89">
        <v>0.25</v>
      </c>
      <c r="N46" s="89">
        <v>0.25</v>
      </c>
      <c r="O46" s="89">
        <v>0.17</v>
      </c>
      <c r="P46" s="170">
        <f t="shared" si="1"/>
        <v>1</v>
      </c>
      <c r="Q46" s="477" t="s">
        <v>196</v>
      </c>
      <c r="R46" s="478"/>
      <c r="S46" s="478"/>
      <c r="T46" s="478"/>
      <c r="U46" s="478"/>
      <c r="V46" s="478"/>
      <c r="W46" s="478"/>
      <c r="X46" s="479"/>
      <c r="Y46" s="465"/>
      <c r="Z46" s="458"/>
      <c r="AA46" s="458"/>
      <c r="AB46" s="458"/>
      <c r="AC46" s="458"/>
      <c r="AD46" s="458"/>
      <c r="AE46" s="459"/>
    </row>
    <row r="47" spans="1:41" ht="111" customHeight="1">
      <c r="A47" s="443" t="s">
        <v>197</v>
      </c>
      <c r="B47" s="445">
        <v>0.03</v>
      </c>
      <c r="C47" s="164" t="s">
        <v>48</v>
      </c>
      <c r="D47" s="165"/>
      <c r="E47" s="165"/>
      <c r="F47" s="165"/>
      <c r="G47" s="165"/>
      <c r="H47" s="165"/>
      <c r="I47" s="165"/>
      <c r="J47" s="166">
        <v>0</v>
      </c>
      <c r="K47" s="166">
        <v>0.08</v>
      </c>
      <c r="L47" s="166">
        <v>0.25</v>
      </c>
      <c r="M47" s="166">
        <v>0.25</v>
      </c>
      <c r="N47" s="166">
        <v>0.25</v>
      </c>
      <c r="O47" s="166">
        <v>0.17</v>
      </c>
      <c r="P47" s="170">
        <f t="shared" si="1"/>
        <v>1</v>
      </c>
      <c r="Q47" s="466" t="s">
        <v>198</v>
      </c>
      <c r="R47" s="467"/>
      <c r="S47" s="467"/>
      <c r="T47" s="467"/>
      <c r="U47" s="467"/>
      <c r="V47" s="467"/>
      <c r="W47" s="467"/>
      <c r="X47" s="468"/>
      <c r="Y47" s="447" t="s">
        <v>199</v>
      </c>
      <c r="Z47" s="448"/>
      <c r="AA47" s="448"/>
      <c r="AB47" s="448"/>
      <c r="AC47" s="448"/>
      <c r="AD47" s="448"/>
      <c r="AE47" s="449"/>
    </row>
    <row r="48" spans="1:41" ht="74.25" customHeight="1">
      <c r="A48" s="444"/>
      <c r="B48" s="446"/>
      <c r="C48" s="171" t="s">
        <v>50</v>
      </c>
      <c r="D48" s="172"/>
      <c r="E48" s="172"/>
      <c r="F48" s="172"/>
      <c r="G48" s="172"/>
      <c r="H48" s="172"/>
      <c r="I48" s="172"/>
      <c r="J48" s="172">
        <v>0</v>
      </c>
      <c r="K48" s="172">
        <v>0.08</v>
      </c>
      <c r="L48" s="172">
        <v>0.25</v>
      </c>
      <c r="M48" s="172">
        <v>0.25</v>
      </c>
      <c r="N48" s="172">
        <v>0.25</v>
      </c>
      <c r="O48" s="172">
        <v>0.17</v>
      </c>
      <c r="P48" s="173">
        <f t="shared" ref="P48" si="2">SUM(D48:O48)</f>
        <v>1</v>
      </c>
      <c r="Q48" s="469" t="s">
        <v>200</v>
      </c>
      <c r="R48" s="470"/>
      <c r="S48" s="470"/>
      <c r="T48" s="470"/>
      <c r="U48" s="470"/>
      <c r="V48" s="470"/>
      <c r="W48" s="470"/>
      <c r="X48" s="471"/>
      <c r="Y48" s="450"/>
      <c r="Z48" s="451"/>
      <c r="AA48" s="451"/>
      <c r="AB48" s="451"/>
      <c r="AC48" s="451"/>
      <c r="AD48" s="451"/>
      <c r="AE48" s="452"/>
    </row>
    <row r="49" spans="1:1" ht="15" customHeight="1">
      <c r="A49" s="90" t="s">
        <v>201</v>
      </c>
    </row>
  </sheetData>
  <mergeCells count="87">
    <mergeCell ref="Q47:X47"/>
    <mergeCell ref="Q48:X48"/>
    <mergeCell ref="Q42:X42"/>
    <mergeCell ref="Q43:X43"/>
    <mergeCell ref="Q44:X44"/>
    <mergeCell ref="Q45:X45"/>
    <mergeCell ref="Q46:X46"/>
    <mergeCell ref="Y47:AE48"/>
    <mergeCell ref="Y40:AE40"/>
    <mergeCell ref="Y41:AE42"/>
    <mergeCell ref="Y43:AE44"/>
    <mergeCell ref="Y45:AE46"/>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41:X41"/>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5 Q41 Q43 Q47 U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F3128EE8-50EC-4535-A246-5730C71E4DF5}"/>
    <hyperlink ref="Y43" r:id="rId2" xr:uid="{CCBA4E34-A8C6-42F2-A602-9893718737F0}"/>
    <hyperlink ref="Y45" r:id="rId3" xr:uid="{966669BB-E63D-4F39-9D47-BBAED02C56B1}"/>
    <hyperlink ref="Y47" r:id="rId4" xr:uid="{91DD1565-C0AA-4E52-BC1F-30468DD23322}"/>
  </hyperlinks>
  <printOptions horizontalCentered="1" gridLines="1"/>
  <pageMargins left="0.25" right="0.25" top="0.75" bottom="0.75" header="0.3" footer="0.3"/>
  <pageSetup paperSize="5"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589-C2B4-40C1-82B9-B5432DD75255}">
  <sheetPr>
    <tabColor rgb="FF92D050"/>
    <pageSetUpPr fitToPage="1"/>
  </sheetPr>
  <dimension ref="A1:AO51"/>
  <sheetViews>
    <sheetView showGridLines="0" topLeftCell="T15" zoomScale="80" zoomScaleNormal="80" workbookViewId="0">
      <selection activeCell="Y24" sqref="Y24:AB24"/>
    </sheetView>
  </sheetViews>
  <sheetFormatPr baseColWidth="10" defaultColWidth="10.85546875" defaultRowHeight="14.25"/>
  <cols>
    <col min="1" max="1" width="20.85546875" style="174" customWidth="1"/>
    <col min="2" max="15" width="20.5703125" style="174" customWidth="1"/>
    <col min="16" max="16" width="32.42578125" style="174" customWidth="1"/>
    <col min="17" max="27" width="18.140625" style="174" customWidth="1"/>
    <col min="28" max="28" width="22.5703125" style="174" customWidth="1"/>
    <col min="29" max="29" width="19" style="174" customWidth="1"/>
    <col min="30" max="30" width="19.42578125" style="174" customWidth="1"/>
    <col min="31" max="31" width="20.5703125" style="174" customWidth="1"/>
    <col min="32" max="32" width="22.85546875" style="174" customWidth="1"/>
    <col min="33" max="33" width="18.42578125" style="174" bestFit="1" customWidth="1"/>
    <col min="34" max="34" width="8.42578125" style="174" customWidth="1"/>
    <col min="35" max="35" width="18.42578125" style="174" bestFit="1" customWidth="1"/>
    <col min="36" max="36" width="5.5703125" style="174" customWidth="1"/>
    <col min="37" max="37" width="18.42578125" style="174" bestFit="1" customWidth="1"/>
    <col min="38" max="38" width="4.5703125" style="174" customWidth="1"/>
    <col min="39" max="39" width="23" style="174" bestFit="1" customWidth="1"/>
    <col min="40" max="40" width="10.85546875" style="174"/>
    <col min="41" max="41" width="18.42578125" style="174" bestFit="1" customWidth="1"/>
    <col min="42" max="42" width="16.140625" style="174" customWidth="1"/>
    <col min="43" max="16384" width="10.85546875" style="174"/>
  </cols>
  <sheetData>
    <row r="1" spans="1:31" ht="32.25" customHeight="1" thickBot="1">
      <c r="A1" s="616"/>
      <c r="B1" s="619" t="s">
        <v>121</v>
      </c>
      <c r="C1" s="620"/>
      <c r="D1" s="620"/>
      <c r="E1" s="620"/>
      <c r="F1" s="620"/>
      <c r="G1" s="620"/>
      <c r="H1" s="620"/>
      <c r="I1" s="620"/>
      <c r="J1" s="620"/>
      <c r="K1" s="620"/>
      <c r="L1" s="620"/>
      <c r="M1" s="620"/>
      <c r="N1" s="620"/>
      <c r="O1" s="620"/>
      <c r="P1" s="620"/>
      <c r="Q1" s="620"/>
      <c r="R1" s="620"/>
      <c r="S1" s="620"/>
      <c r="T1" s="620"/>
      <c r="U1" s="620"/>
      <c r="V1" s="620"/>
      <c r="W1" s="620"/>
      <c r="X1" s="620"/>
      <c r="Y1" s="620"/>
      <c r="Z1" s="620"/>
      <c r="AA1" s="621"/>
      <c r="AB1" s="622" t="s">
        <v>122</v>
      </c>
      <c r="AC1" s="623"/>
      <c r="AD1" s="623"/>
      <c r="AE1" s="624"/>
    </row>
    <row r="2" spans="1:31" ht="30.75" customHeight="1" thickBot="1">
      <c r="A2" s="617"/>
      <c r="B2" s="619" t="s">
        <v>123</v>
      </c>
      <c r="C2" s="620"/>
      <c r="D2" s="620"/>
      <c r="E2" s="620"/>
      <c r="F2" s="620"/>
      <c r="G2" s="620"/>
      <c r="H2" s="620"/>
      <c r="I2" s="620"/>
      <c r="J2" s="620"/>
      <c r="K2" s="620"/>
      <c r="L2" s="620"/>
      <c r="M2" s="620"/>
      <c r="N2" s="620"/>
      <c r="O2" s="620"/>
      <c r="P2" s="620"/>
      <c r="Q2" s="620"/>
      <c r="R2" s="620"/>
      <c r="S2" s="620"/>
      <c r="T2" s="620"/>
      <c r="U2" s="620"/>
      <c r="V2" s="620"/>
      <c r="W2" s="620"/>
      <c r="X2" s="620"/>
      <c r="Y2" s="620"/>
      <c r="Z2" s="620"/>
      <c r="AA2" s="621"/>
      <c r="AB2" s="622" t="s">
        <v>124</v>
      </c>
      <c r="AC2" s="623"/>
      <c r="AD2" s="623"/>
      <c r="AE2" s="624"/>
    </row>
    <row r="3" spans="1:31" ht="24" customHeight="1" thickBot="1">
      <c r="A3" s="617"/>
      <c r="B3" s="625" t="s">
        <v>125</v>
      </c>
      <c r="C3" s="626"/>
      <c r="D3" s="626"/>
      <c r="E3" s="626"/>
      <c r="F3" s="626"/>
      <c r="G3" s="626"/>
      <c r="H3" s="626"/>
      <c r="I3" s="626"/>
      <c r="J3" s="626"/>
      <c r="K3" s="626"/>
      <c r="L3" s="626"/>
      <c r="M3" s="626"/>
      <c r="N3" s="626"/>
      <c r="O3" s="626"/>
      <c r="P3" s="626"/>
      <c r="Q3" s="626"/>
      <c r="R3" s="626"/>
      <c r="S3" s="626"/>
      <c r="T3" s="626"/>
      <c r="U3" s="626"/>
      <c r="V3" s="626"/>
      <c r="W3" s="626"/>
      <c r="X3" s="626"/>
      <c r="Y3" s="626"/>
      <c r="Z3" s="626"/>
      <c r="AA3" s="627"/>
      <c r="AB3" s="622" t="s">
        <v>126</v>
      </c>
      <c r="AC3" s="623"/>
      <c r="AD3" s="623"/>
      <c r="AE3" s="624"/>
    </row>
    <row r="4" spans="1:31" ht="21.75" customHeight="1" thickBot="1">
      <c r="A4" s="618"/>
      <c r="B4" s="628"/>
      <c r="C4" s="629"/>
      <c r="D4" s="629"/>
      <c r="E4" s="629"/>
      <c r="F4" s="629"/>
      <c r="G4" s="629"/>
      <c r="H4" s="629"/>
      <c r="I4" s="629"/>
      <c r="J4" s="629"/>
      <c r="K4" s="629"/>
      <c r="L4" s="629"/>
      <c r="M4" s="629"/>
      <c r="N4" s="629"/>
      <c r="O4" s="629"/>
      <c r="P4" s="629"/>
      <c r="Q4" s="629"/>
      <c r="R4" s="629"/>
      <c r="S4" s="629"/>
      <c r="T4" s="629"/>
      <c r="U4" s="629"/>
      <c r="V4" s="629"/>
      <c r="W4" s="629"/>
      <c r="X4" s="629"/>
      <c r="Y4" s="629"/>
      <c r="Z4" s="629"/>
      <c r="AA4" s="630"/>
      <c r="AB4" s="622" t="s">
        <v>127</v>
      </c>
      <c r="AC4" s="623"/>
      <c r="AD4" s="623"/>
      <c r="AE4" s="624"/>
    </row>
    <row r="5" spans="1:31" ht="9" customHeight="1" thickBot="1">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D5" s="180"/>
      <c r="AE5" s="181"/>
    </row>
    <row r="6" spans="1:31" ht="9" customHeight="1" thickBot="1">
      <c r="A6" s="182"/>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D6" s="180"/>
      <c r="AE6" s="181"/>
    </row>
    <row r="7" spans="1:31" ht="15">
      <c r="A7" s="590" t="s">
        <v>4</v>
      </c>
      <c r="B7" s="591"/>
      <c r="C7" s="602" t="s">
        <v>152</v>
      </c>
      <c r="D7" s="590" t="s">
        <v>6</v>
      </c>
      <c r="E7" s="605"/>
      <c r="F7" s="605"/>
      <c r="G7" s="605"/>
      <c r="H7" s="591"/>
      <c r="I7" s="608">
        <f>'META 1'!I7</f>
        <v>45660</v>
      </c>
      <c r="J7" s="609"/>
      <c r="K7" s="590" t="s">
        <v>8</v>
      </c>
      <c r="L7" s="591"/>
      <c r="M7" s="614" t="s">
        <v>129</v>
      </c>
      <c r="N7" s="615"/>
      <c r="O7" s="580"/>
      <c r="P7" s="581"/>
      <c r="Q7" s="179"/>
      <c r="R7" s="179"/>
      <c r="S7" s="179"/>
      <c r="T7" s="179"/>
      <c r="U7" s="179"/>
      <c r="V7" s="179"/>
      <c r="W7" s="179"/>
      <c r="X7" s="179"/>
      <c r="Y7" s="179"/>
      <c r="Z7" s="179"/>
      <c r="AA7" s="179"/>
      <c r="AB7" s="179"/>
      <c r="AD7" s="180"/>
      <c r="AE7" s="181"/>
    </row>
    <row r="8" spans="1:31" ht="15">
      <c r="A8" s="592"/>
      <c r="B8" s="593"/>
      <c r="C8" s="603"/>
      <c r="D8" s="592"/>
      <c r="E8" s="606"/>
      <c r="F8" s="606"/>
      <c r="G8" s="606"/>
      <c r="H8" s="593"/>
      <c r="I8" s="610"/>
      <c r="J8" s="611"/>
      <c r="K8" s="592"/>
      <c r="L8" s="593"/>
      <c r="M8" s="582" t="s">
        <v>130</v>
      </c>
      <c r="N8" s="583"/>
      <c r="O8" s="584"/>
      <c r="P8" s="585"/>
      <c r="Q8" s="179"/>
      <c r="R8" s="179"/>
      <c r="S8" s="179"/>
      <c r="T8" s="179"/>
      <c r="U8" s="179"/>
      <c r="V8" s="179"/>
      <c r="W8" s="179"/>
      <c r="X8" s="179"/>
      <c r="Y8" s="179"/>
      <c r="Z8" s="179"/>
      <c r="AA8" s="179"/>
      <c r="AB8" s="179"/>
      <c r="AD8" s="180"/>
      <c r="AE8" s="181"/>
    </row>
    <row r="9" spans="1:31" ht="15">
      <c r="A9" s="594"/>
      <c r="B9" s="595"/>
      <c r="C9" s="604"/>
      <c r="D9" s="594"/>
      <c r="E9" s="607"/>
      <c r="F9" s="607"/>
      <c r="G9" s="607"/>
      <c r="H9" s="595"/>
      <c r="I9" s="612"/>
      <c r="J9" s="613"/>
      <c r="K9" s="594"/>
      <c r="L9" s="595"/>
      <c r="M9" s="586" t="s">
        <v>131</v>
      </c>
      <c r="N9" s="587"/>
      <c r="O9" s="588" t="s">
        <v>132</v>
      </c>
      <c r="P9" s="589"/>
      <c r="Q9" s="179"/>
      <c r="R9" s="179"/>
      <c r="S9" s="179"/>
      <c r="T9" s="179"/>
      <c r="U9" s="179"/>
      <c r="V9" s="179"/>
      <c r="W9" s="179"/>
      <c r="X9" s="179"/>
      <c r="Y9" s="179"/>
      <c r="Z9" s="179"/>
      <c r="AA9" s="179"/>
      <c r="AB9" s="179"/>
      <c r="AD9" s="180"/>
      <c r="AE9" s="181"/>
    </row>
    <row r="10" spans="1:31" ht="15" customHeight="1" thickBot="1">
      <c r="A10" s="183"/>
      <c r="B10" s="184"/>
      <c r="C10" s="184"/>
      <c r="D10" s="185"/>
      <c r="E10" s="185"/>
      <c r="F10" s="185"/>
      <c r="G10" s="185"/>
      <c r="H10" s="185"/>
      <c r="I10" s="186"/>
      <c r="J10" s="186"/>
      <c r="K10" s="185"/>
      <c r="L10" s="185"/>
      <c r="M10" s="187"/>
      <c r="N10" s="187"/>
      <c r="O10" s="188"/>
      <c r="P10" s="188"/>
      <c r="Q10" s="184"/>
      <c r="R10" s="184"/>
      <c r="S10" s="184"/>
      <c r="T10" s="184"/>
      <c r="U10" s="184"/>
      <c r="V10" s="184"/>
      <c r="W10" s="184"/>
      <c r="X10" s="184"/>
      <c r="Y10" s="184"/>
      <c r="Z10" s="184"/>
      <c r="AA10" s="184"/>
      <c r="AB10" s="184"/>
      <c r="AD10" s="189"/>
      <c r="AE10" s="190"/>
    </row>
    <row r="11" spans="1:31" ht="15" customHeight="1">
      <c r="A11" s="590" t="s">
        <v>10</v>
      </c>
      <c r="B11" s="591"/>
      <c r="C11" s="547" t="s">
        <v>133</v>
      </c>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9"/>
    </row>
    <row r="12" spans="1:31" ht="15" customHeight="1">
      <c r="A12" s="592"/>
      <c r="B12" s="593"/>
      <c r="C12" s="596"/>
      <c r="D12" s="597"/>
      <c r="E12" s="597"/>
      <c r="F12" s="597"/>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8"/>
    </row>
    <row r="13" spans="1:31" ht="15" customHeight="1" thickBot="1">
      <c r="A13" s="594"/>
      <c r="B13" s="595"/>
      <c r="C13" s="599"/>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1"/>
    </row>
    <row r="14" spans="1:31" ht="9" customHeight="1" thickBot="1">
      <c r="A14" s="192"/>
      <c r="B14" s="193"/>
      <c r="C14" s="194"/>
      <c r="D14" s="194"/>
      <c r="E14" s="194"/>
      <c r="F14" s="194"/>
      <c r="G14" s="194"/>
      <c r="H14" s="194"/>
      <c r="I14" s="194"/>
      <c r="J14" s="194"/>
      <c r="K14" s="194"/>
      <c r="L14" s="194"/>
      <c r="M14" s="195"/>
      <c r="N14" s="195"/>
      <c r="O14" s="195"/>
      <c r="P14" s="195"/>
      <c r="Q14" s="195"/>
      <c r="R14" s="196"/>
      <c r="S14" s="196"/>
      <c r="T14" s="196"/>
      <c r="U14" s="196"/>
      <c r="V14" s="196"/>
      <c r="W14" s="196"/>
      <c r="X14" s="196"/>
      <c r="Y14" s="185"/>
      <c r="Z14" s="185"/>
      <c r="AA14" s="185"/>
      <c r="AB14" s="185"/>
      <c r="AD14" s="185"/>
      <c r="AE14" s="191"/>
    </row>
    <row r="15" spans="1:31" ht="91.5" customHeight="1" thickBot="1">
      <c r="A15" s="563" t="s">
        <v>12</v>
      </c>
      <c r="B15" s="564"/>
      <c r="C15" s="574" t="s">
        <v>134</v>
      </c>
      <c r="D15" s="575"/>
      <c r="E15" s="575"/>
      <c r="F15" s="575"/>
      <c r="G15" s="575"/>
      <c r="H15" s="575"/>
      <c r="I15" s="575"/>
      <c r="J15" s="575"/>
      <c r="K15" s="576"/>
      <c r="L15" s="568" t="s">
        <v>14</v>
      </c>
      <c r="M15" s="569"/>
      <c r="N15" s="569"/>
      <c r="O15" s="569"/>
      <c r="P15" s="569"/>
      <c r="Q15" s="570"/>
      <c r="R15" s="577" t="s">
        <v>135</v>
      </c>
      <c r="S15" s="578"/>
      <c r="T15" s="578"/>
      <c r="U15" s="578"/>
      <c r="V15" s="578"/>
      <c r="W15" s="578"/>
      <c r="X15" s="579"/>
      <c r="Y15" s="568" t="s">
        <v>15</v>
      </c>
      <c r="Z15" s="570"/>
      <c r="AA15" s="565" t="s">
        <v>136</v>
      </c>
      <c r="AB15" s="566"/>
      <c r="AC15" s="566"/>
      <c r="AD15" s="566"/>
      <c r="AE15" s="567"/>
    </row>
    <row r="16" spans="1:31" ht="9" customHeight="1" thickBot="1">
      <c r="A16" s="182"/>
      <c r="B16" s="179"/>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D16" s="180"/>
      <c r="AE16" s="181"/>
    </row>
    <row r="17" spans="1:32" s="197" customFormat="1" ht="37.5" customHeight="1" thickBot="1">
      <c r="A17" s="563" t="s">
        <v>17</v>
      </c>
      <c r="B17" s="564"/>
      <c r="C17" s="565" t="s">
        <v>202</v>
      </c>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7"/>
    </row>
    <row r="18" spans="1:32" ht="16.5" customHeight="1" thickBot="1">
      <c r="A18" s="198"/>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D18" s="199"/>
      <c r="AE18" s="200"/>
    </row>
    <row r="19" spans="1:32" ht="32.1" customHeight="1" thickBot="1">
      <c r="A19" s="568" t="s">
        <v>138</v>
      </c>
      <c r="B19" s="569"/>
      <c r="C19" s="569"/>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70"/>
      <c r="AF19" s="201"/>
    </row>
    <row r="20" spans="1:32" ht="32.1" customHeight="1" thickBot="1">
      <c r="A20" s="202" t="s">
        <v>19</v>
      </c>
      <c r="B20" s="571" t="s">
        <v>139</v>
      </c>
      <c r="C20" s="572"/>
      <c r="D20" s="572"/>
      <c r="E20" s="572"/>
      <c r="F20" s="572"/>
      <c r="G20" s="572"/>
      <c r="H20" s="572"/>
      <c r="I20" s="572"/>
      <c r="J20" s="572"/>
      <c r="K20" s="572"/>
      <c r="L20" s="572"/>
      <c r="M20" s="572"/>
      <c r="N20" s="572"/>
      <c r="O20" s="573"/>
      <c r="P20" s="568" t="s">
        <v>140</v>
      </c>
      <c r="Q20" s="569"/>
      <c r="R20" s="569"/>
      <c r="S20" s="569"/>
      <c r="T20" s="569"/>
      <c r="U20" s="569"/>
      <c r="V20" s="569"/>
      <c r="W20" s="569"/>
      <c r="X20" s="569"/>
      <c r="Y20" s="569"/>
      <c r="Z20" s="569"/>
      <c r="AA20" s="569"/>
      <c r="AB20" s="569"/>
      <c r="AC20" s="569"/>
      <c r="AD20" s="569"/>
      <c r="AE20" s="570"/>
      <c r="AF20" s="201"/>
    </row>
    <row r="21" spans="1:32" ht="32.1" customHeight="1" thickBot="1">
      <c r="A21" s="183">
        <v>0</v>
      </c>
      <c r="B21" s="203" t="s">
        <v>142</v>
      </c>
      <c r="C21" s="204" t="s">
        <v>143</v>
      </c>
      <c r="D21" s="204" t="s">
        <v>144</v>
      </c>
      <c r="E21" s="204" t="s">
        <v>145</v>
      </c>
      <c r="F21" s="204" t="s">
        <v>146</v>
      </c>
      <c r="G21" s="204" t="s">
        <v>147</v>
      </c>
      <c r="H21" s="204" t="s">
        <v>148</v>
      </c>
      <c r="I21" s="204" t="s">
        <v>149</v>
      </c>
      <c r="J21" s="204" t="s">
        <v>150</v>
      </c>
      <c r="K21" s="204" t="s">
        <v>151</v>
      </c>
      <c r="L21" s="204" t="s">
        <v>152</v>
      </c>
      <c r="M21" s="204" t="s">
        <v>128</v>
      </c>
      <c r="N21" s="204" t="s">
        <v>102</v>
      </c>
      <c r="O21" s="205" t="s">
        <v>100</v>
      </c>
      <c r="P21" s="206"/>
      <c r="Q21" s="202" t="s">
        <v>142</v>
      </c>
      <c r="R21" s="207" t="s">
        <v>143</v>
      </c>
      <c r="S21" s="207" t="s">
        <v>144</v>
      </c>
      <c r="T21" s="207" t="s">
        <v>145</v>
      </c>
      <c r="U21" s="207" t="s">
        <v>146</v>
      </c>
      <c r="V21" s="207" t="s">
        <v>147</v>
      </c>
      <c r="W21" s="207" t="s">
        <v>148</v>
      </c>
      <c r="X21" s="207" t="s">
        <v>149</v>
      </c>
      <c r="Y21" s="207" t="s">
        <v>150</v>
      </c>
      <c r="Z21" s="207" t="s">
        <v>151</v>
      </c>
      <c r="AA21" s="207" t="s">
        <v>152</v>
      </c>
      <c r="AB21" s="207" t="s">
        <v>128</v>
      </c>
      <c r="AC21" s="207" t="s">
        <v>102</v>
      </c>
      <c r="AD21" s="208" t="s">
        <v>153</v>
      </c>
      <c r="AE21" s="208" t="s">
        <v>154</v>
      </c>
      <c r="AF21" s="209"/>
    </row>
    <row r="22" spans="1:32" ht="32.1" customHeight="1">
      <c r="A22" s="210" t="s">
        <v>31</v>
      </c>
      <c r="B22" s="211"/>
      <c r="C22" s="212"/>
      <c r="D22" s="212"/>
      <c r="E22" s="212"/>
      <c r="F22" s="212"/>
      <c r="G22" s="212"/>
      <c r="H22" s="212"/>
      <c r="I22" s="212"/>
      <c r="J22" s="212"/>
      <c r="K22" s="212"/>
      <c r="L22" s="212"/>
      <c r="M22" s="212"/>
      <c r="N22" s="212">
        <f>SUM(B22:M22)</f>
        <v>0</v>
      </c>
      <c r="O22" s="213"/>
      <c r="P22" s="210" t="s">
        <v>27</v>
      </c>
      <c r="Q22" s="214"/>
      <c r="R22" s="215"/>
      <c r="S22" s="215"/>
      <c r="T22" s="215"/>
      <c r="U22" s="215"/>
      <c r="V22" s="215"/>
      <c r="W22" s="215"/>
      <c r="X22" s="215">
        <v>217072411</v>
      </c>
      <c r="Y22" s="215"/>
      <c r="Z22" s="215"/>
      <c r="AA22" s="215">
        <f>5716480-392529</f>
        <v>5323951</v>
      </c>
      <c r="AB22" s="215"/>
      <c r="AC22" s="863">
        <f>SUM(Q22:AB22)</f>
        <v>222396362</v>
      </c>
      <c r="AE22" s="216"/>
      <c r="AF22" s="209"/>
    </row>
    <row r="23" spans="1:32" ht="32.1" customHeight="1">
      <c r="A23" s="217" t="s">
        <v>21</v>
      </c>
      <c r="B23" s="218"/>
      <c r="C23" s="219"/>
      <c r="D23" s="219"/>
      <c r="E23" s="219"/>
      <c r="F23" s="219"/>
      <c r="G23" s="219"/>
      <c r="H23" s="219"/>
      <c r="I23" s="219"/>
      <c r="J23" s="219"/>
      <c r="K23" s="219"/>
      <c r="L23" s="219"/>
      <c r="M23" s="219"/>
      <c r="N23" s="219">
        <f>SUM(B23:M23)</f>
        <v>0</v>
      </c>
      <c r="O23" s="220" t="str">
        <f>IFERROR(N23/(SUMIF(B23:M23,"&gt;0",B22:M22))," ")</f>
        <v xml:space="preserve"> </v>
      </c>
      <c r="P23" s="217" t="s">
        <v>29</v>
      </c>
      <c r="Q23" s="218"/>
      <c r="R23" s="219"/>
      <c r="S23" s="219"/>
      <c r="T23" s="219"/>
      <c r="U23" s="219"/>
      <c r="V23" s="219"/>
      <c r="W23" s="75">
        <v>32766811</v>
      </c>
      <c r="X23" s="75">
        <v>184305600</v>
      </c>
      <c r="Y23" s="75"/>
      <c r="Z23" s="75">
        <v>-1084160</v>
      </c>
      <c r="AA23" s="75">
        <v>3646720</v>
      </c>
      <c r="AB23" s="75">
        <v>2759680</v>
      </c>
      <c r="AC23" s="864">
        <f>SUM(Q23:AB23)</f>
        <v>222394651</v>
      </c>
      <c r="AD23" s="219">
        <f>AC23/SUM(W22:AB22)</f>
        <v>0.99999230652882709</v>
      </c>
      <c r="AE23" s="221">
        <f>AC23/AC22</f>
        <v>0.99999230652882709</v>
      </c>
      <c r="AF23" s="209"/>
    </row>
    <row r="24" spans="1:32" ht="32.1" customHeight="1">
      <c r="A24" s="217" t="s">
        <v>23</v>
      </c>
      <c r="B24" s="218">
        <f>+B22-B23</f>
        <v>0</v>
      </c>
      <c r="C24" s="219">
        <f t="shared" ref="C24:M24" si="0">+C22-C23</f>
        <v>0</v>
      </c>
      <c r="D24" s="219">
        <f t="shared" si="0"/>
        <v>0</v>
      </c>
      <c r="E24" s="219">
        <f t="shared" si="0"/>
        <v>0</v>
      </c>
      <c r="F24" s="219">
        <f t="shared" si="0"/>
        <v>0</v>
      </c>
      <c r="G24" s="219">
        <f t="shared" si="0"/>
        <v>0</v>
      </c>
      <c r="H24" s="219">
        <f t="shared" si="0"/>
        <v>0</v>
      </c>
      <c r="I24" s="219">
        <f t="shared" si="0"/>
        <v>0</v>
      </c>
      <c r="J24" s="219">
        <f t="shared" si="0"/>
        <v>0</v>
      </c>
      <c r="K24" s="219">
        <f t="shared" si="0"/>
        <v>0</v>
      </c>
      <c r="L24" s="219">
        <f t="shared" si="0"/>
        <v>0</v>
      </c>
      <c r="M24" s="219">
        <f t="shared" si="0"/>
        <v>0</v>
      </c>
      <c r="N24" s="219">
        <f>SUM(B24:M24)</f>
        <v>0</v>
      </c>
      <c r="O24" s="222"/>
      <c r="P24" s="217" t="s">
        <v>31</v>
      </c>
      <c r="Q24" s="218"/>
      <c r="R24" s="219"/>
      <c r="S24" s="219"/>
      <c r="T24" s="219"/>
      <c r="U24" s="219"/>
      <c r="V24" s="219"/>
      <c r="W24" s="75"/>
      <c r="X24" s="75"/>
      <c r="Y24" s="75">
        <v>29745494</v>
      </c>
      <c r="Z24" s="75">
        <v>46870400</v>
      </c>
      <c r="AA24" s="75">
        <v>53026011</v>
      </c>
      <c r="AB24" s="75">
        <v>79517333</v>
      </c>
      <c r="AC24" s="864">
        <f>SUM(Q24:AB24)</f>
        <v>209159238</v>
      </c>
      <c r="AD24" s="219"/>
      <c r="AE24" s="223"/>
      <c r="AF24" s="209"/>
    </row>
    <row r="25" spans="1:32" ht="32.1" customHeight="1" thickBot="1">
      <c r="A25" s="224" t="s">
        <v>25</v>
      </c>
      <c r="B25" s="225"/>
      <c r="C25" s="226"/>
      <c r="D25" s="226"/>
      <c r="E25" s="226"/>
      <c r="F25" s="226"/>
      <c r="G25" s="226"/>
      <c r="H25" s="226"/>
      <c r="I25" s="226"/>
      <c r="J25" s="226"/>
      <c r="K25" s="226"/>
      <c r="L25" s="226"/>
      <c r="M25" s="226"/>
      <c r="N25" s="226">
        <f>SUM(B25:M25)</f>
        <v>0</v>
      </c>
      <c r="O25" s="227" t="str">
        <f>IFERROR(N25/(SUMIF(B25:M25,"&gt;0",B24:M24))," ")</f>
        <v xml:space="preserve"> </v>
      </c>
      <c r="P25" s="224" t="s">
        <v>25</v>
      </c>
      <c r="Q25" s="225"/>
      <c r="R25" s="226"/>
      <c r="S25" s="226"/>
      <c r="T25" s="226"/>
      <c r="U25" s="226"/>
      <c r="V25" s="226"/>
      <c r="W25" s="226"/>
      <c r="X25" s="226"/>
      <c r="Y25" s="226">
        <v>29745494</v>
      </c>
      <c r="Z25" s="226">
        <v>46870400</v>
      </c>
      <c r="AA25" s="226">
        <v>53026011</v>
      </c>
      <c r="AB25" s="226">
        <v>79517333</v>
      </c>
      <c r="AC25" s="865">
        <f>SUM(Q25:AB25)</f>
        <v>209159238</v>
      </c>
      <c r="AD25" s="228">
        <f>AC25/SUM(W24:AB24)</f>
        <v>1</v>
      </c>
      <c r="AE25" s="229">
        <f>+AC25/AC24</f>
        <v>1</v>
      </c>
      <c r="AF25" s="209"/>
    </row>
    <row r="26" spans="1:32" s="230" customFormat="1" ht="16.5" customHeight="1"/>
    <row r="27" spans="1:32" ht="33.950000000000003" customHeight="1">
      <c r="A27" s="559" t="s">
        <v>155</v>
      </c>
      <c r="B27" s="56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1"/>
    </row>
    <row r="28" spans="1:32" ht="15" customHeight="1">
      <c r="A28" s="514" t="s">
        <v>34</v>
      </c>
      <c r="B28" s="516" t="s">
        <v>36</v>
      </c>
      <c r="C28" s="516"/>
      <c r="D28" s="516" t="s">
        <v>156</v>
      </c>
      <c r="E28" s="516"/>
      <c r="F28" s="516"/>
      <c r="G28" s="516"/>
      <c r="H28" s="516"/>
      <c r="I28" s="516"/>
      <c r="J28" s="516"/>
      <c r="K28" s="516"/>
      <c r="L28" s="516"/>
      <c r="M28" s="516"/>
      <c r="N28" s="516"/>
      <c r="O28" s="516"/>
      <c r="P28" s="516" t="s">
        <v>102</v>
      </c>
      <c r="Q28" s="516" t="s">
        <v>157</v>
      </c>
      <c r="R28" s="516"/>
      <c r="S28" s="516"/>
      <c r="T28" s="516"/>
      <c r="U28" s="516"/>
      <c r="V28" s="516"/>
      <c r="W28" s="516"/>
      <c r="X28" s="516"/>
      <c r="Y28" s="516" t="s">
        <v>158</v>
      </c>
      <c r="Z28" s="516"/>
      <c r="AA28" s="516"/>
      <c r="AB28" s="516"/>
      <c r="AC28" s="516"/>
      <c r="AD28" s="516"/>
      <c r="AE28" s="552"/>
    </row>
    <row r="29" spans="1:32" ht="27" customHeight="1">
      <c r="A29" s="514"/>
      <c r="B29" s="516"/>
      <c r="C29" s="516"/>
      <c r="D29" s="231" t="s">
        <v>142</v>
      </c>
      <c r="E29" s="231" t="s">
        <v>143</v>
      </c>
      <c r="F29" s="231" t="s">
        <v>144</v>
      </c>
      <c r="G29" s="231" t="s">
        <v>145</v>
      </c>
      <c r="H29" s="231" t="s">
        <v>146</v>
      </c>
      <c r="I29" s="231" t="s">
        <v>147</v>
      </c>
      <c r="J29" s="231" t="s">
        <v>148</v>
      </c>
      <c r="K29" s="231" t="s">
        <v>149</v>
      </c>
      <c r="L29" s="231" t="s">
        <v>150</v>
      </c>
      <c r="M29" s="231" t="s">
        <v>151</v>
      </c>
      <c r="N29" s="231" t="s">
        <v>152</v>
      </c>
      <c r="O29" s="231" t="s">
        <v>128</v>
      </c>
      <c r="P29" s="516"/>
      <c r="Q29" s="516"/>
      <c r="R29" s="516"/>
      <c r="S29" s="516"/>
      <c r="T29" s="516"/>
      <c r="U29" s="516"/>
      <c r="V29" s="516"/>
      <c r="W29" s="516"/>
      <c r="X29" s="516"/>
      <c r="Y29" s="516"/>
      <c r="Z29" s="516"/>
      <c r="AA29" s="516"/>
      <c r="AB29" s="516"/>
      <c r="AC29" s="516"/>
      <c r="AD29" s="516"/>
      <c r="AE29" s="552"/>
    </row>
    <row r="30" spans="1:32" ht="66" customHeight="1" thickBot="1">
      <c r="A30" s="232"/>
      <c r="B30" s="544" t="s">
        <v>159</v>
      </c>
      <c r="C30" s="544"/>
      <c r="D30" s="175"/>
      <c r="E30" s="175"/>
      <c r="F30" s="175"/>
      <c r="G30" s="175"/>
      <c r="H30" s="175"/>
      <c r="I30" s="175"/>
      <c r="J30" s="175"/>
      <c r="K30" s="175"/>
      <c r="L30" s="175"/>
      <c r="M30" s="175"/>
      <c r="N30" s="175"/>
      <c r="O30" s="175"/>
      <c r="P30" s="233">
        <f>SUM(D30:O30)</f>
        <v>0</v>
      </c>
      <c r="Q30" s="545"/>
      <c r="R30" s="545"/>
      <c r="S30" s="545"/>
      <c r="T30" s="545"/>
      <c r="U30" s="545"/>
      <c r="V30" s="545"/>
      <c r="W30" s="545"/>
      <c r="X30" s="545"/>
      <c r="Y30" s="545"/>
      <c r="Z30" s="545"/>
      <c r="AA30" s="545"/>
      <c r="AB30" s="545"/>
      <c r="AC30" s="545"/>
      <c r="AD30" s="545"/>
      <c r="AE30" s="546"/>
    </row>
    <row r="31" spans="1:32" ht="12" customHeight="1" thickBot="1">
      <c r="A31" s="234"/>
      <c r="B31" s="235"/>
      <c r="C31" s="235"/>
      <c r="D31" s="185"/>
      <c r="E31" s="185"/>
      <c r="F31" s="185"/>
      <c r="G31" s="185"/>
      <c r="H31" s="185"/>
      <c r="I31" s="185"/>
      <c r="J31" s="185"/>
      <c r="K31" s="185"/>
      <c r="L31" s="185"/>
      <c r="M31" s="185"/>
      <c r="N31" s="185"/>
      <c r="O31" s="185"/>
      <c r="P31" s="236"/>
      <c r="Q31" s="237"/>
      <c r="R31" s="237"/>
      <c r="S31" s="237"/>
      <c r="T31" s="237"/>
      <c r="U31" s="237"/>
      <c r="V31" s="237"/>
      <c r="W31" s="237"/>
      <c r="X31" s="237"/>
      <c r="Y31" s="237"/>
      <c r="Z31" s="237"/>
      <c r="AA31" s="237"/>
      <c r="AB31" s="237"/>
      <c r="AC31" s="237"/>
      <c r="AD31" s="237"/>
      <c r="AE31" s="238"/>
    </row>
    <row r="32" spans="1:32" ht="45" customHeight="1">
      <c r="A32" s="547" t="s">
        <v>160</v>
      </c>
      <c r="B32" s="548"/>
      <c r="C32" s="548"/>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9"/>
    </row>
    <row r="33" spans="1:41" ht="23.1" customHeight="1">
      <c r="A33" s="514" t="s">
        <v>44</v>
      </c>
      <c r="B33" s="516" t="s">
        <v>46</v>
      </c>
      <c r="C33" s="516" t="s">
        <v>36</v>
      </c>
      <c r="D33" s="516" t="s">
        <v>161</v>
      </c>
      <c r="E33" s="516"/>
      <c r="F33" s="516"/>
      <c r="G33" s="516"/>
      <c r="H33" s="516"/>
      <c r="I33" s="516"/>
      <c r="J33" s="516"/>
      <c r="K33" s="516"/>
      <c r="L33" s="516"/>
      <c r="M33" s="516"/>
      <c r="N33" s="516"/>
      <c r="O33" s="516"/>
      <c r="P33" s="516"/>
      <c r="Q33" s="516" t="s">
        <v>162</v>
      </c>
      <c r="R33" s="516"/>
      <c r="S33" s="516"/>
      <c r="T33" s="516"/>
      <c r="U33" s="551"/>
      <c r="V33" s="551"/>
      <c r="W33" s="551"/>
      <c r="X33" s="551"/>
      <c r="Y33" s="516"/>
      <c r="Z33" s="516"/>
      <c r="AA33" s="516"/>
      <c r="AB33" s="516"/>
      <c r="AC33" s="516"/>
      <c r="AD33" s="516"/>
      <c r="AE33" s="552"/>
      <c r="AG33" s="239"/>
      <c r="AH33" s="239"/>
      <c r="AI33" s="239"/>
      <c r="AJ33" s="239"/>
      <c r="AK33" s="239"/>
      <c r="AL33" s="239"/>
      <c r="AM33" s="239"/>
      <c r="AN33" s="239"/>
      <c r="AO33" s="239"/>
    </row>
    <row r="34" spans="1:41" ht="27" customHeight="1">
      <c r="A34" s="514"/>
      <c r="B34" s="516"/>
      <c r="C34" s="550"/>
      <c r="D34" s="231" t="s">
        <v>142</v>
      </c>
      <c r="E34" s="231" t="s">
        <v>143</v>
      </c>
      <c r="F34" s="231" t="s">
        <v>144</v>
      </c>
      <c r="G34" s="231" t="s">
        <v>145</v>
      </c>
      <c r="H34" s="231" t="s">
        <v>146</v>
      </c>
      <c r="I34" s="231" t="s">
        <v>147</v>
      </c>
      <c r="J34" s="231" t="s">
        <v>148</v>
      </c>
      <c r="K34" s="231" t="s">
        <v>149</v>
      </c>
      <c r="L34" s="231" t="s">
        <v>150</v>
      </c>
      <c r="M34" s="231" t="s">
        <v>151</v>
      </c>
      <c r="N34" s="231" t="s">
        <v>152</v>
      </c>
      <c r="O34" s="231" t="s">
        <v>128</v>
      </c>
      <c r="P34" s="231" t="s">
        <v>102</v>
      </c>
      <c r="Q34" s="553" t="s">
        <v>52</v>
      </c>
      <c r="R34" s="554"/>
      <c r="S34" s="554"/>
      <c r="T34" s="554"/>
      <c r="U34" s="555" t="s">
        <v>54</v>
      </c>
      <c r="V34" s="556"/>
      <c r="W34" s="556"/>
      <c r="X34" s="557"/>
      <c r="Y34" s="558" t="s">
        <v>56</v>
      </c>
      <c r="Z34" s="551"/>
      <c r="AA34" s="551"/>
      <c r="AB34" s="551"/>
      <c r="AC34" s="516" t="s">
        <v>58</v>
      </c>
      <c r="AD34" s="516"/>
      <c r="AE34" s="552"/>
      <c r="AG34" s="239"/>
      <c r="AH34" s="239"/>
      <c r="AI34" s="239"/>
      <c r="AJ34" s="239"/>
      <c r="AK34" s="239"/>
      <c r="AL34" s="239"/>
      <c r="AM34" s="239"/>
      <c r="AN34" s="239"/>
      <c r="AO34" s="239"/>
    </row>
    <row r="35" spans="1:41" ht="409.5" customHeight="1">
      <c r="A35" s="527" t="s">
        <v>203</v>
      </c>
      <c r="B35" s="529">
        <v>0.22</v>
      </c>
      <c r="C35" s="240" t="s">
        <v>48</v>
      </c>
      <c r="D35" s="241"/>
      <c r="E35" s="241"/>
      <c r="F35" s="241"/>
      <c r="G35" s="241"/>
      <c r="H35" s="241"/>
      <c r="I35" s="241"/>
      <c r="J35" s="242">
        <v>1</v>
      </c>
      <c r="K35" s="243">
        <v>1</v>
      </c>
      <c r="L35" s="243">
        <v>1</v>
      </c>
      <c r="M35" s="243">
        <v>1</v>
      </c>
      <c r="N35" s="243">
        <v>1</v>
      </c>
      <c r="O35" s="243">
        <v>1</v>
      </c>
      <c r="P35" s="244">
        <f>MAX(J35:O35)</f>
        <v>1</v>
      </c>
      <c r="Q35" s="531" t="s">
        <v>204</v>
      </c>
      <c r="R35" s="532"/>
      <c r="S35" s="532"/>
      <c r="T35" s="533"/>
      <c r="U35" s="539" t="s">
        <v>205</v>
      </c>
      <c r="V35" s="539"/>
      <c r="W35" s="539"/>
      <c r="X35" s="540"/>
      <c r="Y35" s="537"/>
      <c r="Z35" s="538"/>
      <c r="AA35" s="538"/>
      <c r="AB35" s="538"/>
      <c r="AC35" s="504" t="s">
        <v>206</v>
      </c>
      <c r="AD35" s="505"/>
      <c r="AE35" s="506"/>
      <c r="AG35" s="239"/>
      <c r="AH35" s="239"/>
      <c r="AI35" s="239"/>
      <c r="AJ35" s="239"/>
      <c r="AK35" s="239"/>
      <c r="AL35" s="239"/>
      <c r="AM35" s="239"/>
      <c r="AN35" s="239"/>
      <c r="AO35" s="239"/>
    </row>
    <row r="36" spans="1:41" ht="405" customHeight="1">
      <c r="A36" s="528"/>
      <c r="B36" s="530"/>
      <c r="C36" s="245" t="s">
        <v>50</v>
      </c>
      <c r="D36" s="246"/>
      <c r="E36" s="246"/>
      <c r="F36" s="246"/>
      <c r="G36" s="247"/>
      <c r="H36" s="247"/>
      <c r="I36" s="247"/>
      <c r="J36" s="248">
        <v>1</v>
      </c>
      <c r="K36" s="248">
        <v>1</v>
      </c>
      <c r="L36" s="248">
        <v>1</v>
      </c>
      <c r="M36" s="249">
        <v>1</v>
      </c>
      <c r="N36" s="249">
        <v>1</v>
      </c>
      <c r="O36" s="248">
        <v>1</v>
      </c>
      <c r="P36" s="250">
        <f>MAX(J36:O36)</f>
        <v>1</v>
      </c>
      <c r="Q36" s="534"/>
      <c r="R36" s="535"/>
      <c r="S36" s="535"/>
      <c r="T36" s="536"/>
      <c r="U36" s="541" t="s">
        <v>207</v>
      </c>
      <c r="V36" s="542"/>
      <c r="W36" s="542"/>
      <c r="X36" s="543"/>
      <c r="Y36" s="537"/>
      <c r="Z36" s="538"/>
      <c r="AA36" s="538"/>
      <c r="AB36" s="538"/>
      <c r="AC36" s="507"/>
      <c r="AD36" s="508"/>
      <c r="AE36" s="509"/>
      <c r="AG36" s="239"/>
      <c r="AH36" s="239"/>
      <c r="AI36" s="239"/>
      <c r="AJ36" s="239"/>
      <c r="AK36" s="239"/>
      <c r="AL36" s="239"/>
      <c r="AM36" s="239"/>
      <c r="AN36" s="239"/>
      <c r="AO36" s="239"/>
    </row>
    <row r="37" spans="1:41" s="230" customFormat="1" ht="17.25" customHeight="1"/>
    <row r="38" spans="1:41" ht="45" customHeight="1">
      <c r="A38" s="510" t="s">
        <v>166</v>
      </c>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2"/>
      <c r="AG38" s="239"/>
      <c r="AH38" s="239"/>
      <c r="AI38" s="239"/>
      <c r="AJ38" s="239"/>
      <c r="AK38" s="239"/>
      <c r="AL38" s="239"/>
      <c r="AM38" s="239"/>
      <c r="AN38" s="239"/>
      <c r="AO38" s="239"/>
    </row>
    <row r="39" spans="1:41" ht="26.1" customHeight="1">
      <c r="A39" s="513" t="s">
        <v>60</v>
      </c>
      <c r="B39" s="515" t="s">
        <v>167</v>
      </c>
      <c r="C39" s="517" t="s">
        <v>168</v>
      </c>
      <c r="D39" s="519" t="s">
        <v>169</v>
      </c>
      <c r="E39" s="520"/>
      <c r="F39" s="520"/>
      <c r="G39" s="520"/>
      <c r="H39" s="520"/>
      <c r="I39" s="520"/>
      <c r="J39" s="520"/>
      <c r="K39" s="520"/>
      <c r="L39" s="520"/>
      <c r="M39" s="520"/>
      <c r="N39" s="520"/>
      <c r="O39" s="520"/>
      <c r="P39" s="521"/>
      <c r="Q39" s="515" t="s">
        <v>170</v>
      </c>
      <c r="R39" s="515"/>
      <c r="S39" s="515"/>
      <c r="T39" s="515"/>
      <c r="U39" s="515"/>
      <c r="V39" s="515"/>
      <c r="W39" s="515"/>
      <c r="X39" s="515"/>
      <c r="Y39" s="515"/>
      <c r="Z39" s="515"/>
      <c r="AA39" s="515"/>
      <c r="AB39" s="515"/>
      <c r="AC39" s="515"/>
      <c r="AD39" s="515"/>
      <c r="AE39" s="522"/>
      <c r="AG39" s="239"/>
      <c r="AH39" s="239"/>
      <c r="AI39" s="239"/>
      <c r="AJ39" s="239"/>
      <c r="AK39" s="239"/>
      <c r="AL39" s="239"/>
      <c r="AM39" s="239"/>
      <c r="AN39" s="239"/>
      <c r="AO39" s="239"/>
    </row>
    <row r="40" spans="1:41" ht="26.1" customHeight="1">
      <c r="A40" s="514"/>
      <c r="B40" s="516"/>
      <c r="C40" s="518"/>
      <c r="D40" s="231" t="s">
        <v>171</v>
      </c>
      <c r="E40" s="231" t="s">
        <v>172</v>
      </c>
      <c r="F40" s="231" t="s">
        <v>173</v>
      </c>
      <c r="G40" s="231" t="s">
        <v>174</v>
      </c>
      <c r="H40" s="231" t="s">
        <v>175</v>
      </c>
      <c r="I40" s="231" t="s">
        <v>176</v>
      </c>
      <c r="J40" s="231" t="s">
        <v>177</v>
      </c>
      <c r="K40" s="231" t="s">
        <v>178</v>
      </c>
      <c r="L40" s="231" t="s">
        <v>179</v>
      </c>
      <c r="M40" s="231" t="s">
        <v>180</v>
      </c>
      <c r="N40" s="231" t="s">
        <v>181</v>
      </c>
      <c r="O40" s="231" t="s">
        <v>182</v>
      </c>
      <c r="P40" s="231" t="s">
        <v>183</v>
      </c>
      <c r="Q40" s="523" t="s">
        <v>184</v>
      </c>
      <c r="R40" s="524"/>
      <c r="S40" s="524"/>
      <c r="T40" s="524"/>
      <c r="U40" s="524"/>
      <c r="V40" s="524"/>
      <c r="W40" s="524"/>
      <c r="X40" s="525"/>
      <c r="Y40" s="523" t="s">
        <v>68</v>
      </c>
      <c r="Z40" s="524"/>
      <c r="AA40" s="524"/>
      <c r="AB40" s="524"/>
      <c r="AC40" s="524"/>
      <c r="AD40" s="524"/>
      <c r="AE40" s="526"/>
      <c r="AG40" s="252"/>
      <c r="AH40" s="252"/>
      <c r="AI40" s="252"/>
      <c r="AJ40" s="252"/>
      <c r="AK40" s="252"/>
      <c r="AL40" s="252"/>
      <c r="AM40" s="252"/>
      <c r="AN40" s="252"/>
      <c r="AO40" s="252"/>
    </row>
    <row r="41" spans="1:41" ht="98.25" customHeight="1">
      <c r="A41" s="483" t="s">
        <v>208</v>
      </c>
      <c r="B41" s="484">
        <v>0.05</v>
      </c>
      <c r="C41" s="253" t="s">
        <v>48</v>
      </c>
      <c r="D41" s="254"/>
      <c r="E41" s="254"/>
      <c r="F41" s="254"/>
      <c r="G41" s="254"/>
      <c r="H41" s="254"/>
      <c r="I41" s="254"/>
      <c r="J41" s="255">
        <v>0</v>
      </c>
      <c r="K41" s="255">
        <v>0.08</v>
      </c>
      <c r="L41" s="255">
        <v>0.25</v>
      </c>
      <c r="M41" s="255">
        <v>0.25</v>
      </c>
      <c r="N41" s="255">
        <v>0.25</v>
      </c>
      <c r="O41" s="255">
        <v>0.17</v>
      </c>
      <c r="P41" s="256">
        <f>SUM(J41:O41)</f>
        <v>1</v>
      </c>
      <c r="Q41" s="480" t="s">
        <v>209</v>
      </c>
      <c r="R41" s="481"/>
      <c r="S41" s="481"/>
      <c r="T41" s="481"/>
      <c r="U41" s="481"/>
      <c r="V41" s="481"/>
      <c r="W41" s="481"/>
      <c r="X41" s="482"/>
      <c r="Y41" s="485" t="s">
        <v>210</v>
      </c>
      <c r="Z41" s="499"/>
      <c r="AA41" s="499"/>
      <c r="AB41" s="499"/>
      <c r="AC41" s="499"/>
      <c r="AD41" s="499"/>
      <c r="AE41" s="500"/>
      <c r="AG41" s="257"/>
      <c r="AH41" s="257"/>
      <c r="AI41" s="257"/>
      <c r="AJ41" s="257"/>
      <c r="AK41" s="257"/>
      <c r="AL41" s="257"/>
      <c r="AM41" s="257"/>
      <c r="AN41" s="257"/>
      <c r="AO41" s="257"/>
    </row>
    <row r="42" spans="1:41" ht="47.25" customHeight="1">
      <c r="A42" s="483"/>
      <c r="B42" s="484"/>
      <c r="C42" s="258" t="s">
        <v>50</v>
      </c>
      <c r="D42" s="259"/>
      <c r="E42" s="259"/>
      <c r="F42" s="259"/>
      <c r="G42" s="259"/>
      <c r="H42" s="259"/>
      <c r="I42" s="259"/>
      <c r="J42" s="259">
        <v>0</v>
      </c>
      <c r="K42" s="259">
        <v>0.08</v>
      </c>
      <c r="L42" s="259">
        <v>0.25</v>
      </c>
      <c r="M42" s="259">
        <v>0.25</v>
      </c>
      <c r="N42" s="259">
        <v>0.25</v>
      </c>
      <c r="O42" s="259">
        <v>0.17</v>
      </c>
      <c r="P42" s="256">
        <f t="shared" ref="P42:P49" si="1">SUM(J42:O42)</f>
        <v>1</v>
      </c>
      <c r="Q42" s="496" t="s">
        <v>211</v>
      </c>
      <c r="R42" s="497"/>
      <c r="S42" s="497"/>
      <c r="T42" s="497"/>
      <c r="U42" s="497"/>
      <c r="V42" s="497"/>
      <c r="W42" s="497"/>
      <c r="X42" s="498"/>
      <c r="Y42" s="501"/>
      <c r="Z42" s="502"/>
      <c r="AA42" s="502"/>
      <c r="AB42" s="502"/>
      <c r="AC42" s="502"/>
      <c r="AD42" s="502"/>
      <c r="AE42" s="503"/>
    </row>
    <row r="43" spans="1:41" ht="138.75" customHeight="1">
      <c r="A43" s="483" t="s">
        <v>212</v>
      </c>
      <c r="B43" s="484">
        <v>0.04</v>
      </c>
      <c r="C43" s="253" t="s">
        <v>48</v>
      </c>
      <c r="D43" s="254"/>
      <c r="E43" s="254"/>
      <c r="F43" s="254"/>
      <c r="G43" s="254"/>
      <c r="H43" s="254"/>
      <c r="I43" s="254"/>
      <c r="J43" s="255">
        <v>0</v>
      </c>
      <c r="K43" s="255">
        <v>0.08</v>
      </c>
      <c r="L43" s="255">
        <v>0.25</v>
      </c>
      <c r="M43" s="255">
        <v>0.25</v>
      </c>
      <c r="N43" s="255">
        <v>0.25</v>
      </c>
      <c r="O43" s="255">
        <v>0.17</v>
      </c>
      <c r="P43" s="256">
        <f t="shared" si="1"/>
        <v>1</v>
      </c>
      <c r="Q43" s="480" t="s">
        <v>213</v>
      </c>
      <c r="R43" s="494"/>
      <c r="S43" s="494"/>
      <c r="T43" s="494"/>
      <c r="U43" s="494"/>
      <c r="V43" s="494"/>
      <c r="W43" s="494"/>
      <c r="X43" s="495"/>
      <c r="Y43" s="485" t="s">
        <v>214</v>
      </c>
      <c r="Z43" s="486"/>
      <c r="AA43" s="486"/>
      <c r="AB43" s="486"/>
      <c r="AC43" s="486"/>
      <c r="AD43" s="486"/>
      <c r="AE43" s="487"/>
    </row>
    <row r="44" spans="1:41" ht="45.75" customHeight="1">
      <c r="A44" s="483"/>
      <c r="B44" s="484"/>
      <c r="C44" s="258" t="s">
        <v>50</v>
      </c>
      <c r="D44" s="259"/>
      <c r="E44" s="259"/>
      <c r="F44" s="259"/>
      <c r="G44" s="259"/>
      <c r="H44" s="259"/>
      <c r="I44" s="259"/>
      <c r="J44" s="259">
        <v>0</v>
      </c>
      <c r="K44" s="259">
        <v>0.08</v>
      </c>
      <c r="L44" s="259">
        <v>0.25</v>
      </c>
      <c r="M44" s="259">
        <v>0.25</v>
      </c>
      <c r="N44" s="259">
        <v>0.25</v>
      </c>
      <c r="O44" s="259">
        <v>0.17</v>
      </c>
      <c r="P44" s="256">
        <f t="shared" si="1"/>
        <v>1</v>
      </c>
      <c r="Q44" s="496" t="s">
        <v>215</v>
      </c>
      <c r="R44" s="497"/>
      <c r="S44" s="497"/>
      <c r="T44" s="497"/>
      <c r="U44" s="497"/>
      <c r="V44" s="497"/>
      <c r="W44" s="497"/>
      <c r="X44" s="498"/>
      <c r="Y44" s="488"/>
      <c r="Z44" s="489"/>
      <c r="AA44" s="489"/>
      <c r="AB44" s="489"/>
      <c r="AC44" s="489"/>
      <c r="AD44" s="489"/>
      <c r="AE44" s="490"/>
    </row>
    <row r="45" spans="1:41" ht="128.25" customHeight="1">
      <c r="A45" s="483" t="s">
        <v>216</v>
      </c>
      <c r="B45" s="484">
        <v>0.04</v>
      </c>
      <c r="C45" s="253" t="s">
        <v>48</v>
      </c>
      <c r="D45" s="254"/>
      <c r="E45" s="254"/>
      <c r="F45" s="254"/>
      <c r="G45" s="254"/>
      <c r="H45" s="254"/>
      <c r="I45" s="254"/>
      <c r="J45" s="255">
        <v>0</v>
      </c>
      <c r="K45" s="255">
        <v>0.08</v>
      </c>
      <c r="L45" s="255">
        <v>0.25</v>
      </c>
      <c r="M45" s="255">
        <v>0.25</v>
      </c>
      <c r="N45" s="255">
        <v>0.25</v>
      </c>
      <c r="O45" s="255">
        <v>0.17</v>
      </c>
      <c r="P45" s="256">
        <f t="shared" si="1"/>
        <v>1</v>
      </c>
      <c r="Q45" s="480" t="s">
        <v>217</v>
      </c>
      <c r="R45" s="494"/>
      <c r="S45" s="494"/>
      <c r="T45" s="494"/>
      <c r="U45" s="494"/>
      <c r="V45" s="494"/>
      <c r="W45" s="494"/>
      <c r="X45" s="495"/>
      <c r="Y45" s="485" t="s">
        <v>218</v>
      </c>
      <c r="Z45" s="486"/>
      <c r="AA45" s="486"/>
      <c r="AB45" s="486"/>
      <c r="AC45" s="486"/>
      <c r="AD45" s="486"/>
      <c r="AE45" s="487"/>
    </row>
    <row r="46" spans="1:41" ht="53.25" customHeight="1">
      <c r="A46" s="483"/>
      <c r="B46" s="484"/>
      <c r="C46" s="258" t="s">
        <v>50</v>
      </c>
      <c r="D46" s="259"/>
      <c r="E46" s="259"/>
      <c r="F46" s="259"/>
      <c r="G46" s="259"/>
      <c r="H46" s="259"/>
      <c r="I46" s="259"/>
      <c r="J46" s="259">
        <v>0</v>
      </c>
      <c r="K46" s="259">
        <v>0.08</v>
      </c>
      <c r="L46" s="259">
        <v>0.25</v>
      </c>
      <c r="M46" s="259">
        <v>0.25</v>
      </c>
      <c r="N46" s="259">
        <v>0.25</v>
      </c>
      <c r="O46" s="259">
        <v>0.17</v>
      </c>
      <c r="P46" s="256">
        <f>SUM(J46:O46)</f>
        <v>1</v>
      </c>
      <c r="Q46" s="496" t="s">
        <v>219</v>
      </c>
      <c r="R46" s="497"/>
      <c r="S46" s="497"/>
      <c r="T46" s="497"/>
      <c r="U46" s="497"/>
      <c r="V46" s="497"/>
      <c r="W46" s="497"/>
      <c r="X46" s="498"/>
      <c r="Y46" s="488"/>
      <c r="Z46" s="489"/>
      <c r="AA46" s="489"/>
      <c r="AB46" s="489"/>
      <c r="AC46" s="489"/>
      <c r="AD46" s="489"/>
      <c r="AE46" s="490"/>
    </row>
    <row r="47" spans="1:41" ht="113.25" customHeight="1">
      <c r="A47" s="492" t="s">
        <v>220</v>
      </c>
      <c r="B47" s="484">
        <v>0.04</v>
      </c>
      <c r="C47" s="253" t="s">
        <v>48</v>
      </c>
      <c r="D47" s="254"/>
      <c r="E47" s="254"/>
      <c r="F47" s="254"/>
      <c r="G47" s="254"/>
      <c r="H47" s="254"/>
      <c r="I47" s="254"/>
      <c r="J47" s="255">
        <v>0</v>
      </c>
      <c r="K47" s="255">
        <v>0.08</v>
      </c>
      <c r="L47" s="255">
        <v>0.25</v>
      </c>
      <c r="M47" s="255">
        <v>0.25</v>
      </c>
      <c r="N47" s="255">
        <v>0.25</v>
      </c>
      <c r="O47" s="255">
        <v>0.17</v>
      </c>
      <c r="P47" s="256">
        <f t="shared" si="1"/>
        <v>1</v>
      </c>
      <c r="Q47" s="480" t="s">
        <v>221</v>
      </c>
      <c r="R47" s="481"/>
      <c r="S47" s="481"/>
      <c r="T47" s="481"/>
      <c r="U47" s="481"/>
      <c r="V47" s="481"/>
      <c r="W47" s="481"/>
      <c r="X47" s="482"/>
      <c r="Y47" s="485" t="s">
        <v>222</v>
      </c>
      <c r="Z47" s="486"/>
      <c r="AA47" s="486"/>
      <c r="AB47" s="486"/>
      <c r="AC47" s="486"/>
      <c r="AD47" s="486"/>
      <c r="AE47" s="487"/>
    </row>
    <row r="48" spans="1:41" ht="93.75" customHeight="1">
      <c r="A48" s="493"/>
      <c r="B48" s="484"/>
      <c r="C48" s="258" t="s">
        <v>50</v>
      </c>
      <c r="D48" s="259"/>
      <c r="E48" s="259"/>
      <c r="F48" s="259"/>
      <c r="G48" s="259"/>
      <c r="H48" s="259"/>
      <c r="I48" s="259"/>
      <c r="J48" s="259">
        <v>0</v>
      </c>
      <c r="K48" s="259">
        <v>0.08</v>
      </c>
      <c r="L48" s="259">
        <v>0.25</v>
      </c>
      <c r="M48" s="259">
        <v>0.25</v>
      </c>
      <c r="N48" s="259">
        <v>0.25</v>
      </c>
      <c r="O48" s="259">
        <v>0.17</v>
      </c>
      <c r="P48" s="256">
        <f>SUM(J48:O48)</f>
        <v>1</v>
      </c>
      <c r="Q48" s="496" t="s">
        <v>223</v>
      </c>
      <c r="R48" s="497"/>
      <c r="S48" s="497"/>
      <c r="T48" s="497"/>
      <c r="U48" s="497"/>
      <c r="V48" s="497"/>
      <c r="W48" s="497"/>
      <c r="X48" s="498"/>
      <c r="Y48" s="488"/>
      <c r="Z48" s="489"/>
      <c r="AA48" s="489"/>
      <c r="AB48" s="489"/>
      <c r="AC48" s="489"/>
      <c r="AD48" s="489"/>
      <c r="AE48" s="490"/>
    </row>
    <row r="49" spans="1:31" ht="147.75" customHeight="1">
      <c r="A49" s="483" t="s">
        <v>224</v>
      </c>
      <c r="B49" s="484">
        <v>0.05</v>
      </c>
      <c r="C49" s="253" t="s">
        <v>48</v>
      </c>
      <c r="D49" s="254"/>
      <c r="E49" s="254"/>
      <c r="F49" s="254"/>
      <c r="G49" s="254"/>
      <c r="H49" s="254"/>
      <c r="I49" s="254"/>
      <c r="J49" s="255">
        <v>0</v>
      </c>
      <c r="K49" s="255">
        <v>0.08</v>
      </c>
      <c r="L49" s="255">
        <v>0.25</v>
      </c>
      <c r="M49" s="255">
        <v>0.25</v>
      </c>
      <c r="N49" s="255">
        <v>0.25</v>
      </c>
      <c r="O49" s="255">
        <v>0.17</v>
      </c>
      <c r="P49" s="256">
        <f t="shared" si="1"/>
        <v>1</v>
      </c>
      <c r="Q49" s="480" t="s">
        <v>225</v>
      </c>
      <c r="R49" s="481"/>
      <c r="S49" s="481"/>
      <c r="T49" s="481"/>
      <c r="U49" s="481"/>
      <c r="V49" s="481"/>
      <c r="W49" s="481"/>
      <c r="X49" s="482"/>
      <c r="Y49" s="485" t="s">
        <v>226</v>
      </c>
      <c r="Z49" s="486"/>
      <c r="AA49" s="486"/>
      <c r="AB49" s="486"/>
      <c r="AC49" s="486"/>
      <c r="AD49" s="486"/>
      <c r="AE49" s="487"/>
    </row>
    <row r="50" spans="1:31" ht="57.75" customHeight="1">
      <c r="A50" s="491"/>
      <c r="B50" s="484"/>
      <c r="C50" s="245" t="s">
        <v>50</v>
      </c>
      <c r="D50" s="260"/>
      <c r="E50" s="260"/>
      <c r="F50" s="260"/>
      <c r="G50" s="260"/>
      <c r="H50" s="260"/>
      <c r="I50" s="260"/>
      <c r="J50" s="260">
        <v>0</v>
      </c>
      <c r="K50" s="260">
        <v>0.08</v>
      </c>
      <c r="L50" s="260">
        <v>0.25</v>
      </c>
      <c r="M50" s="260">
        <v>0.25</v>
      </c>
      <c r="N50" s="260">
        <v>0.25</v>
      </c>
      <c r="O50" s="260">
        <v>0.17</v>
      </c>
      <c r="P50" s="261">
        <f t="shared" ref="P50" si="2">SUM(D50:O50)</f>
        <v>1</v>
      </c>
      <c r="Q50" s="480" t="s">
        <v>227</v>
      </c>
      <c r="R50" s="481"/>
      <c r="S50" s="481"/>
      <c r="T50" s="481"/>
      <c r="U50" s="481"/>
      <c r="V50" s="481"/>
      <c r="W50" s="481"/>
      <c r="X50" s="482"/>
      <c r="Y50" s="488"/>
      <c r="Z50" s="489"/>
      <c r="AA50" s="489"/>
      <c r="AB50" s="489"/>
      <c r="AC50" s="489"/>
      <c r="AD50" s="489"/>
      <c r="AE50" s="490"/>
    </row>
    <row r="51" spans="1:31" ht="15" customHeight="1">
      <c r="A51" s="174" t="s">
        <v>201</v>
      </c>
    </row>
  </sheetData>
  <mergeCells count="9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Y35:AB36"/>
    <mergeCell ref="U35:X35"/>
    <mergeCell ref="U36:X36"/>
    <mergeCell ref="A41:A42"/>
    <mergeCell ref="B41:B42"/>
    <mergeCell ref="Y41:AE42"/>
    <mergeCell ref="A43:A44"/>
    <mergeCell ref="B43:B44"/>
    <mergeCell ref="Y43:AE44"/>
    <mergeCell ref="Q41:X41"/>
    <mergeCell ref="Q42:X42"/>
    <mergeCell ref="Q43:X43"/>
    <mergeCell ref="Q44:X44"/>
    <mergeCell ref="Q49:X49"/>
    <mergeCell ref="Q50:X50"/>
    <mergeCell ref="A45:A46"/>
    <mergeCell ref="B45:B46"/>
    <mergeCell ref="Y45:AE46"/>
    <mergeCell ref="A49:A50"/>
    <mergeCell ref="B49:B50"/>
    <mergeCell ref="Y49:AE50"/>
    <mergeCell ref="A47:A48"/>
    <mergeCell ref="B47:B48"/>
    <mergeCell ref="Y47:AE48"/>
    <mergeCell ref="Q45:X45"/>
    <mergeCell ref="Q46:X46"/>
    <mergeCell ref="Q47:X47"/>
    <mergeCell ref="Q48:X48"/>
  </mergeCells>
  <dataValidations count="3">
    <dataValidation type="list" allowBlank="1" showInputMessage="1" showErrorMessage="1" sqref="C7:C9" xr:uid="{281C9A0B-93A4-4C64-8160-0F68D4AAD5ED}">
      <formula1>$B$21:$M$21</formula1>
    </dataValidation>
    <dataValidation type="textLength" operator="lessThanOrEqual" allowBlank="1" showInputMessage="1" showErrorMessage="1" errorTitle="Máximo 2.000 caracteres" error="Máximo 2.000 caracteres" promptTitle="2.000 caracteres" sqref="Q30:Q31" xr:uid="{43606A2B-46BC-47D4-8D64-C7A54EC389CF}">
      <formula1>2000</formula1>
    </dataValidation>
    <dataValidation type="textLength" operator="lessThanOrEqual" allowBlank="1" showInputMessage="1" showErrorMessage="1" errorTitle="Máximo 2.000 caracteres" error="Máximo 2.000 caracteres" sqref="AC35 Q35 Y35 Q45 Q41 Q43 Q49 Q47" xr:uid="{CDD79E1B-767A-4049-8E90-79544C93ACE7}">
      <formula1>2000</formula1>
    </dataValidation>
  </dataValidations>
  <hyperlinks>
    <hyperlink ref="Y41" r:id="rId1" xr:uid="{91283A1A-D28D-4567-AA0C-9229195DC965}"/>
    <hyperlink ref="Y43" r:id="rId2" xr:uid="{4C069EFA-2904-442A-8700-15690ABA2695}"/>
    <hyperlink ref="Y45" r:id="rId3" xr:uid="{3037D67A-3611-43B9-8037-ADE26F16880A}"/>
    <hyperlink ref="Y47" r:id="rId4" xr:uid="{E332C589-7D19-444F-B580-AD3170E5188F}"/>
    <hyperlink ref="Y49" r:id="rId5" xr:uid="{9A9E8453-FB72-4A93-B7DD-B493E5295B95}"/>
  </hyperlinks>
  <pageMargins left="0.25" right="0.25" top="0.75" bottom="0.75" header="0.3" footer="0.3"/>
  <pageSetup scale="21" orientation="landscape" r:id="rId6"/>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21223E5C-CB30-448D-9D63-02F8B6445D8B}">
          <x14:formula1>
            <xm:f>listas!$C$2:$C$20</xm:f>
          </x14:formula1>
          <xm:sqref>AA15:AE15</xm:sqref>
        </x14:dataValidation>
        <x14:dataValidation type="list" allowBlank="1" showInputMessage="1" showErrorMessage="1" xr:uid="{693A97FE-5CC6-4BB2-A013-B6B85338F3B6}">
          <x14:formula1>
            <xm:f>listas!$B$2:$B$8</xm:f>
          </x14:formula1>
          <xm:sqref>R15:X15</xm:sqref>
        </x14:dataValidation>
        <x14:dataValidation type="list" allowBlank="1" showInputMessage="1" showErrorMessage="1" xr:uid="{95EF5530-52F6-458F-81B2-ADDA93E81226}">
          <x14:formula1>
            <xm:f>listas!$A$2:$A$6</xm:f>
          </x14:formula1>
          <xm:sqref>C15:K15</xm:sqref>
        </x14:dataValidation>
        <x14:dataValidation type="list" allowBlank="1" showInputMessage="1" showErrorMessage="1" xr:uid="{3041BB5E-768E-4B17-B688-DC684B1ECB95}">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0113-EF23-41AF-97B1-1D9FAAA4A521}">
  <sheetPr>
    <tabColor rgb="FF92D050"/>
    <pageSetUpPr fitToPage="1"/>
  </sheetPr>
  <dimension ref="A1:AO53"/>
  <sheetViews>
    <sheetView showGridLines="0" topLeftCell="X15" zoomScale="86" zoomScaleNormal="86" workbookViewId="0">
      <selection activeCell="Y24" sqref="Y24:AB24"/>
    </sheetView>
  </sheetViews>
  <sheetFormatPr baseColWidth="10" defaultColWidth="10.85546875" defaultRowHeight="14.25"/>
  <cols>
    <col min="1" max="1" width="37.7109375" style="90" customWidth="1"/>
    <col min="2" max="15" width="20.5703125" style="90" customWidth="1"/>
    <col min="16" max="16" width="32.42578125" style="90" customWidth="1"/>
    <col min="17" max="27" width="18.140625" style="90" customWidth="1"/>
    <col min="28" max="28" width="22.5703125" style="90" customWidth="1"/>
    <col min="29" max="29" width="19" style="90" customWidth="1"/>
    <col min="30" max="30" width="19.42578125" style="90" customWidth="1"/>
    <col min="31" max="31" width="20.5703125" style="90" customWidth="1"/>
    <col min="32" max="32" width="22.85546875" style="90" customWidth="1"/>
    <col min="33" max="33" width="18.42578125" style="90" bestFit="1" customWidth="1"/>
    <col min="34" max="34" width="8.42578125" style="90" customWidth="1"/>
    <col min="35" max="35" width="18.42578125" style="90" bestFit="1" customWidth="1"/>
    <col min="36" max="36" width="5.5703125" style="90" customWidth="1"/>
    <col min="37" max="37" width="18.42578125" style="90" bestFit="1" customWidth="1"/>
    <col min="38" max="38" width="4.5703125" style="90" customWidth="1"/>
    <col min="39" max="39" width="23" style="90" bestFit="1" customWidth="1"/>
    <col min="40" max="40" width="10.85546875" style="90"/>
    <col min="41" max="41" width="18.42578125" style="90" bestFit="1" customWidth="1"/>
    <col min="42" max="42" width="16.140625" style="90" customWidth="1"/>
    <col min="43" max="16384" width="10.85546875" style="90"/>
  </cols>
  <sheetData>
    <row r="1" spans="1:31" ht="32.25" customHeight="1" thickBot="1">
      <c r="A1" s="336"/>
      <c r="B1" s="339" t="s">
        <v>121</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8" t="s">
        <v>122</v>
      </c>
      <c r="AC1" s="349"/>
      <c r="AD1" s="349"/>
      <c r="AE1" s="350"/>
    </row>
    <row r="2" spans="1:31" ht="30.75" customHeight="1" thickBot="1">
      <c r="A2" s="337"/>
      <c r="B2" s="339" t="s">
        <v>123</v>
      </c>
      <c r="C2" s="340"/>
      <c r="D2" s="340"/>
      <c r="E2" s="340"/>
      <c r="F2" s="340"/>
      <c r="G2" s="340"/>
      <c r="H2" s="340"/>
      <c r="I2" s="340"/>
      <c r="J2" s="340"/>
      <c r="K2" s="340"/>
      <c r="L2" s="340"/>
      <c r="M2" s="340"/>
      <c r="N2" s="340"/>
      <c r="O2" s="340"/>
      <c r="P2" s="340"/>
      <c r="Q2" s="340"/>
      <c r="R2" s="340"/>
      <c r="S2" s="340"/>
      <c r="T2" s="340"/>
      <c r="U2" s="340"/>
      <c r="V2" s="340"/>
      <c r="W2" s="340"/>
      <c r="X2" s="340"/>
      <c r="Y2" s="340"/>
      <c r="Z2" s="340"/>
      <c r="AA2" s="341"/>
      <c r="AB2" s="348" t="s">
        <v>124</v>
      </c>
      <c r="AC2" s="349"/>
      <c r="AD2" s="349"/>
      <c r="AE2" s="350"/>
    </row>
    <row r="3" spans="1:31" ht="24" customHeight="1" thickBot="1">
      <c r="A3" s="337"/>
      <c r="B3" s="342" t="s">
        <v>125</v>
      </c>
      <c r="C3" s="343"/>
      <c r="D3" s="343"/>
      <c r="E3" s="343"/>
      <c r="F3" s="343"/>
      <c r="G3" s="343"/>
      <c r="H3" s="343"/>
      <c r="I3" s="343"/>
      <c r="J3" s="343"/>
      <c r="K3" s="343"/>
      <c r="L3" s="343"/>
      <c r="M3" s="343"/>
      <c r="N3" s="343"/>
      <c r="O3" s="343"/>
      <c r="P3" s="343"/>
      <c r="Q3" s="343"/>
      <c r="R3" s="343"/>
      <c r="S3" s="343"/>
      <c r="T3" s="343"/>
      <c r="U3" s="343"/>
      <c r="V3" s="343"/>
      <c r="W3" s="343"/>
      <c r="X3" s="343"/>
      <c r="Y3" s="343"/>
      <c r="Z3" s="343"/>
      <c r="AA3" s="344"/>
      <c r="AB3" s="348" t="s">
        <v>126</v>
      </c>
      <c r="AC3" s="349"/>
      <c r="AD3" s="349"/>
      <c r="AE3" s="350"/>
    </row>
    <row r="4" spans="1:31" ht="21.75" customHeight="1" thickBot="1">
      <c r="A4" s="338"/>
      <c r="B4" s="345"/>
      <c r="C4" s="346"/>
      <c r="D4" s="346"/>
      <c r="E4" s="346"/>
      <c r="F4" s="346"/>
      <c r="G4" s="346"/>
      <c r="H4" s="346"/>
      <c r="I4" s="346"/>
      <c r="J4" s="346"/>
      <c r="K4" s="346"/>
      <c r="L4" s="346"/>
      <c r="M4" s="346"/>
      <c r="N4" s="346"/>
      <c r="O4" s="346"/>
      <c r="P4" s="346"/>
      <c r="Q4" s="346"/>
      <c r="R4" s="346"/>
      <c r="S4" s="346"/>
      <c r="T4" s="346"/>
      <c r="U4" s="346"/>
      <c r="V4" s="346"/>
      <c r="W4" s="346"/>
      <c r="X4" s="346"/>
      <c r="Y4" s="346"/>
      <c r="Z4" s="346"/>
      <c r="AA4" s="347"/>
      <c r="AB4" s="348" t="s">
        <v>127</v>
      </c>
      <c r="AC4" s="349"/>
      <c r="AD4" s="349"/>
      <c r="AE4" s="350"/>
    </row>
    <row r="5" spans="1:31" ht="9" customHeight="1" thickBot="1">
      <c r="A5" s="92"/>
      <c r="B5" s="93"/>
      <c r="C5" s="94"/>
      <c r="D5" s="95"/>
      <c r="E5" s="95"/>
      <c r="F5" s="95"/>
      <c r="G5" s="95"/>
      <c r="H5" s="95"/>
      <c r="I5" s="95"/>
      <c r="J5" s="95"/>
      <c r="K5" s="95"/>
      <c r="L5" s="95"/>
      <c r="M5" s="95"/>
      <c r="N5" s="95"/>
      <c r="O5" s="95"/>
      <c r="P5" s="95"/>
      <c r="Q5" s="95"/>
      <c r="R5" s="95"/>
      <c r="S5" s="95"/>
      <c r="T5" s="95"/>
      <c r="U5" s="95"/>
      <c r="V5" s="95"/>
      <c r="W5" s="95"/>
      <c r="X5" s="95"/>
      <c r="Y5" s="95"/>
      <c r="Z5" s="95"/>
      <c r="AA5" s="95"/>
      <c r="AB5" s="95"/>
      <c r="AD5" s="96"/>
      <c r="AE5" s="97"/>
    </row>
    <row r="6" spans="1:31" ht="9" customHeight="1">
      <c r="A6" s="98"/>
      <c r="B6" s="95"/>
      <c r="C6" s="95"/>
      <c r="D6" s="95"/>
      <c r="E6" s="95"/>
      <c r="F6" s="95"/>
      <c r="G6" s="95"/>
      <c r="H6" s="95"/>
      <c r="I6" s="95"/>
      <c r="J6" s="95"/>
      <c r="K6" s="95"/>
      <c r="L6" s="95"/>
      <c r="M6" s="95"/>
      <c r="N6" s="95"/>
      <c r="O6" s="95"/>
      <c r="P6" s="95"/>
      <c r="Q6" s="95"/>
      <c r="R6" s="95"/>
      <c r="S6" s="95"/>
      <c r="T6" s="95"/>
      <c r="U6" s="95"/>
      <c r="V6" s="95"/>
      <c r="W6" s="95"/>
      <c r="X6" s="95"/>
      <c r="Y6" s="95"/>
      <c r="Z6" s="95"/>
      <c r="AA6" s="95"/>
      <c r="AB6" s="95"/>
      <c r="AD6" s="96"/>
      <c r="AE6" s="97"/>
    </row>
    <row r="7" spans="1:31" ht="15">
      <c r="A7" s="351" t="s">
        <v>4</v>
      </c>
      <c r="B7" s="352"/>
      <c r="C7" s="388" t="s">
        <v>152</v>
      </c>
      <c r="D7" s="351" t="s">
        <v>6</v>
      </c>
      <c r="E7" s="357"/>
      <c r="F7" s="357"/>
      <c r="G7" s="357"/>
      <c r="H7" s="352"/>
      <c r="I7" s="382">
        <f>'META 1'!I7</f>
        <v>45660</v>
      </c>
      <c r="J7" s="383"/>
      <c r="K7" s="351" t="s">
        <v>8</v>
      </c>
      <c r="L7" s="352"/>
      <c r="M7" s="374" t="s">
        <v>129</v>
      </c>
      <c r="N7" s="375"/>
      <c r="O7" s="360"/>
      <c r="P7" s="361"/>
      <c r="Q7" s="95"/>
      <c r="R7" s="95"/>
      <c r="S7" s="95"/>
      <c r="T7" s="95"/>
      <c r="U7" s="95"/>
      <c r="V7" s="95"/>
      <c r="W7" s="95"/>
      <c r="X7" s="95"/>
      <c r="Y7" s="95"/>
      <c r="Z7" s="95"/>
      <c r="AA7" s="95"/>
      <c r="AB7" s="95"/>
      <c r="AD7" s="96"/>
      <c r="AE7" s="97"/>
    </row>
    <row r="8" spans="1:31" ht="15">
      <c r="A8" s="353"/>
      <c r="B8" s="354"/>
      <c r="C8" s="389"/>
      <c r="D8" s="353"/>
      <c r="E8" s="358"/>
      <c r="F8" s="358"/>
      <c r="G8" s="358"/>
      <c r="H8" s="354"/>
      <c r="I8" s="384"/>
      <c r="J8" s="385"/>
      <c r="K8" s="353"/>
      <c r="L8" s="354"/>
      <c r="M8" s="391" t="s">
        <v>130</v>
      </c>
      <c r="N8" s="392"/>
      <c r="O8" s="376"/>
      <c r="P8" s="377"/>
      <c r="Q8" s="95"/>
      <c r="R8" s="95"/>
      <c r="S8" s="95"/>
      <c r="T8" s="95"/>
      <c r="U8" s="95"/>
      <c r="V8" s="95"/>
      <c r="W8" s="95"/>
      <c r="X8" s="95"/>
      <c r="Y8" s="95"/>
      <c r="Z8" s="95"/>
      <c r="AA8" s="95"/>
      <c r="AB8" s="95"/>
      <c r="AD8" s="96"/>
      <c r="AE8" s="97"/>
    </row>
    <row r="9" spans="1:31" ht="15">
      <c r="A9" s="355"/>
      <c r="B9" s="356"/>
      <c r="C9" s="390"/>
      <c r="D9" s="355"/>
      <c r="E9" s="359"/>
      <c r="F9" s="359"/>
      <c r="G9" s="359"/>
      <c r="H9" s="356"/>
      <c r="I9" s="386"/>
      <c r="J9" s="387"/>
      <c r="K9" s="355"/>
      <c r="L9" s="356"/>
      <c r="M9" s="378" t="s">
        <v>131</v>
      </c>
      <c r="N9" s="379"/>
      <c r="O9" s="380" t="s">
        <v>132</v>
      </c>
      <c r="P9" s="381"/>
      <c r="Q9" s="95"/>
      <c r="R9" s="95"/>
      <c r="S9" s="95"/>
      <c r="T9" s="95"/>
      <c r="U9" s="95"/>
      <c r="V9" s="95"/>
      <c r="W9" s="95"/>
      <c r="X9" s="95"/>
      <c r="Y9" s="95"/>
      <c r="Z9" s="95"/>
      <c r="AA9" s="95"/>
      <c r="AB9" s="95"/>
      <c r="AD9" s="96"/>
      <c r="AE9" s="97"/>
    </row>
    <row r="10" spans="1:31" ht="15" customHeight="1">
      <c r="A10" s="99"/>
      <c r="B10" s="100"/>
      <c r="C10" s="100"/>
      <c r="D10" s="101"/>
      <c r="E10" s="101"/>
      <c r="F10" s="101"/>
      <c r="G10" s="101"/>
      <c r="H10" s="101"/>
      <c r="I10" s="102"/>
      <c r="J10" s="102"/>
      <c r="K10" s="101"/>
      <c r="L10" s="101"/>
      <c r="M10" s="103"/>
      <c r="N10" s="103"/>
      <c r="O10" s="104"/>
      <c r="P10" s="104"/>
      <c r="Q10" s="100"/>
      <c r="R10" s="100"/>
      <c r="S10" s="100"/>
      <c r="T10" s="100"/>
      <c r="U10" s="100"/>
      <c r="V10" s="100"/>
      <c r="W10" s="100"/>
      <c r="X10" s="100"/>
      <c r="Y10" s="100"/>
      <c r="Z10" s="100"/>
      <c r="AA10" s="100"/>
      <c r="AB10" s="100"/>
      <c r="AD10" s="105"/>
      <c r="AE10" s="106"/>
    </row>
    <row r="11" spans="1:31" ht="15" customHeight="1">
      <c r="A11" s="351" t="s">
        <v>10</v>
      </c>
      <c r="B11" s="352"/>
      <c r="C11" s="362" t="s">
        <v>133</v>
      </c>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4"/>
    </row>
    <row r="12" spans="1:31" ht="15" customHeight="1">
      <c r="A12" s="353"/>
      <c r="B12" s="354"/>
      <c r="C12" s="365"/>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7"/>
    </row>
    <row r="13" spans="1:31" ht="15" customHeight="1" thickBot="1">
      <c r="A13" s="355"/>
      <c r="B13" s="356"/>
      <c r="C13" s="368"/>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70"/>
    </row>
    <row r="14" spans="1:31" ht="9" customHeight="1" thickBot="1">
      <c r="A14" s="108"/>
      <c r="B14" s="109"/>
      <c r="C14" s="110"/>
      <c r="D14" s="110"/>
      <c r="E14" s="110"/>
      <c r="F14" s="110"/>
      <c r="G14" s="110"/>
      <c r="H14" s="110"/>
      <c r="I14" s="110"/>
      <c r="J14" s="110"/>
      <c r="K14" s="110"/>
      <c r="L14" s="110"/>
      <c r="M14" s="111"/>
      <c r="N14" s="111"/>
      <c r="O14" s="111"/>
      <c r="P14" s="111"/>
      <c r="Q14" s="111"/>
      <c r="R14" s="112"/>
      <c r="S14" s="112"/>
      <c r="T14" s="112"/>
      <c r="U14" s="112"/>
      <c r="V14" s="112"/>
      <c r="W14" s="112"/>
      <c r="X14" s="112"/>
      <c r="Y14" s="101"/>
      <c r="Z14" s="101"/>
      <c r="AA14" s="101"/>
      <c r="AB14" s="101"/>
      <c r="AD14" s="101"/>
      <c r="AE14" s="107"/>
    </row>
    <row r="15" spans="1:31" ht="81.75" customHeight="1" thickBot="1">
      <c r="A15" s="334" t="s">
        <v>12</v>
      </c>
      <c r="B15" s="335"/>
      <c r="C15" s="371" t="s">
        <v>134</v>
      </c>
      <c r="D15" s="372"/>
      <c r="E15" s="372"/>
      <c r="F15" s="372"/>
      <c r="G15" s="372"/>
      <c r="H15" s="372"/>
      <c r="I15" s="372"/>
      <c r="J15" s="372"/>
      <c r="K15" s="373"/>
      <c r="L15" s="325" t="s">
        <v>14</v>
      </c>
      <c r="M15" s="326"/>
      <c r="N15" s="326"/>
      <c r="O15" s="326"/>
      <c r="P15" s="326"/>
      <c r="Q15" s="327"/>
      <c r="R15" s="328" t="s">
        <v>135</v>
      </c>
      <c r="S15" s="329"/>
      <c r="T15" s="329"/>
      <c r="U15" s="329"/>
      <c r="V15" s="329"/>
      <c r="W15" s="329"/>
      <c r="X15" s="330"/>
      <c r="Y15" s="325" t="s">
        <v>15</v>
      </c>
      <c r="Z15" s="327"/>
      <c r="AA15" s="315" t="s">
        <v>136</v>
      </c>
      <c r="AB15" s="316"/>
      <c r="AC15" s="316"/>
      <c r="AD15" s="316"/>
      <c r="AE15" s="317"/>
    </row>
    <row r="16" spans="1:31" ht="9" customHeight="1" thickBot="1">
      <c r="A16" s="98"/>
      <c r="B16" s="95"/>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D16" s="96"/>
      <c r="AE16" s="97"/>
    </row>
    <row r="17" spans="1:32" s="113" customFormat="1" ht="37.5" customHeight="1" thickBot="1">
      <c r="A17" s="334" t="s">
        <v>17</v>
      </c>
      <c r="B17" s="335"/>
      <c r="C17" s="315" t="s">
        <v>228</v>
      </c>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7"/>
    </row>
    <row r="18" spans="1:32" ht="16.5" customHeight="1" thickBo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D18" s="115"/>
      <c r="AE18" s="116"/>
    </row>
    <row r="19" spans="1:32" ht="32.1" customHeight="1" thickBot="1">
      <c r="A19" s="325" t="s">
        <v>138</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7"/>
      <c r="AF19" s="117"/>
    </row>
    <row r="20" spans="1:32" ht="32.1" customHeight="1" thickBot="1">
      <c r="A20" s="118" t="s">
        <v>19</v>
      </c>
      <c r="B20" s="322" t="s">
        <v>139</v>
      </c>
      <c r="C20" s="323"/>
      <c r="D20" s="323"/>
      <c r="E20" s="323"/>
      <c r="F20" s="323"/>
      <c r="G20" s="323"/>
      <c r="H20" s="323"/>
      <c r="I20" s="323"/>
      <c r="J20" s="323"/>
      <c r="K20" s="323"/>
      <c r="L20" s="323"/>
      <c r="M20" s="323"/>
      <c r="N20" s="323"/>
      <c r="O20" s="324"/>
      <c r="P20" s="325" t="s">
        <v>140</v>
      </c>
      <c r="Q20" s="326"/>
      <c r="R20" s="326"/>
      <c r="S20" s="326"/>
      <c r="T20" s="326"/>
      <c r="U20" s="326"/>
      <c r="V20" s="326"/>
      <c r="W20" s="326"/>
      <c r="X20" s="326"/>
      <c r="Y20" s="326"/>
      <c r="Z20" s="326"/>
      <c r="AA20" s="326"/>
      <c r="AB20" s="326"/>
      <c r="AC20" s="326"/>
      <c r="AD20" s="326"/>
      <c r="AE20" s="327"/>
      <c r="AF20" s="117"/>
    </row>
    <row r="21" spans="1:32" ht="32.1" customHeight="1" thickBot="1">
      <c r="A21" s="99">
        <v>0</v>
      </c>
      <c r="B21" s="119" t="s">
        <v>142</v>
      </c>
      <c r="C21" s="120" t="s">
        <v>143</v>
      </c>
      <c r="D21" s="120" t="s">
        <v>144</v>
      </c>
      <c r="E21" s="120" t="s">
        <v>145</v>
      </c>
      <c r="F21" s="120" t="s">
        <v>146</v>
      </c>
      <c r="G21" s="120" t="s">
        <v>147</v>
      </c>
      <c r="H21" s="120" t="s">
        <v>148</v>
      </c>
      <c r="I21" s="120" t="s">
        <v>149</v>
      </c>
      <c r="J21" s="120" t="s">
        <v>150</v>
      </c>
      <c r="K21" s="120" t="s">
        <v>151</v>
      </c>
      <c r="L21" s="120" t="s">
        <v>152</v>
      </c>
      <c r="M21" s="120" t="s">
        <v>128</v>
      </c>
      <c r="N21" s="120" t="s">
        <v>102</v>
      </c>
      <c r="O21" s="121" t="s">
        <v>100</v>
      </c>
      <c r="P21" s="122"/>
      <c r="Q21" s="118" t="s">
        <v>142</v>
      </c>
      <c r="R21" s="123" t="s">
        <v>143</v>
      </c>
      <c r="S21" s="123" t="s">
        <v>144</v>
      </c>
      <c r="T21" s="123" t="s">
        <v>145</v>
      </c>
      <c r="U21" s="123" t="s">
        <v>146</v>
      </c>
      <c r="V21" s="123" t="s">
        <v>147</v>
      </c>
      <c r="W21" s="123" t="s">
        <v>148</v>
      </c>
      <c r="X21" s="123" t="s">
        <v>149</v>
      </c>
      <c r="Y21" s="123" t="s">
        <v>150</v>
      </c>
      <c r="Z21" s="123" t="s">
        <v>151</v>
      </c>
      <c r="AA21" s="123" t="s">
        <v>152</v>
      </c>
      <c r="AB21" s="123" t="s">
        <v>128</v>
      </c>
      <c r="AC21" s="123" t="s">
        <v>102</v>
      </c>
      <c r="AD21" s="124" t="s">
        <v>153</v>
      </c>
      <c r="AE21" s="124" t="s">
        <v>154</v>
      </c>
      <c r="AF21" s="125"/>
    </row>
    <row r="22" spans="1:32" ht="32.1" customHeight="1">
      <c r="A22" s="126" t="s">
        <v>31</v>
      </c>
      <c r="B22" s="127"/>
      <c r="C22" s="128"/>
      <c r="D22" s="128"/>
      <c r="E22" s="128"/>
      <c r="F22" s="128"/>
      <c r="G22" s="128"/>
      <c r="H22" s="128"/>
      <c r="I22" s="128"/>
      <c r="J22" s="128"/>
      <c r="K22" s="128"/>
      <c r="L22" s="128"/>
      <c r="M22" s="128"/>
      <c r="N22" s="128">
        <f>SUM(B22:M22)</f>
        <v>0</v>
      </c>
      <c r="O22" s="129"/>
      <c r="P22" s="126" t="s">
        <v>27</v>
      </c>
      <c r="Q22" s="130"/>
      <c r="R22" s="131"/>
      <c r="S22" s="131"/>
      <c r="T22" s="131"/>
      <c r="U22" s="131"/>
      <c r="V22" s="131"/>
      <c r="W22" s="131">
        <v>0</v>
      </c>
      <c r="X22" s="131">
        <v>475000055</v>
      </c>
      <c r="Y22" s="131"/>
      <c r="Z22" s="131"/>
      <c r="AA22" s="131">
        <v>79794156</v>
      </c>
      <c r="AB22" s="131"/>
      <c r="AC22" s="274">
        <f>SUM(Q22:AB22)</f>
        <v>554794211</v>
      </c>
      <c r="AE22" s="132"/>
      <c r="AF22" s="125"/>
    </row>
    <row r="23" spans="1:32" ht="32.1" customHeight="1">
      <c r="A23" s="133" t="s">
        <v>21</v>
      </c>
      <c r="B23" s="134"/>
      <c r="C23" s="74"/>
      <c r="D23" s="74"/>
      <c r="E23" s="74"/>
      <c r="F23" s="74"/>
      <c r="G23" s="74"/>
      <c r="H23" s="74"/>
      <c r="I23" s="74"/>
      <c r="J23" s="74"/>
      <c r="K23" s="74"/>
      <c r="L23" s="74"/>
      <c r="M23" s="74"/>
      <c r="N23" s="74">
        <f>SUM(B23:M23)</f>
        <v>0</v>
      </c>
      <c r="O23" s="135" t="str">
        <f>IFERROR(N23/(SUMIF(B23:M23,"&gt;0",B22:M22))," ")</f>
        <v xml:space="preserve"> </v>
      </c>
      <c r="P23" s="133" t="s">
        <v>29</v>
      </c>
      <c r="Q23" s="134"/>
      <c r="R23" s="74"/>
      <c r="S23" s="74"/>
      <c r="T23" s="74"/>
      <c r="U23" s="74"/>
      <c r="V23" s="74"/>
      <c r="W23" s="73">
        <v>59595255</v>
      </c>
      <c r="X23" s="73">
        <v>415404800</v>
      </c>
      <c r="Y23" s="73"/>
      <c r="Z23" s="73">
        <v>-929280</v>
      </c>
      <c r="AA23" s="73">
        <v>43165760</v>
      </c>
      <c r="AB23" s="73">
        <v>35115440</v>
      </c>
      <c r="AC23" s="273">
        <f>SUM(Q23:AB23)</f>
        <v>552351975</v>
      </c>
      <c r="AD23" s="74">
        <f>AC23/SUM(W22:AB22)</f>
        <v>0.99559794253152367</v>
      </c>
      <c r="AE23" s="136">
        <f>AC23/AC22</f>
        <v>0.99559794253152367</v>
      </c>
      <c r="AF23" s="125"/>
    </row>
    <row r="24" spans="1:32" ht="32.1" customHeight="1">
      <c r="A24" s="133" t="s">
        <v>23</v>
      </c>
      <c r="B24" s="134">
        <f>+B22-B23</f>
        <v>0</v>
      </c>
      <c r="C24" s="74">
        <f t="shared" ref="C24:M24" si="0">+C22-C23</f>
        <v>0</v>
      </c>
      <c r="D24" s="74">
        <f t="shared" si="0"/>
        <v>0</v>
      </c>
      <c r="E24" s="74">
        <f t="shared" si="0"/>
        <v>0</v>
      </c>
      <c r="F24" s="74">
        <f t="shared" si="0"/>
        <v>0</v>
      </c>
      <c r="G24" s="74">
        <f t="shared" si="0"/>
        <v>0</v>
      </c>
      <c r="H24" s="74">
        <f t="shared" si="0"/>
        <v>0</v>
      </c>
      <c r="I24" s="74">
        <f t="shared" si="0"/>
        <v>0</v>
      </c>
      <c r="J24" s="74">
        <f t="shared" si="0"/>
        <v>0</v>
      </c>
      <c r="K24" s="74">
        <f t="shared" si="0"/>
        <v>0</v>
      </c>
      <c r="L24" s="74">
        <f t="shared" si="0"/>
        <v>0</v>
      </c>
      <c r="M24" s="74">
        <f t="shared" si="0"/>
        <v>0</v>
      </c>
      <c r="N24" s="74">
        <f>SUM(B24:M24)</f>
        <v>0</v>
      </c>
      <c r="O24" s="137"/>
      <c r="P24" s="133" t="s">
        <v>31</v>
      </c>
      <c r="Q24" s="134"/>
      <c r="R24" s="74"/>
      <c r="S24" s="74"/>
      <c r="T24" s="74"/>
      <c r="U24" s="74"/>
      <c r="V24" s="74"/>
      <c r="W24" s="73"/>
      <c r="X24" s="73"/>
      <c r="Y24" s="73">
        <v>90353283</v>
      </c>
      <c r="Z24" s="73">
        <v>115603200</v>
      </c>
      <c r="AA24" s="73">
        <v>115603200</v>
      </c>
      <c r="AB24" s="73">
        <v>219273665</v>
      </c>
      <c r="AC24" s="273">
        <f>SUM(Q24:AB24)</f>
        <v>540833348</v>
      </c>
      <c r="AD24" s="74"/>
      <c r="AE24" s="138"/>
      <c r="AF24" s="125"/>
    </row>
    <row r="25" spans="1:32" ht="32.1" customHeight="1" thickBot="1">
      <c r="A25" s="139" t="s">
        <v>25</v>
      </c>
      <c r="B25" s="140"/>
      <c r="C25" s="141"/>
      <c r="D25" s="141"/>
      <c r="E25" s="141"/>
      <c r="F25" s="141"/>
      <c r="G25" s="141"/>
      <c r="H25" s="141"/>
      <c r="I25" s="141"/>
      <c r="J25" s="141"/>
      <c r="K25" s="141"/>
      <c r="L25" s="141"/>
      <c r="M25" s="141"/>
      <c r="N25" s="141">
        <f>SUM(B25:M25)</f>
        <v>0</v>
      </c>
      <c r="O25" s="142" t="str">
        <f>IFERROR(N25/(SUMIF(B25:M25,"&gt;0",B24:M24))," ")</f>
        <v xml:space="preserve"> </v>
      </c>
      <c r="P25" s="139" t="s">
        <v>25</v>
      </c>
      <c r="Q25" s="140"/>
      <c r="R25" s="141"/>
      <c r="S25" s="141"/>
      <c r="T25" s="141"/>
      <c r="U25" s="141"/>
      <c r="V25" s="141"/>
      <c r="W25" s="141"/>
      <c r="X25" s="141"/>
      <c r="Y25" s="141">
        <v>90353283</v>
      </c>
      <c r="Z25" s="141">
        <v>115603200</v>
      </c>
      <c r="AA25" s="141">
        <v>115603200</v>
      </c>
      <c r="AB25" s="141">
        <v>219273665</v>
      </c>
      <c r="AC25" s="866">
        <f>SUM(Q25:AB25)</f>
        <v>540833348</v>
      </c>
      <c r="AD25" s="143">
        <f>AC25/SUM(W24:AB24)</f>
        <v>1</v>
      </c>
      <c r="AE25" s="144">
        <f>+AC25/AC24</f>
        <v>1</v>
      </c>
      <c r="AF25" s="125"/>
    </row>
    <row r="26" spans="1:32" s="145" customFormat="1" ht="16.5" customHeight="1"/>
    <row r="27" spans="1:32" ht="33.950000000000003" customHeight="1">
      <c r="A27" s="393" t="s">
        <v>155</v>
      </c>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5"/>
    </row>
    <row r="28" spans="1:32" ht="15" customHeight="1">
      <c r="A28" s="333" t="s">
        <v>34</v>
      </c>
      <c r="B28" s="318" t="s">
        <v>36</v>
      </c>
      <c r="C28" s="318"/>
      <c r="D28" s="318" t="s">
        <v>156</v>
      </c>
      <c r="E28" s="318"/>
      <c r="F28" s="318"/>
      <c r="G28" s="318"/>
      <c r="H28" s="318"/>
      <c r="I28" s="318"/>
      <c r="J28" s="318"/>
      <c r="K28" s="318"/>
      <c r="L28" s="318"/>
      <c r="M28" s="318"/>
      <c r="N28" s="318"/>
      <c r="O28" s="318"/>
      <c r="P28" s="318" t="s">
        <v>102</v>
      </c>
      <c r="Q28" s="318" t="s">
        <v>157</v>
      </c>
      <c r="R28" s="318"/>
      <c r="S28" s="318"/>
      <c r="T28" s="318"/>
      <c r="U28" s="318"/>
      <c r="V28" s="318"/>
      <c r="W28" s="318"/>
      <c r="X28" s="318"/>
      <c r="Y28" s="318" t="s">
        <v>158</v>
      </c>
      <c r="Z28" s="318"/>
      <c r="AA28" s="318"/>
      <c r="AB28" s="318"/>
      <c r="AC28" s="318"/>
      <c r="AD28" s="318"/>
      <c r="AE28" s="319"/>
    </row>
    <row r="29" spans="1:32" ht="27" customHeight="1">
      <c r="A29" s="333"/>
      <c r="B29" s="318"/>
      <c r="C29" s="318"/>
      <c r="D29" s="146" t="s">
        <v>142</v>
      </c>
      <c r="E29" s="146" t="s">
        <v>143</v>
      </c>
      <c r="F29" s="146" t="s">
        <v>144</v>
      </c>
      <c r="G29" s="146" t="s">
        <v>145</v>
      </c>
      <c r="H29" s="146" t="s">
        <v>146</v>
      </c>
      <c r="I29" s="146" t="s">
        <v>147</v>
      </c>
      <c r="J29" s="146" t="s">
        <v>148</v>
      </c>
      <c r="K29" s="146" t="s">
        <v>149</v>
      </c>
      <c r="L29" s="146" t="s">
        <v>150</v>
      </c>
      <c r="M29" s="146" t="s">
        <v>151</v>
      </c>
      <c r="N29" s="146" t="s">
        <v>152</v>
      </c>
      <c r="O29" s="146" t="s">
        <v>128</v>
      </c>
      <c r="P29" s="318"/>
      <c r="Q29" s="318"/>
      <c r="R29" s="318"/>
      <c r="S29" s="318"/>
      <c r="T29" s="318"/>
      <c r="U29" s="318"/>
      <c r="V29" s="318"/>
      <c r="W29" s="318"/>
      <c r="X29" s="318"/>
      <c r="Y29" s="318"/>
      <c r="Z29" s="318"/>
      <c r="AA29" s="318"/>
      <c r="AB29" s="318"/>
      <c r="AC29" s="318"/>
      <c r="AD29" s="318"/>
      <c r="AE29" s="319"/>
    </row>
    <row r="30" spans="1:32" ht="77.099999999999994" customHeight="1" thickBot="1">
      <c r="A30" s="147"/>
      <c r="B30" s="331" t="s">
        <v>159</v>
      </c>
      <c r="C30" s="331"/>
      <c r="D30" s="91"/>
      <c r="E30" s="91"/>
      <c r="F30" s="91"/>
      <c r="G30" s="91"/>
      <c r="H30" s="91"/>
      <c r="I30" s="91"/>
      <c r="J30" s="91"/>
      <c r="K30" s="91"/>
      <c r="L30" s="91"/>
      <c r="M30" s="91"/>
      <c r="N30" s="91"/>
      <c r="O30" s="91"/>
      <c r="P30" s="148">
        <f>SUM(D30:O30)</f>
        <v>0</v>
      </c>
      <c r="Q30" s="320"/>
      <c r="R30" s="320"/>
      <c r="S30" s="320"/>
      <c r="T30" s="320"/>
      <c r="U30" s="320"/>
      <c r="V30" s="320"/>
      <c r="W30" s="320"/>
      <c r="X30" s="320"/>
      <c r="Y30" s="320"/>
      <c r="Z30" s="320"/>
      <c r="AA30" s="320"/>
      <c r="AB30" s="320"/>
      <c r="AC30" s="320"/>
      <c r="AD30" s="320"/>
      <c r="AE30" s="321"/>
    </row>
    <row r="31" spans="1:32" ht="23.45" customHeight="1" thickBot="1">
      <c r="A31" s="149"/>
      <c r="B31" s="150"/>
      <c r="C31" s="150"/>
      <c r="D31" s="101"/>
      <c r="E31" s="101"/>
      <c r="F31" s="101"/>
      <c r="G31" s="101"/>
      <c r="H31" s="101"/>
      <c r="I31" s="101"/>
      <c r="J31" s="101"/>
      <c r="K31" s="101"/>
      <c r="L31" s="101"/>
      <c r="M31" s="101"/>
      <c r="N31" s="101"/>
      <c r="O31" s="101"/>
      <c r="P31" s="151"/>
      <c r="Q31" s="152"/>
      <c r="R31" s="152"/>
      <c r="S31" s="152"/>
      <c r="T31" s="152"/>
      <c r="U31" s="152"/>
      <c r="V31" s="152"/>
      <c r="W31" s="152"/>
      <c r="X31" s="152"/>
      <c r="Y31" s="152"/>
      <c r="Z31" s="152"/>
      <c r="AA31" s="152"/>
      <c r="AB31" s="152"/>
      <c r="AC31" s="152"/>
      <c r="AD31" s="152"/>
      <c r="AE31" s="153"/>
    </row>
    <row r="32" spans="1:32" ht="45" customHeight="1">
      <c r="A32" s="510" t="s">
        <v>160</v>
      </c>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2"/>
    </row>
    <row r="33" spans="1:41" ht="23.1" customHeight="1">
      <c r="A33" s="680" t="s">
        <v>44</v>
      </c>
      <c r="B33" s="318" t="s">
        <v>46</v>
      </c>
      <c r="C33" s="318" t="s">
        <v>36</v>
      </c>
      <c r="D33" s="318" t="s">
        <v>161</v>
      </c>
      <c r="E33" s="318"/>
      <c r="F33" s="318"/>
      <c r="G33" s="318"/>
      <c r="H33" s="318"/>
      <c r="I33" s="318"/>
      <c r="J33" s="318"/>
      <c r="K33" s="318"/>
      <c r="L33" s="318"/>
      <c r="M33" s="318"/>
      <c r="N33" s="318"/>
      <c r="O33" s="318"/>
      <c r="P33" s="318"/>
      <c r="Q33" s="318" t="s">
        <v>162</v>
      </c>
      <c r="R33" s="318"/>
      <c r="S33" s="318"/>
      <c r="T33" s="318"/>
      <c r="U33" s="318"/>
      <c r="V33" s="318"/>
      <c r="W33" s="318"/>
      <c r="X33" s="318"/>
      <c r="Y33" s="318"/>
      <c r="Z33" s="318"/>
      <c r="AA33" s="318"/>
      <c r="AB33" s="318"/>
      <c r="AC33" s="318"/>
      <c r="AD33" s="318"/>
      <c r="AE33" s="684"/>
      <c r="AG33" s="154"/>
      <c r="AH33" s="154"/>
      <c r="AI33" s="154"/>
      <c r="AJ33" s="154"/>
      <c r="AK33" s="154"/>
      <c r="AL33" s="154"/>
      <c r="AM33" s="154"/>
      <c r="AN33" s="154"/>
      <c r="AO33" s="154"/>
    </row>
    <row r="34" spans="1:41" ht="27" customHeight="1">
      <c r="A34" s="681"/>
      <c r="B34" s="682"/>
      <c r="C34" s="683"/>
      <c r="D34" s="275" t="s">
        <v>142</v>
      </c>
      <c r="E34" s="275" t="s">
        <v>143</v>
      </c>
      <c r="F34" s="275" t="s">
        <v>144</v>
      </c>
      <c r="G34" s="275" t="s">
        <v>145</v>
      </c>
      <c r="H34" s="275" t="s">
        <v>146</v>
      </c>
      <c r="I34" s="275" t="s">
        <v>147</v>
      </c>
      <c r="J34" s="275" t="s">
        <v>148</v>
      </c>
      <c r="K34" s="275" t="s">
        <v>149</v>
      </c>
      <c r="L34" s="275" t="s">
        <v>150</v>
      </c>
      <c r="M34" s="275" t="s">
        <v>151</v>
      </c>
      <c r="N34" s="275" t="s">
        <v>152</v>
      </c>
      <c r="O34" s="275" t="s">
        <v>128</v>
      </c>
      <c r="P34" s="275" t="s">
        <v>102</v>
      </c>
      <c r="Q34" s="685" t="s">
        <v>52</v>
      </c>
      <c r="R34" s="686"/>
      <c r="S34" s="686"/>
      <c r="T34" s="687"/>
      <c r="U34" s="682" t="s">
        <v>54</v>
      </c>
      <c r="V34" s="682"/>
      <c r="W34" s="682"/>
      <c r="X34" s="682"/>
      <c r="Y34" s="682" t="s">
        <v>56</v>
      </c>
      <c r="Z34" s="682"/>
      <c r="AA34" s="682"/>
      <c r="AB34" s="682"/>
      <c r="AC34" s="682" t="s">
        <v>58</v>
      </c>
      <c r="AD34" s="682"/>
      <c r="AE34" s="688"/>
      <c r="AG34" s="154"/>
      <c r="AH34" s="154"/>
      <c r="AI34" s="154"/>
      <c r="AJ34" s="154"/>
      <c r="AK34" s="154"/>
      <c r="AL34" s="154"/>
      <c r="AM34" s="154"/>
      <c r="AN34" s="154"/>
      <c r="AO34" s="154"/>
    </row>
    <row r="35" spans="1:41" ht="353.25" customHeight="1">
      <c r="A35" s="692" t="s">
        <v>229</v>
      </c>
      <c r="B35" s="694">
        <v>0.49</v>
      </c>
      <c r="C35" s="276" t="s">
        <v>48</v>
      </c>
      <c r="D35" s="277"/>
      <c r="E35" s="277"/>
      <c r="F35" s="277"/>
      <c r="G35" s="277"/>
      <c r="H35" s="277"/>
      <c r="I35" s="277"/>
      <c r="J35" s="278">
        <v>15</v>
      </c>
      <c r="K35" s="278">
        <v>15</v>
      </c>
      <c r="L35" s="278">
        <v>15</v>
      </c>
      <c r="M35" s="278">
        <v>15</v>
      </c>
      <c r="N35" s="278">
        <v>15</v>
      </c>
      <c r="O35" s="278">
        <v>15</v>
      </c>
      <c r="P35" s="279">
        <f>MAX(J35:O35)</f>
        <v>15</v>
      </c>
      <c r="Q35" s="696" t="s">
        <v>230</v>
      </c>
      <c r="R35" s="696"/>
      <c r="S35" s="696"/>
      <c r="T35" s="697"/>
      <c r="U35" s="646" t="s">
        <v>231</v>
      </c>
      <c r="V35" s="647"/>
      <c r="W35" s="647"/>
      <c r="X35" s="648"/>
      <c r="Y35" s="661"/>
      <c r="Z35" s="662"/>
      <c r="AA35" s="662"/>
      <c r="AB35" s="663"/>
      <c r="AC35" s="657" t="s">
        <v>232</v>
      </c>
      <c r="AD35" s="657"/>
      <c r="AE35" s="658"/>
      <c r="AG35" s="154"/>
      <c r="AH35" s="154"/>
      <c r="AI35" s="154"/>
      <c r="AJ35" s="154"/>
      <c r="AK35" s="154"/>
      <c r="AL35" s="154"/>
      <c r="AM35" s="154"/>
      <c r="AN35" s="154"/>
      <c r="AO35" s="154"/>
    </row>
    <row r="36" spans="1:41" ht="250.5" customHeight="1">
      <c r="A36" s="693"/>
      <c r="B36" s="695"/>
      <c r="C36" s="280" t="s">
        <v>50</v>
      </c>
      <c r="D36" s="281"/>
      <c r="E36" s="281"/>
      <c r="F36" s="281"/>
      <c r="G36" s="282"/>
      <c r="H36" s="282"/>
      <c r="I36" s="282"/>
      <c r="J36" s="283">
        <v>15</v>
      </c>
      <c r="K36" s="283">
        <v>15</v>
      </c>
      <c r="L36" s="283">
        <v>15</v>
      </c>
      <c r="M36" s="283">
        <v>15</v>
      </c>
      <c r="N36" s="283">
        <v>15</v>
      </c>
      <c r="O36" s="284">
        <v>15</v>
      </c>
      <c r="P36" s="284">
        <f>MAX(J36:O36)</f>
        <v>15</v>
      </c>
      <c r="Q36" s="698"/>
      <c r="R36" s="698"/>
      <c r="S36" s="698"/>
      <c r="T36" s="699"/>
      <c r="U36" s="689" t="s">
        <v>233</v>
      </c>
      <c r="V36" s="690"/>
      <c r="W36" s="690"/>
      <c r="X36" s="691"/>
      <c r="Y36" s="664"/>
      <c r="Z36" s="665"/>
      <c r="AA36" s="665"/>
      <c r="AB36" s="666"/>
      <c r="AC36" s="659"/>
      <c r="AD36" s="659"/>
      <c r="AE36" s="660"/>
      <c r="AG36" s="154"/>
      <c r="AH36" s="154"/>
      <c r="AI36" s="154"/>
      <c r="AJ36" s="154"/>
      <c r="AK36" s="154"/>
      <c r="AL36" s="154"/>
      <c r="AM36" s="154"/>
      <c r="AN36" s="154"/>
      <c r="AO36" s="154"/>
    </row>
    <row r="37" spans="1:41" s="145" customFormat="1" ht="17.25" customHeight="1"/>
    <row r="38" spans="1:41" ht="45" customHeight="1">
      <c r="A38" s="700" t="s">
        <v>166</v>
      </c>
      <c r="B38" s="701"/>
      <c r="C38" s="701"/>
      <c r="D38" s="701"/>
      <c r="E38" s="701"/>
      <c r="F38" s="701"/>
      <c r="G38" s="701"/>
      <c r="H38" s="701"/>
      <c r="I38" s="701"/>
      <c r="J38" s="701"/>
      <c r="K38" s="701"/>
      <c r="L38" s="701"/>
      <c r="M38" s="701"/>
      <c r="N38" s="701"/>
      <c r="O38" s="701"/>
      <c r="P38" s="701"/>
      <c r="Q38" s="701"/>
      <c r="R38" s="701"/>
      <c r="S38" s="701"/>
      <c r="T38" s="701"/>
      <c r="U38" s="701"/>
      <c r="V38" s="701"/>
      <c r="W38" s="701"/>
      <c r="X38" s="701"/>
      <c r="Y38" s="701"/>
      <c r="Z38" s="701"/>
      <c r="AA38" s="701"/>
      <c r="AB38" s="701"/>
      <c r="AC38" s="701"/>
      <c r="AD38" s="701"/>
      <c r="AE38" s="702"/>
      <c r="AG38" s="154"/>
      <c r="AH38" s="154"/>
      <c r="AI38" s="154"/>
      <c r="AJ38" s="154"/>
      <c r="AK38" s="154"/>
      <c r="AL38" s="154"/>
      <c r="AM38" s="154"/>
      <c r="AN38" s="154"/>
      <c r="AO38" s="154"/>
    </row>
    <row r="39" spans="1:41" ht="26.1" customHeight="1">
      <c r="A39" s="703" t="s">
        <v>60</v>
      </c>
      <c r="B39" s="675" t="s">
        <v>167</v>
      </c>
      <c r="C39" s="675" t="s">
        <v>168</v>
      </c>
      <c r="D39" s="676" t="s">
        <v>169</v>
      </c>
      <c r="E39" s="677"/>
      <c r="F39" s="677"/>
      <c r="G39" s="677"/>
      <c r="H39" s="677"/>
      <c r="I39" s="677"/>
      <c r="J39" s="677"/>
      <c r="K39" s="677"/>
      <c r="L39" s="677"/>
      <c r="M39" s="677"/>
      <c r="N39" s="677"/>
      <c r="O39" s="677"/>
      <c r="P39" s="678"/>
      <c r="Q39" s="676" t="s">
        <v>170</v>
      </c>
      <c r="R39" s="677"/>
      <c r="S39" s="677"/>
      <c r="T39" s="677"/>
      <c r="U39" s="677"/>
      <c r="V39" s="677"/>
      <c r="W39" s="677"/>
      <c r="X39" s="677"/>
      <c r="Y39" s="677"/>
      <c r="Z39" s="677"/>
      <c r="AA39" s="677"/>
      <c r="AB39" s="677"/>
      <c r="AC39" s="677"/>
      <c r="AD39" s="677"/>
      <c r="AE39" s="679"/>
      <c r="AG39" s="154"/>
      <c r="AH39" s="154"/>
      <c r="AI39" s="154"/>
      <c r="AJ39" s="154"/>
      <c r="AK39" s="154"/>
      <c r="AL39" s="154"/>
      <c r="AM39" s="154"/>
      <c r="AN39" s="154"/>
      <c r="AO39" s="154"/>
    </row>
    <row r="40" spans="1:41" ht="26.1" customHeight="1">
      <c r="A40" s="405"/>
      <c r="B40" s="407"/>
      <c r="C40" s="407"/>
      <c r="D40" s="146" t="s">
        <v>171</v>
      </c>
      <c r="E40" s="146" t="s">
        <v>172</v>
      </c>
      <c r="F40" s="146" t="s">
        <v>173</v>
      </c>
      <c r="G40" s="146" t="s">
        <v>174</v>
      </c>
      <c r="H40" s="146" t="s">
        <v>175</v>
      </c>
      <c r="I40" s="146" t="s">
        <v>176</v>
      </c>
      <c r="J40" s="146" t="s">
        <v>177</v>
      </c>
      <c r="K40" s="146" t="s">
        <v>178</v>
      </c>
      <c r="L40" s="146" t="s">
        <v>179</v>
      </c>
      <c r="M40" s="146" t="s">
        <v>180</v>
      </c>
      <c r="N40" s="146" t="s">
        <v>181</v>
      </c>
      <c r="O40" s="146" t="s">
        <v>182</v>
      </c>
      <c r="P40" s="146" t="s">
        <v>183</v>
      </c>
      <c r="Q40" s="396" t="s">
        <v>184</v>
      </c>
      <c r="R40" s="397"/>
      <c r="S40" s="397"/>
      <c r="T40" s="397"/>
      <c r="U40" s="397"/>
      <c r="V40" s="397"/>
      <c r="W40" s="397"/>
      <c r="X40" s="398"/>
      <c r="Y40" s="396" t="s">
        <v>68</v>
      </c>
      <c r="Z40" s="397"/>
      <c r="AA40" s="397"/>
      <c r="AB40" s="397"/>
      <c r="AC40" s="397"/>
      <c r="AD40" s="397"/>
      <c r="AE40" s="453"/>
      <c r="AG40" s="163"/>
      <c r="AH40" s="163"/>
      <c r="AI40" s="163"/>
      <c r="AJ40" s="163"/>
      <c r="AK40" s="163"/>
      <c r="AL40" s="163"/>
      <c r="AM40" s="163"/>
      <c r="AN40" s="163"/>
      <c r="AO40" s="163"/>
    </row>
    <row r="41" spans="1:41" ht="253.5" customHeight="1">
      <c r="A41" s="408" t="s">
        <v>234</v>
      </c>
      <c r="B41" s="410">
        <v>0.09</v>
      </c>
      <c r="C41" s="164" t="s">
        <v>48</v>
      </c>
      <c r="D41" s="165"/>
      <c r="E41" s="165"/>
      <c r="F41" s="165"/>
      <c r="G41" s="165"/>
      <c r="H41" s="165"/>
      <c r="I41" s="165"/>
      <c r="J41" s="166">
        <v>0</v>
      </c>
      <c r="K41" s="166">
        <v>0.08</v>
      </c>
      <c r="L41" s="166">
        <v>0.25</v>
      </c>
      <c r="M41" s="166">
        <v>0.25</v>
      </c>
      <c r="N41" s="166">
        <v>0.25</v>
      </c>
      <c r="O41" s="166">
        <v>0.17</v>
      </c>
      <c r="P41" s="170">
        <f>SUM(J41:O41)</f>
        <v>1</v>
      </c>
      <c r="Q41" s="634" t="s">
        <v>235</v>
      </c>
      <c r="R41" s="635"/>
      <c r="S41" s="635"/>
      <c r="T41" s="635"/>
      <c r="U41" s="635"/>
      <c r="V41" s="635"/>
      <c r="W41" s="635"/>
      <c r="X41" s="636"/>
      <c r="Y41" s="485" t="s">
        <v>236</v>
      </c>
      <c r="Z41" s="670"/>
      <c r="AA41" s="670"/>
      <c r="AB41" s="670"/>
      <c r="AC41" s="670"/>
      <c r="AD41" s="670"/>
      <c r="AE41" s="671"/>
      <c r="AG41" s="168"/>
      <c r="AH41" s="168"/>
      <c r="AI41" s="168"/>
      <c r="AJ41" s="168"/>
      <c r="AK41" s="168"/>
      <c r="AL41" s="168"/>
      <c r="AM41" s="168"/>
      <c r="AN41" s="168"/>
      <c r="AO41" s="168"/>
    </row>
    <row r="42" spans="1:41" ht="223.5" customHeight="1">
      <c r="A42" s="409"/>
      <c r="B42" s="411"/>
      <c r="C42" s="169" t="s">
        <v>50</v>
      </c>
      <c r="D42" s="89"/>
      <c r="E42" s="89"/>
      <c r="F42" s="89"/>
      <c r="G42" s="89"/>
      <c r="H42" s="89"/>
      <c r="I42" s="89"/>
      <c r="J42" s="89">
        <v>0</v>
      </c>
      <c r="K42" s="89">
        <v>0.08</v>
      </c>
      <c r="L42" s="89">
        <v>0.25</v>
      </c>
      <c r="M42" s="89">
        <v>0.25</v>
      </c>
      <c r="N42" s="89">
        <v>0.25</v>
      </c>
      <c r="O42" s="89">
        <v>0.17</v>
      </c>
      <c r="P42" s="170">
        <f t="shared" ref="P42:P51" si="1">SUM(J42:O42)</f>
        <v>1</v>
      </c>
      <c r="Q42" s="480" t="s">
        <v>237</v>
      </c>
      <c r="R42" s="494"/>
      <c r="S42" s="494"/>
      <c r="T42" s="494"/>
      <c r="U42" s="494"/>
      <c r="V42" s="494"/>
      <c r="W42" s="494"/>
      <c r="X42" s="495"/>
      <c r="Y42" s="672"/>
      <c r="Z42" s="673"/>
      <c r="AA42" s="673"/>
      <c r="AB42" s="673"/>
      <c r="AC42" s="673"/>
      <c r="AD42" s="673"/>
      <c r="AE42" s="674"/>
    </row>
    <row r="43" spans="1:41" ht="177.75" customHeight="1">
      <c r="A43" s="408" t="s">
        <v>238</v>
      </c>
      <c r="B43" s="445">
        <v>0.09</v>
      </c>
      <c r="C43" s="164" t="s">
        <v>48</v>
      </c>
      <c r="D43" s="165"/>
      <c r="E43" s="165"/>
      <c r="F43" s="165"/>
      <c r="G43" s="165"/>
      <c r="H43" s="165"/>
      <c r="I43" s="165"/>
      <c r="J43" s="166">
        <v>0</v>
      </c>
      <c r="K43" s="166">
        <v>0.08</v>
      </c>
      <c r="L43" s="166">
        <v>0.25</v>
      </c>
      <c r="M43" s="166">
        <v>0.25</v>
      </c>
      <c r="N43" s="166">
        <v>0.25</v>
      </c>
      <c r="O43" s="166">
        <v>0.17</v>
      </c>
      <c r="P43" s="170">
        <f t="shared" si="1"/>
        <v>1</v>
      </c>
      <c r="Q43" s="637" t="s">
        <v>239</v>
      </c>
      <c r="R43" s="638"/>
      <c r="S43" s="638"/>
      <c r="T43" s="638"/>
      <c r="U43" s="638"/>
      <c r="V43" s="638"/>
      <c r="W43" s="638"/>
      <c r="X43" s="639"/>
      <c r="Y43" s="485" t="s">
        <v>240</v>
      </c>
      <c r="Z43" s="632"/>
      <c r="AA43" s="632"/>
      <c r="AB43" s="632"/>
      <c r="AC43" s="632"/>
      <c r="AD43" s="632"/>
      <c r="AE43" s="633"/>
    </row>
    <row r="44" spans="1:41" ht="94.5" customHeight="1">
      <c r="A44" s="409"/>
      <c r="B44" s="445"/>
      <c r="C44" s="169" t="s">
        <v>50</v>
      </c>
      <c r="D44" s="89"/>
      <c r="E44" s="89"/>
      <c r="F44" s="89"/>
      <c r="G44" s="89"/>
      <c r="H44" s="89"/>
      <c r="I44" s="89"/>
      <c r="J44" s="89">
        <v>0</v>
      </c>
      <c r="K44" s="89">
        <v>0.08</v>
      </c>
      <c r="L44" s="89">
        <v>0.25</v>
      </c>
      <c r="M44" s="89">
        <v>0.25</v>
      </c>
      <c r="N44" s="89">
        <v>0.25</v>
      </c>
      <c r="O44" s="89">
        <v>0.17</v>
      </c>
      <c r="P44" s="170">
        <f t="shared" si="1"/>
        <v>1</v>
      </c>
      <c r="Q44" s="640" t="s">
        <v>241</v>
      </c>
      <c r="R44" s="641"/>
      <c r="S44" s="641"/>
      <c r="T44" s="641"/>
      <c r="U44" s="641"/>
      <c r="V44" s="641"/>
      <c r="W44" s="641"/>
      <c r="X44" s="642"/>
      <c r="Y44" s="631"/>
      <c r="Z44" s="463"/>
      <c r="AA44" s="463"/>
      <c r="AB44" s="463"/>
      <c r="AC44" s="463"/>
      <c r="AD44" s="463"/>
      <c r="AE44" s="464"/>
    </row>
    <row r="45" spans="1:41" ht="409.5" customHeight="1">
      <c r="A45" s="443" t="s">
        <v>242</v>
      </c>
      <c r="B45" s="445">
        <v>0.08</v>
      </c>
      <c r="C45" s="164" t="s">
        <v>48</v>
      </c>
      <c r="D45" s="165"/>
      <c r="E45" s="165"/>
      <c r="F45" s="165"/>
      <c r="G45" s="165"/>
      <c r="H45" s="165"/>
      <c r="I45" s="165"/>
      <c r="J45" s="166">
        <v>0</v>
      </c>
      <c r="K45" s="166">
        <v>0.08</v>
      </c>
      <c r="L45" s="166">
        <v>0.25</v>
      </c>
      <c r="M45" s="166">
        <v>0.25</v>
      </c>
      <c r="N45" s="166">
        <v>0.25</v>
      </c>
      <c r="O45" s="166">
        <v>0.17</v>
      </c>
      <c r="P45" s="170">
        <f t="shared" si="1"/>
        <v>1</v>
      </c>
      <c r="Q45" s="643" t="s">
        <v>243</v>
      </c>
      <c r="R45" s="644"/>
      <c r="S45" s="644"/>
      <c r="T45" s="644"/>
      <c r="U45" s="644"/>
      <c r="V45" s="644"/>
      <c r="W45" s="644"/>
      <c r="X45" s="645"/>
      <c r="Y45" s="447" t="s">
        <v>244</v>
      </c>
      <c r="Z45" s="461"/>
      <c r="AA45" s="461"/>
      <c r="AB45" s="461"/>
      <c r="AC45" s="461"/>
      <c r="AD45" s="461"/>
      <c r="AE45" s="462"/>
    </row>
    <row r="46" spans="1:41" ht="330.75" customHeight="1">
      <c r="A46" s="443"/>
      <c r="B46" s="445"/>
      <c r="C46" s="169" t="s">
        <v>50</v>
      </c>
      <c r="D46" s="89"/>
      <c r="E46" s="89"/>
      <c r="F46" s="89"/>
      <c r="G46" s="89"/>
      <c r="H46" s="89"/>
      <c r="I46" s="89"/>
      <c r="J46" s="89">
        <v>0</v>
      </c>
      <c r="K46" s="89">
        <v>0.08</v>
      </c>
      <c r="L46" s="89">
        <v>0.25</v>
      </c>
      <c r="M46" s="89">
        <v>0.25</v>
      </c>
      <c r="N46" s="89">
        <v>0.25</v>
      </c>
      <c r="O46" s="89">
        <v>0.17</v>
      </c>
      <c r="P46" s="170">
        <f t="shared" si="1"/>
        <v>1</v>
      </c>
      <c r="Q46" s="496" t="s">
        <v>245</v>
      </c>
      <c r="R46" s="652"/>
      <c r="S46" s="652"/>
      <c r="T46" s="652"/>
      <c r="U46" s="652"/>
      <c r="V46" s="652"/>
      <c r="W46" s="652"/>
      <c r="X46" s="653"/>
      <c r="Y46" s="631"/>
      <c r="Z46" s="463"/>
      <c r="AA46" s="463"/>
      <c r="AB46" s="463"/>
      <c r="AC46" s="463"/>
      <c r="AD46" s="463"/>
      <c r="AE46" s="464"/>
    </row>
    <row r="47" spans="1:41" ht="188.25" customHeight="1">
      <c r="A47" s="408" t="s">
        <v>246</v>
      </c>
      <c r="B47" s="445">
        <v>0.08</v>
      </c>
      <c r="C47" s="164" t="s">
        <v>48</v>
      </c>
      <c r="D47" s="165"/>
      <c r="E47" s="165"/>
      <c r="F47" s="165"/>
      <c r="G47" s="165"/>
      <c r="H47" s="165"/>
      <c r="I47" s="165"/>
      <c r="J47" s="166">
        <v>0</v>
      </c>
      <c r="K47" s="166">
        <v>0.08</v>
      </c>
      <c r="L47" s="166">
        <v>0.25</v>
      </c>
      <c r="M47" s="166">
        <v>0.25</v>
      </c>
      <c r="N47" s="166">
        <v>0.25</v>
      </c>
      <c r="O47" s="166">
        <v>0.17</v>
      </c>
      <c r="P47" s="170">
        <f t="shared" si="1"/>
        <v>1</v>
      </c>
      <c r="Q47" s="466" t="s">
        <v>247</v>
      </c>
      <c r="R47" s="467"/>
      <c r="S47" s="467"/>
      <c r="T47" s="467"/>
      <c r="U47" s="467"/>
      <c r="V47" s="467"/>
      <c r="W47" s="467"/>
      <c r="X47" s="468"/>
      <c r="Y47" s="447" t="s">
        <v>248</v>
      </c>
      <c r="Z47" s="461"/>
      <c r="AA47" s="461"/>
      <c r="AB47" s="461"/>
      <c r="AC47" s="461"/>
      <c r="AD47" s="461"/>
      <c r="AE47" s="462"/>
    </row>
    <row r="48" spans="1:41" ht="120" customHeight="1">
      <c r="A48" s="409"/>
      <c r="B48" s="445"/>
      <c r="C48" s="169" t="s">
        <v>50</v>
      </c>
      <c r="D48" s="89"/>
      <c r="E48" s="89"/>
      <c r="F48" s="89"/>
      <c r="G48" s="89"/>
      <c r="H48" s="89"/>
      <c r="I48" s="89"/>
      <c r="J48" s="89">
        <v>0</v>
      </c>
      <c r="K48" s="89">
        <v>0.08</v>
      </c>
      <c r="L48" s="89">
        <v>0.25</v>
      </c>
      <c r="M48" s="89">
        <v>0.25</v>
      </c>
      <c r="N48" s="89">
        <v>0.25</v>
      </c>
      <c r="O48" s="89">
        <v>0.17</v>
      </c>
      <c r="P48" s="170">
        <f t="shared" si="1"/>
        <v>1</v>
      </c>
      <c r="Q48" s="496" t="s">
        <v>249</v>
      </c>
      <c r="R48" s="652"/>
      <c r="S48" s="652"/>
      <c r="T48" s="652"/>
      <c r="U48" s="652"/>
      <c r="V48" s="652"/>
      <c r="W48" s="652"/>
      <c r="X48" s="653"/>
      <c r="Y48" s="667"/>
      <c r="Z48" s="668"/>
      <c r="AA48" s="668"/>
      <c r="AB48" s="668"/>
      <c r="AC48" s="668"/>
      <c r="AD48" s="668"/>
      <c r="AE48" s="669"/>
    </row>
    <row r="49" spans="1:31" ht="97.5" customHeight="1">
      <c r="A49" s="443" t="s">
        <v>250</v>
      </c>
      <c r="B49" s="445">
        <v>0.09</v>
      </c>
      <c r="C49" s="164" t="s">
        <v>48</v>
      </c>
      <c r="D49" s="165"/>
      <c r="E49" s="165"/>
      <c r="F49" s="165"/>
      <c r="G49" s="165"/>
      <c r="H49" s="165"/>
      <c r="I49" s="165"/>
      <c r="J49" s="166">
        <v>0</v>
      </c>
      <c r="K49" s="166">
        <v>0.08</v>
      </c>
      <c r="L49" s="166">
        <v>0.25</v>
      </c>
      <c r="M49" s="166">
        <v>0.25</v>
      </c>
      <c r="N49" s="166">
        <v>0.25</v>
      </c>
      <c r="O49" s="166">
        <v>0.17</v>
      </c>
      <c r="P49" s="170">
        <f t="shared" si="1"/>
        <v>1</v>
      </c>
      <c r="Q49" s="649" t="s">
        <v>251</v>
      </c>
      <c r="R49" s="650"/>
      <c r="S49" s="650"/>
      <c r="T49" s="650"/>
      <c r="U49" s="650"/>
      <c r="V49" s="650"/>
      <c r="W49" s="650"/>
      <c r="X49" s="651"/>
      <c r="Y49" s="485" t="s">
        <v>252</v>
      </c>
      <c r="Z49" s="632"/>
      <c r="AA49" s="632"/>
      <c r="AB49" s="632"/>
      <c r="AC49" s="632"/>
      <c r="AD49" s="632"/>
      <c r="AE49" s="633"/>
    </row>
    <row r="50" spans="1:31" ht="58.5" customHeight="1">
      <c r="A50" s="443"/>
      <c r="B50" s="445"/>
      <c r="C50" s="169" t="s">
        <v>50</v>
      </c>
      <c r="D50" s="89"/>
      <c r="E50" s="89"/>
      <c r="F50" s="89"/>
      <c r="G50" s="89"/>
      <c r="H50" s="89"/>
      <c r="I50" s="89"/>
      <c r="J50" s="89">
        <v>0</v>
      </c>
      <c r="K50" s="89">
        <v>0.08</v>
      </c>
      <c r="L50" s="89">
        <v>0.25</v>
      </c>
      <c r="M50" s="89">
        <v>0.25</v>
      </c>
      <c r="N50" s="89">
        <v>0.25</v>
      </c>
      <c r="O50" s="89">
        <v>0.17</v>
      </c>
      <c r="P50" s="170">
        <f t="shared" si="1"/>
        <v>1</v>
      </c>
      <c r="Q50" s="496" t="s">
        <v>253</v>
      </c>
      <c r="R50" s="652"/>
      <c r="S50" s="652"/>
      <c r="T50" s="652"/>
      <c r="U50" s="652"/>
      <c r="V50" s="652"/>
      <c r="W50" s="652"/>
      <c r="X50" s="653"/>
      <c r="Y50" s="667"/>
      <c r="Z50" s="668"/>
      <c r="AA50" s="668"/>
      <c r="AB50" s="668"/>
      <c r="AC50" s="668"/>
      <c r="AD50" s="668"/>
      <c r="AE50" s="669"/>
    </row>
    <row r="51" spans="1:31" ht="228" customHeight="1">
      <c r="A51" s="443" t="s">
        <v>254</v>
      </c>
      <c r="B51" s="445">
        <v>0.06</v>
      </c>
      <c r="C51" s="164" t="s">
        <v>48</v>
      </c>
      <c r="D51" s="165"/>
      <c r="E51" s="165"/>
      <c r="F51" s="165"/>
      <c r="G51" s="165"/>
      <c r="H51" s="165"/>
      <c r="I51" s="165"/>
      <c r="J51" s="166">
        <v>0</v>
      </c>
      <c r="K51" s="166">
        <v>0.08</v>
      </c>
      <c r="L51" s="166">
        <v>0.25</v>
      </c>
      <c r="M51" s="166">
        <v>0.25</v>
      </c>
      <c r="N51" s="166">
        <v>0.25</v>
      </c>
      <c r="O51" s="166">
        <v>0.17</v>
      </c>
      <c r="P51" s="170">
        <f t="shared" si="1"/>
        <v>1</v>
      </c>
      <c r="Q51" s="466" t="s">
        <v>255</v>
      </c>
      <c r="R51" s="467"/>
      <c r="S51" s="467"/>
      <c r="T51" s="467"/>
      <c r="U51" s="467"/>
      <c r="V51" s="467"/>
      <c r="W51" s="467"/>
      <c r="X51" s="468"/>
      <c r="Y51" s="485" t="s">
        <v>256</v>
      </c>
      <c r="Z51" s="455"/>
      <c r="AA51" s="455"/>
      <c r="AB51" s="455"/>
      <c r="AC51" s="455"/>
      <c r="AD51" s="455"/>
      <c r="AE51" s="456"/>
    </row>
    <row r="52" spans="1:31" ht="188.25" customHeight="1">
      <c r="A52" s="444"/>
      <c r="B52" s="446"/>
      <c r="C52" s="171" t="s">
        <v>50</v>
      </c>
      <c r="D52" s="172"/>
      <c r="E52" s="172"/>
      <c r="F52" s="172"/>
      <c r="G52" s="172"/>
      <c r="H52" s="172"/>
      <c r="I52" s="172"/>
      <c r="J52" s="172">
        <v>0</v>
      </c>
      <c r="K52" s="172">
        <v>0.08</v>
      </c>
      <c r="L52" s="172">
        <v>0.25</v>
      </c>
      <c r="M52" s="172">
        <v>0.25</v>
      </c>
      <c r="N52" s="172">
        <v>0.25</v>
      </c>
      <c r="O52" s="172">
        <v>0.17</v>
      </c>
      <c r="P52" s="173">
        <f t="shared" ref="P52" si="2">SUM(D52:O52)</f>
        <v>1</v>
      </c>
      <c r="Q52" s="654" t="s">
        <v>257</v>
      </c>
      <c r="R52" s="655"/>
      <c r="S52" s="655"/>
      <c r="T52" s="655"/>
      <c r="U52" s="655"/>
      <c r="V52" s="655"/>
      <c r="W52" s="655"/>
      <c r="X52" s="656"/>
      <c r="Y52" s="450"/>
      <c r="Z52" s="451"/>
      <c r="AA52" s="451"/>
      <c r="AB52" s="451"/>
      <c r="AC52" s="451"/>
      <c r="AD52" s="451"/>
      <c r="AE52" s="452"/>
    </row>
    <row r="53" spans="1:31" ht="15" customHeight="1">
      <c r="A53" s="90" t="s">
        <v>201</v>
      </c>
    </row>
  </sheetData>
  <mergeCells count="98">
    <mergeCell ref="U36:X36"/>
    <mergeCell ref="Y47:AE48"/>
    <mergeCell ref="A47:A48"/>
    <mergeCell ref="B47:B48"/>
    <mergeCell ref="B43:B44"/>
    <mergeCell ref="A43:A44"/>
    <mergeCell ref="Q47:X47"/>
    <mergeCell ref="Q48:X48"/>
    <mergeCell ref="Q46:X46"/>
    <mergeCell ref="A35:A36"/>
    <mergeCell ref="B35:B36"/>
    <mergeCell ref="Q35:T36"/>
    <mergeCell ref="A41:A42"/>
    <mergeCell ref="A38:AE38"/>
    <mergeCell ref="A39:A40"/>
    <mergeCell ref="B39:B40"/>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 ref="A15:B15"/>
    <mergeCell ref="C15:K15"/>
    <mergeCell ref="L15:Q15"/>
    <mergeCell ref="R15:X15"/>
    <mergeCell ref="Y15:Z15"/>
    <mergeCell ref="AA15:AE15"/>
    <mergeCell ref="O7:P7"/>
    <mergeCell ref="M8:N8"/>
    <mergeCell ref="O8:P8"/>
    <mergeCell ref="M9:N9"/>
    <mergeCell ref="O9:P9"/>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Y30:AE30"/>
    <mergeCell ref="A32:AE32"/>
    <mergeCell ref="A33:A34"/>
    <mergeCell ref="B33:B34"/>
    <mergeCell ref="C33:C34"/>
    <mergeCell ref="D33:P33"/>
    <mergeCell ref="Q33:AE33"/>
    <mergeCell ref="Q34:T34"/>
    <mergeCell ref="U34:X34"/>
    <mergeCell ref="Y34:AB34"/>
    <mergeCell ref="AC34:AE34"/>
    <mergeCell ref="B30:C30"/>
    <mergeCell ref="Q30:X30"/>
    <mergeCell ref="C39:C40"/>
    <mergeCell ref="D39:P39"/>
    <mergeCell ref="Q39:AE39"/>
    <mergeCell ref="Q40:X40"/>
    <mergeCell ref="Y40:AE40"/>
    <mergeCell ref="U35:X35"/>
    <mergeCell ref="A51:A52"/>
    <mergeCell ref="B51:B52"/>
    <mergeCell ref="Y51:AE52"/>
    <mergeCell ref="Q49:X49"/>
    <mergeCell ref="Q50:X50"/>
    <mergeCell ref="Q51:X51"/>
    <mergeCell ref="Q52:X52"/>
    <mergeCell ref="AC35:AE36"/>
    <mergeCell ref="Y35:AB36"/>
    <mergeCell ref="A49:A50"/>
    <mergeCell ref="B49:B50"/>
    <mergeCell ref="Y49:AE50"/>
    <mergeCell ref="B41:B42"/>
    <mergeCell ref="Y41:AE42"/>
    <mergeCell ref="A45:A46"/>
    <mergeCell ref="B45:B46"/>
    <mergeCell ref="Y45:AE46"/>
    <mergeCell ref="Y43:AE44"/>
    <mergeCell ref="Q41:X41"/>
    <mergeCell ref="Q42:X42"/>
    <mergeCell ref="Q43:X43"/>
    <mergeCell ref="Q44:X44"/>
    <mergeCell ref="Q45:X45"/>
  </mergeCells>
  <dataValidations count="3">
    <dataValidation type="textLength" operator="lessThanOrEqual" allowBlank="1" showInputMessage="1" showErrorMessage="1" errorTitle="Máximo 2.000 caracteres" error="Máximo 2.000 caracteres" sqref="Q51 Q35 Y35 Q49 Q41 Q47" xr:uid="{4751451B-B948-41F2-B23B-AF8EAF0A3EE0}">
      <formula1>2000</formula1>
    </dataValidation>
    <dataValidation type="textLength" operator="lessThanOrEqual" allowBlank="1" showInputMessage="1" showErrorMessage="1" errorTitle="Máximo 2.000 caracteres" error="Máximo 2.000 caracteres" promptTitle="2.000 caracteres" sqref="Q30:Q31" xr:uid="{2D98D3F5-2C30-4567-B460-7859FA06C9D8}">
      <formula1>2000</formula1>
    </dataValidation>
    <dataValidation type="list" allowBlank="1" showInputMessage="1" showErrorMessage="1" sqref="C7:C9" xr:uid="{FC36D236-41C7-415E-8CAF-C6E977611D28}">
      <formula1>$B$21:$M$21</formula1>
    </dataValidation>
  </dataValidations>
  <hyperlinks>
    <hyperlink ref="Y41" r:id="rId1" xr:uid="{D0822AC0-D637-4EED-949D-766B0EE39A47}"/>
    <hyperlink ref="Y43" r:id="rId2" xr:uid="{313C799C-1357-4347-ABC7-4140B802ACAE}"/>
    <hyperlink ref="Y45" r:id="rId3" xr:uid="{2B469A22-3186-4422-B263-417A524A0A4A}"/>
    <hyperlink ref="Y47" r:id="rId4" xr:uid="{1165FF14-2B78-4C1A-B216-B286DE999714}"/>
    <hyperlink ref="Y49" r:id="rId5" xr:uid="{ADDE9B01-38B4-4559-8628-6C7AFB54BE5A}"/>
    <hyperlink ref="Y51" r:id="rId6" xr:uid="{AD78CEC0-E7CD-4DE7-8AA5-006560CB2A46}"/>
  </hyperlinks>
  <pageMargins left="0.25" right="0.25" top="0.75" bottom="0.75" header="0.3" footer="0.3"/>
  <pageSetup scale="21" orientation="landscape"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39A65692-E451-45AD-AF59-AF6E113509D4}">
          <x14:formula1>
            <xm:f>listas!$D$2:$D$15</xm:f>
          </x14:formula1>
          <xm:sqref>C11:AE13</xm:sqref>
        </x14:dataValidation>
        <x14:dataValidation type="list" allowBlank="1" showInputMessage="1" showErrorMessage="1" xr:uid="{41240BFF-7DD1-47E8-916A-88B40004338C}">
          <x14:formula1>
            <xm:f>listas!$A$2:$A$6</xm:f>
          </x14:formula1>
          <xm:sqref>C15:K15</xm:sqref>
        </x14:dataValidation>
        <x14:dataValidation type="list" allowBlank="1" showInputMessage="1" showErrorMessage="1" xr:uid="{B78A1A0D-6E5D-47A7-8F8E-B4AF1ED07529}">
          <x14:formula1>
            <xm:f>listas!$B$2:$B$8</xm:f>
          </x14:formula1>
          <xm:sqref>R15:X15</xm:sqref>
        </x14:dataValidation>
        <x14:dataValidation type="list" allowBlank="1" showInputMessage="1" showErrorMessage="1" xr:uid="{9678754C-7A30-47AE-816B-3DDF35973A3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045A-E609-4024-84FB-F7F92BB85A9F}">
  <sheetPr>
    <tabColor rgb="FF92D050"/>
    <pageSetUpPr fitToPage="1"/>
  </sheetPr>
  <dimension ref="A1:AO49"/>
  <sheetViews>
    <sheetView showGridLines="0" tabSelected="1" topLeftCell="O14" zoomScale="80" zoomScaleNormal="80" workbookViewId="0">
      <selection activeCell="Y30" sqref="Y30:AE30"/>
    </sheetView>
  </sheetViews>
  <sheetFormatPr baseColWidth="10" defaultColWidth="10.85546875" defaultRowHeight="14.25"/>
  <cols>
    <col min="1" max="1" width="45.28515625" style="174" customWidth="1"/>
    <col min="2" max="15" width="20.5703125" style="174" customWidth="1"/>
    <col min="16" max="16" width="32.42578125" style="174" customWidth="1"/>
    <col min="17" max="27" width="18.140625" style="174" customWidth="1"/>
    <col min="28" max="28" width="22.5703125" style="174" customWidth="1"/>
    <col min="29" max="29" width="19" style="174" customWidth="1"/>
    <col min="30" max="30" width="19.42578125" style="174" customWidth="1"/>
    <col min="31" max="31" width="20.5703125" style="174" customWidth="1"/>
    <col min="32" max="32" width="22.85546875" style="174" customWidth="1"/>
    <col min="33" max="33" width="18.42578125" style="174" bestFit="1" customWidth="1"/>
    <col min="34" max="34" width="8.42578125" style="174" customWidth="1"/>
    <col min="35" max="35" width="18.42578125" style="174" bestFit="1" customWidth="1"/>
    <col min="36" max="36" width="5.5703125" style="174" customWidth="1"/>
    <col min="37" max="37" width="18.42578125" style="174" bestFit="1" customWidth="1"/>
    <col min="38" max="38" width="4.5703125" style="174" customWidth="1"/>
    <col min="39" max="39" width="23" style="174" bestFit="1" customWidth="1"/>
    <col min="40" max="40" width="10.85546875" style="174"/>
    <col min="41" max="41" width="18.42578125" style="174" bestFit="1" customWidth="1"/>
    <col min="42" max="42" width="16.140625" style="174" customWidth="1"/>
    <col min="43" max="16384" width="10.85546875" style="174"/>
  </cols>
  <sheetData>
    <row r="1" spans="1:31" ht="32.25" customHeight="1" thickBot="1">
      <c r="A1" s="616"/>
      <c r="B1" s="619" t="s">
        <v>121</v>
      </c>
      <c r="C1" s="620"/>
      <c r="D1" s="620"/>
      <c r="E1" s="620"/>
      <c r="F1" s="620"/>
      <c r="G1" s="620"/>
      <c r="H1" s="620"/>
      <c r="I1" s="620"/>
      <c r="J1" s="620"/>
      <c r="K1" s="620"/>
      <c r="L1" s="620"/>
      <c r="M1" s="620"/>
      <c r="N1" s="620"/>
      <c r="O1" s="620"/>
      <c r="P1" s="620"/>
      <c r="Q1" s="620"/>
      <c r="R1" s="620"/>
      <c r="S1" s="620"/>
      <c r="T1" s="620"/>
      <c r="U1" s="620"/>
      <c r="V1" s="620"/>
      <c r="W1" s="620"/>
      <c r="X1" s="620"/>
      <c r="Y1" s="620"/>
      <c r="Z1" s="620"/>
      <c r="AA1" s="621"/>
      <c r="AB1" s="622" t="s">
        <v>122</v>
      </c>
      <c r="AC1" s="623"/>
      <c r="AD1" s="623"/>
      <c r="AE1" s="624"/>
    </row>
    <row r="2" spans="1:31" ht="30.75" customHeight="1" thickBot="1">
      <c r="A2" s="617"/>
      <c r="B2" s="619" t="s">
        <v>123</v>
      </c>
      <c r="C2" s="620"/>
      <c r="D2" s="620"/>
      <c r="E2" s="620"/>
      <c r="F2" s="620"/>
      <c r="G2" s="620"/>
      <c r="H2" s="620"/>
      <c r="I2" s="620"/>
      <c r="J2" s="620"/>
      <c r="K2" s="620"/>
      <c r="L2" s="620"/>
      <c r="M2" s="620"/>
      <c r="N2" s="620"/>
      <c r="O2" s="620"/>
      <c r="P2" s="620"/>
      <c r="Q2" s="620"/>
      <c r="R2" s="620"/>
      <c r="S2" s="620"/>
      <c r="T2" s="620"/>
      <c r="U2" s="620"/>
      <c r="V2" s="620"/>
      <c r="W2" s="620"/>
      <c r="X2" s="620"/>
      <c r="Y2" s="620"/>
      <c r="Z2" s="620"/>
      <c r="AA2" s="621"/>
      <c r="AB2" s="622" t="s">
        <v>124</v>
      </c>
      <c r="AC2" s="623"/>
      <c r="AD2" s="623"/>
      <c r="AE2" s="624"/>
    </row>
    <row r="3" spans="1:31" ht="24" customHeight="1" thickBot="1">
      <c r="A3" s="617"/>
      <c r="B3" s="625" t="s">
        <v>125</v>
      </c>
      <c r="C3" s="626"/>
      <c r="D3" s="626"/>
      <c r="E3" s="626"/>
      <c r="F3" s="626"/>
      <c r="G3" s="626"/>
      <c r="H3" s="626"/>
      <c r="I3" s="626"/>
      <c r="J3" s="626"/>
      <c r="K3" s="626"/>
      <c r="L3" s="626"/>
      <c r="M3" s="626"/>
      <c r="N3" s="626"/>
      <c r="O3" s="626"/>
      <c r="P3" s="626"/>
      <c r="Q3" s="626"/>
      <c r="R3" s="626"/>
      <c r="S3" s="626"/>
      <c r="T3" s="626"/>
      <c r="U3" s="626"/>
      <c r="V3" s="626"/>
      <c r="W3" s="626"/>
      <c r="X3" s="626"/>
      <c r="Y3" s="626"/>
      <c r="Z3" s="626"/>
      <c r="AA3" s="627"/>
      <c r="AB3" s="622" t="s">
        <v>126</v>
      </c>
      <c r="AC3" s="623"/>
      <c r="AD3" s="623"/>
      <c r="AE3" s="624"/>
    </row>
    <row r="4" spans="1:31" ht="21.75" customHeight="1" thickBot="1">
      <c r="A4" s="618"/>
      <c r="B4" s="628"/>
      <c r="C4" s="629"/>
      <c r="D4" s="629"/>
      <c r="E4" s="629"/>
      <c r="F4" s="629"/>
      <c r="G4" s="629"/>
      <c r="H4" s="629"/>
      <c r="I4" s="629"/>
      <c r="J4" s="629"/>
      <c r="K4" s="629"/>
      <c r="L4" s="629"/>
      <c r="M4" s="629"/>
      <c r="N4" s="629"/>
      <c r="O4" s="629"/>
      <c r="P4" s="629"/>
      <c r="Q4" s="629"/>
      <c r="R4" s="629"/>
      <c r="S4" s="629"/>
      <c r="T4" s="629"/>
      <c r="U4" s="629"/>
      <c r="V4" s="629"/>
      <c r="W4" s="629"/>
      <c r="X4" s="629"/>
      <c r="Y4" s="629"/>
      <c r="Z4" s="629"/>
      <c r="AA4" s="630"/>
      <c r="AB4" s="622" t="s">
        <v>127</v>
      </c>
      <c r="AC4" s="623"/>
      <c r="AD4" s="623"/>
      <c r="AE4" s="624"/>
    </row>
    <row r="5" spans="1:31" ht="9" customHeight="1" thickBot="1">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D5" s="180"/>
      <c r="AE5" s="181"/>
    </row>
    <row r="6" spans="1:31" ht="9" customHeight="1">
      <c r="A6" s="182"/>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D6" s="180"/>
      <c r="AE6" s="181"/>
    </row>
    <row r="7" spans="1:31" ht="15">
      <c r="A7" s="590" t="s">
        <v>4</v>
      </c>
      <c r="B7" s="591"/>
      <c r="C7" s="602" t="s">
        <v>152</v>
      </c>
      <c r="D7" s="590" t="s">
        <v>6</v>
      </c>
      <c r="E7" s="605"/>
      <c r="F7" s="605"/>
      <c r="G7" s="605"/>
      <c r="H7" s="605"/>
      <c r="I7" s="785">
        <f>'META 1'!I7</f>
        <v>45660</v>
      </c>
      <c r="J7" s="786"/>
      <c r="K7" s="605" t="s">
        <v>8</v>
      </c>
      <c r="L7" s="591"/>
      <c r="M7" s="614" t="s">
        <v>129</v>
      </c>
      <c r="N7" s="615"/>
      <c r="O7" s="580"/>
      <c r="P7" s="581"/>
      <c r="Q7" s="179"/>
      <c r="R7" s="179"/>
      <c r="S7" s="179"/>
      <c r="T7" s="179"/>
      <c r="U7" s="179"/>
      <c r="V7" s="179"/>
      <c r="W7" s="179"/>
      <c r="X7" s="179"/>
      <c r="Y7" s="179"/>
      <c r="Z7" s="179"/>
      <c r="AA7" s="179"/>
      <c r="AB7" s="179"/>
      <c r="AD7" s="180"/>
      <c r="AE7" s="181"/>
    </row>
    <row r="8" spans="1:31" ht="15">
      <c r="A8" s="592"/>
      <c r="B8" s="593"/>
      <c r="C8" s="603"/>
      <c r="D8" s="592"/>
      <c r="E8" s="606"/>
      <c r="F8" s="606"/>
      <c r="G8" s="606"/>
      <c r="H8" s="606"/>
      <c r="I8" s="787"/>
      <c r="J8" s="788"/>
      <c r="K8" s="606"/>
      <c r="L8" s="593"/>
      <c r="M8" s="582" t="s">
        <v>130</v>
      </c>
      <c r="N8" s="583"/>
      <c r="O8" s="584"/>
      <c r="P8" s="585"/>
      <c r="Q8" s="179"/>
      <c r="R8" s="179"/>
      <c r="S8" s="179"/>
      <c r="T8" s="179"/>
      <c r="U8" s="179"/>
      <c r="V8" s="179"/>
      <c r="W8" s="179"/>
      <c r="X8" s="179"/>
      <c r="Y8" s="179"/>
      <c r="Z8" s="179"/>
      <c r="AA8" s="179"/>
      <c r="AB8" s="179"/>
      <c r="AD8" s="180"/>
      <c r="AE8" s="181"/>
    </row>
    <row r="9" spans="1:31" ht="15">
      <c r="A9" s="594"/>
      <c r="B9" s="595"/>
      <c r="C9" s="604"/>
      <c r="D9" s="594"/>
      <c r="E9" s="607"/>
      <c r="F9" s="607"/>
      <c r="G9" s="607"/>
      <c r="H9" s="607"/>
      <c r="I9" s="789"/>
      <c r="J9" s="790"/>
      <c r="K9" s="607"/>
      <c r="L9" s="595"/>
      <c r="M9" s="586" t="s">
        <v>131</v>
      </c>
      <c r="N9" s="587"/>
      <c r="O9" s="588" t="s">
        <v>132</v>
      </c>
      <c r="P9" s="589"/>
      <c r="Q9" s="179"/>
      <c r="R9" s="179"/>
      <c r="S9" s="179"/>
      <c r="T9" s="179"/>
      <c r="U9" s="179"/>
      <c r="V9" s="179"/>
      <c r="W9" s="179"/>
      <c r="X9" s="179"/>
      <c r="Y9" s="179"/>
      <c r="Z9" s="179"/>
      <c r="AA9" s="179"/>
      <c r="AB9" s="179"/>
      <c r="AD9" s="180"/>
      <c r="AE9" s="181"/>
    </row>
    <row r="10" spans="1:31" ht="15" customHeight="1">
      <c r="A10" s="183"/>
      <c r="B10" s="184"/>
      <c r="C10" s="184"/>
      <c r="D10" s="185"/>
      <c r="E10" s="185"/>
      <c r="F10" s="185"/>
      <c r="G10" s="185"/>
      <c r="H10" s="185"/>
      <c r="I10" s="186"/>
      <c r="J10" s="186"/>
      <c r="K10" s="185"/>
      <c r="L10" s="185"/>
      <c r="M10" s="187"/>
      <c r="N10" s="187"/>
      <c r="O10" s="188"/>
      <c r="P10" s="188"/>
      <c r="Q10" s="184"/>
      <c r="R10" s="184"/>
      <c r="S10" s="184"/>
      <c r="T10" s="184"/>
      <c r="U10" s="184"/>
      <c r="V10" s="184"/>
      <c r="W10" s="184"/>
      <c r="X10" s="184"/>
      <c r="Y10" s="184"/>
      <c r="Z10" s="184"/>
      <c r="AA10" s="184"/>
      <c r="AB10" s="184"/>
      <c r="AD10" s="189"/>
      <c r="AE10" s="190"/>
    </row>
    <row r="11" spans="1:31" ht="15" customHeight="1">
      <c r="A11" s="590" t="s">
        <v>10</v>
      </c>
      <c r="B11" s="591"/>
      <c r="C11" s="547" t="s">
        <v>133</v>
      </c>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9"/>
    </row>
    <row r="12" spans="1:31" ht="15" customHeight="1">
      <c r="A12" s="592"/>
      <c r="B12" s="593"/>
      <c r="C12" s="596"/>
      <c r="D12" s="597"/>
      <c r="E12" s="597"/>
      <c r="F12" s="597"/>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8"/>
    </row>
    <row r="13" spans="1:31" ht="15" customHeight="1" thickBot="1">
      <c r="A13" s="594"/>
      <c r="B13" s="595"/>
      <c r="C13" s="599"/>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1"/>
    </row>
    <row r="14" spans="1:31" ht="9" customHeight="1" thickBot="1">
      <c r="A14" s="192"/>
      <c r="B14" s="193"/>
      <c r="C14" s="194"/>
      <c r="D14" s="194"/>
      <c r="E14" s="194"/>
      <c r="F14" s="194"/>
      <c r="G14" s="194"/>
      <c r="H14" s="194"/>
      <c r="I14" s="194"/>
      <c r="J14" s="194"/>
      <c r="K14" s="194"/>
      <c r="L14" s="194"/>
      <c r="M14" s="195"/>
      <c r="N14" s="195"/>
      <c r="O14" s="195"/>
      <c r="P14" s="195"/>
      <c r="Q14" s="195"/>
      <c r="R14" s="196"/>
      <c r="S14" s="196"/>
      <c r="T14" s="196"/>
      <c r="U14" s="196"/>
      <c r="V14" s="196"/>
      <c r="W14" s="196"/>
      <c r="X14" s="196"/>
      <c r="Y14" s="185"/>
      <c r="Z14" s="185"/>
      <c r="AA14" s="185"/>
      <c r="AB14" s="185"/>
      <c r="AD14" s="185"/>
      <c r="AE14" s="191"/>
    </row>
    <row r="15" spans="1:31" ht="80.25" customHeight="1" thickBot="1">
      <c r="A15" s="563" t="s">
        <v>12</v>
      </c>
      <c r="B15" s="564"/>
      <c r="C15" s="574" t="s">
        <v>134</v>
      </c>
      <c r="D15" s="575"/>
      <c r="E15" s="575"/>
      <c r="F15" s="575"/>
      <c r="G15" s="575"/>
      <c r="H15" s="575"/>
      <c r="I15" s="575"/>
      <c r="J15" s="575"/>
      <c r="K15" s="576"/>
      <c r="L15" s="568" t="s">
        <v>14</v>
      </c>
      <c r="M15" s="569"/>
      <c r="N15" s="569"/>
      <c r="O15" s="569"/>
      <c r="P15" s="569"/>
      <c r="Q15" s="570"/>
      <c r="R15" s="577" t="s">
        <v>135</v>
      </c>
      <c r="S15" s="578"/>
      <c r="T15" s="578"/>
      <c r="U15" s="578"/>
      <c r="V15" s="578"/>
      <c r="W15" s="578"/>
      <c r="X15" s="579"/>
      <c r="Y15" s="568" t="s">
        <v>15</v>
      </c>
      <c r="Z15" s="570"/>
      <c r="AA15" s="565" t="s">
        <v>136</v>
      </c>
      <c r="AB15" s="566"/>
      <c r="AC15" s="566"/>
      <c r="AD15" s="566"/>
      <c r="AE15" s="567"/>
    </row>
    <row r="16" spans="1:31" ht="9" customHeight="1" thickBot="1">
      <c r="A16" s="182"/>
      <c r="B16" s="179"/>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D16" s="180"/>
      <c r="AE16" s="181"/>
    </row>
    <row r="17" spans="1:32" s="197" customFormat="1" ht="37.5" customHeight="1" thickBot="1">
      <c r="A17" s="563" t="s">
        <v>17</v>
      </c>
      <c r="B17" s="564"/>
      <c r="C17" s="565" t="s">
        <v>258</v>
      </c>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7"/>
    </row>
    <row r="18" spans="1:32" ht="16.5" customHeight="1" thickBot="1">
      <c r="A18" s="198"/>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D18" s="199"/>
      <c r="AE18" s="200"/>
    </row>
    <row r="19" spans="1:32" ht="32.1" customHeight="1" thickBot="1">
      <c r="A19" s="568" t="s">
        <v>138</v>
      </c>
      <c r="B19" s="569"/>
      <c r="C19" s="569"/>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70"/>
      <c r="AF19" s="201"/>
    </row>
    <row r="20" spans="1:32" ht="32.1" customHeight="1" thickBot="1">
      <c r="A20" s="202" t="s">
        <v>19</v>
      </c>
      <c r="B20" s="571" t="s">
        <v>139</v>
      </c>
      <c r="C20" s="572"/>
      <c r="D20" s="572"/>
      <c r="E20" s="572"/>
      <c r="F20" s="572"/>
      <c r="G20" s="572"/>
      <c r="H20" s="572"/>
      <c r="I20" s="572"/>
      <c r="J20" s="572"/>
      <c r="K20" s="572"/>
      <c r="L20" s="572"/>
      <c r="M20" s="572"/>
      <c r="N20" s="572"/>
      <c r="O20" s="573"/>
      <c r="P20" s="568" t="s">
        <v>140</v>
      </c>
      <c r="Q20" s="569"/>
      <c r="R20" s="569"/>
      <c r="S20" s="569"/>
      <c r="T20" s="569"/>
      <c r="U20" s="569"/>
      <c r="V20" s="569"/>
      <c r="W20" s="569"/>
      <c r="X20" s="569"/>
      <c r="Y20" s="569"/>
      <c r="Z20" s="569"/>
      <c r="AA20" s="569"/>
      <c r="AB20" s="569"/>
      <c r="AC20" s="569"/>
      <c r="AD20" s="569"/>
      <c r="AE20" s="570"/>
      <c r="AF20" s="201"/>
    </row>
    <row r="21" spans="1:32" ht="32.1" customHeight="1" thickBot="1">
      <c r="A21" s="183">
        <v>0</v>
      </c>
      <c r="B21" s="203" t="s">
        <v>142</v>
      </c>
      <c r="C21" s="204" t="s">
        <v>143</v>
      </c>
      <c r="D21" s="204" t="s">
        <v>144</v>
      </c>
      <c r="E21" s="204" t="s">
        <v>145</v>
      </c>
      <c r="F21" s="204" t="s">
        <v>146</v>
      </c>
      <c r="G21" s="204" t="s">
        <v>147</v>
      </c>
      <c r="H21" s="204" t="s">
        <v>148</v>
      </c>
      <c r="I21" s="204" t="s">
        <v>149</v>
      </c>
      <c r="J21" s="204" t="s">
        <v>150</v>
      </c>
      <c r="K21" s="204" t="s">
        <v>151</v>
      </c>
      <c r="L21" s="204" t="s">
        <v>152</v>
      </c>
      <c r="M21" s="204" t="s">
        <v>128</v>
      </c>
      <c r="N21" s="204" t="s">
        <v>102</v>
      </c>
      <c r="O21" s="205" t="s">
        <v>100</v>
      </c>
      <c r="P21" s="206"/>
      <c r="Q21" s="202" t="s">
        <v>142</v>
      </c>
      <c r="R21" s="207" t="s">
        <v>143</v>
      </c>
      <c r="S21" s="207" t="s">
        <v>144</v>
      </c>
      <c r="T21" s="207" t="s">
        <v>145</v>
      </c>
      <c r="U21" s="207" t="s">
        <v>146</v>
      </c>
      <c r="V21" s="207" t="s">
        <v>147</v>
      </c>
      <c r="W21" s="207" t="s">
        <v>148</v>
      </c>
      <c r="X21" s="207" t="s">
        <v>149</v>
      </c>
      <c r="Y21" s="207" t="s">
        <v>150</v>
      </c>
      <c r="Z21" s="207" t="s">
        <v>151</v>
      </c>
      <c r="AA21" s="207" t="s">
        <v>152</v>
      </c>
      <c r="AB21" s="207" t="s">
        <v>128</v>
      </c>
      <c r="AC21" s="207" t="s">
        <v>102</v>
      </c>
      <c r="AD21" s="208" t="s">
        <v>153</v>
      </c>
      <c r="AE21" s="208" t="s">
        <v>154</v>
      </c>
      <c r="AF21" s="209"/>
    </row>
    <row r="22" spans="1:32" ht="32.1" customHeight="1">
      <c r="A22" s="210" t="s">
        <v>31</v>
      </c>
      <c r="B22" s="211"/>
      <c r="C22" s="212"/>
      <c r="D22" s="212"/>
      <c r="E22" s="212"/>
      <c r="F22" s="212"/>
      <c r="G22" s="212"/>
      <c r="H22" s="212"/>
      <c r="I22" s="212"/>
      <c r="J22" s="212"/>
      <c r="K22" s="212"/>
      <c r="L22" s="212"/>
      <c r="M22" s="212"/>
      <c r="N22" s="212">
        <f>SUM(B22:M22)</f>
        <v>0</v>
      </c>
      <c r="O22" s="213"/>
      <c r="P22" s="210" t="s">
        <v>27</v>
      </c>
      <c r="Q22" s="214"/>
      <c r="R22" s="215"/>
      <c r="S22" s="215"/>
      <c r="T22" s="215"/>
      <c r="U22" s="215"/>
      <c r="V22" s="215"/>
      <c r="W22" s="215">
        <v>0</v>
      </c>
      <c r="X22" s="215">
        <v>166566528</v>
      </c>
      <c r="Y22" s="215"/>
      <c r="Z22" s="215"/>
      <c r="AA22" s="215">
        <v>816640</v>
      </c>
      <c r="AB22" s="215"/>
      <c r="AC22" s="863">
        <f>SUM(Q22:AB22)</f>
        <v>167383168</v>
      </c>
      <c r="AE22" s="216"/>
      <c r="AF22" s="209"/>
    </row>
    <row r="23" spans="1:32" ht="32.1" customHeight="1">
      <c r="A23" s="217" t="s">
        <v>21</v>
      </c>
      <c r="B23" s="218"/>
      <c r="C23" s="219"/>
      <c r="D23" s="219"/>
      <c r="E23" s="219"/>
      <c r="F23" s="219"/>
      <c r="G23" s="219"/>
      <c r="H23" s="219"/>
      <c r="I23" s="219"/>
      <c r="J23" s="219"/>
      <c r="K23" s="219"/>
      <c r="L23" s="219"/>
      <c r="M23" s="219"/>
      <c r="N23" s="219">
        <f>SUM(B23:M23)</f>
        <v>0</v>
      </c>
      <c r="O23" s="220" t="str">
        <f>IFERROR(N23/(SUMIF(B23:M23,"&gt;0",B22:M22))," ")</f>
        <v xml:space="preserve"> </v>
      </c>
      <c r="P23" s="217" t="s">
        <v>29</v>
      </c>
      <c r="Q23" s="218"/>
      <c r="R23" s="219"/>
      <c r="S23" s="219"/>
      <c r="T23" s="219"/>
      <c r="U23" s="219"/>
      <c r="V23" s="219"/>
      <c r="W23" s="75">
        <v>11681617</v>
      </c>
      <c r="X23" s="75">
        <v>154816800</v>
      </c>
      <c r="Y23" s="75"/>
      <c r="Z23" s="75">
        <v>-1088213</v>
      </c>
      <c r="AA23" s="75">
        <v>520960</v>
      </c>
      <c r="AB23" s="75">
        <v>394240</v>
      </c>
      <c r="AC23" s="864">
        <f>SUM(Q23:AB23)</f>
        <v>166325404</v>
      </c>
      <c r="AD23" s="219">
        <f>AC23/SUM(W22:AB22)</f>
        <v>0.99368058322327846</v>
      </c>
      <c r="AE23" s="221">
        <f>AC23/AC22</f>
        <v>0.99368058322327846</v>
      </c>
      <c r="AF23" s="209"/>
    </row>
    <row r="24" spans="1:32" ht="32.1" customHeight="1">
      <c r="A24" s="217" t="s">
        <v>23</v>
      </c>
      <c r="B24" s="218">
        <f>+B22-B23</f>
        <v>0</v>
      </c>
      <c r="C24" s="219">
        <f t="shared" ref="C24:M24" si="0">+C22-C23</f>
        <v>0</v>
      </c>
      <c r="D24" s="219">
        <f t="shared" si="0"/>
        <v>0</v>
      </c>
      <c r="E24" s="219">
        <f t="shared" si="0"/>
        <v>0</v>
      </c>
      <c r="F24" s="219">
        <f t="shared" si="0"/>
        <v>0</v>
      </c>
      <c r="G24" s="219">
        <f t="shared" si="0"/>
        <v>0</v>
      </c>
      <c r="H24" s="219">
        <f t="shared" si="0"/>
        <v>0</v>
      </c>
      <c r="I24" s="219">
        <f t="shared" si="0"/>
        <v>0</v>
      </c>
      <c r="J24" s="219">
        <f t="shared" si="0"/>
        <v>0</v>
      </c>
      <c r="K24" s="219">
        <f t="shared" si="0"/>
        <v>0</v>
      </c>
      <c r="L24" s="219">
        <f t="shared" si="0"/>
        <v>0</v>
      </c>
      <c r="M24" s="219">
        <f t="shared" si="0"/>
        <v>0</v>
      </c>
      <c r="N24" s="219">
        <f>SUM(B24:M24)</f>
        <v>0</v>
      </c>
      <c r="O24" s="222"/>
      <c r="P24" s="217" t="s">
        <v>31</v>
      </c>
      <c r="Q24" s="218"/>
      <c r="R24" s="219"/>
      <c r="S24" s="219"/>
      <c r="T24" s="219"/>
      <c r="U24" s="219"/>
      <c r="V24" s="219"/>
      <c r="W24" s="75"/>
      <c r="X24" s="75"/>
      <c r="Y24" s="75">
        <v>19327680</v>
      </c>
      <c r="Z24" s="75">
        <v>35715200</v>
      </c>
      <c r="AA24" s="75">
        <v>37898867</v>
      </c>
      <c r="AB24" s="75">
        <v>66729867</v>
      </c>
      <c r="AC24" s="864">
        <f>SUM(Q24:AB24)</f>
        <v>159671614</v>
      </c>
      <c r="AD24" s="219"/>
      <c r="AE24" s="223"/>
      <c r="AF24" s="209"/>
    </row>
    <row r="25" spans="1:32" ht="32.1" customHeight="1" thickBot="1">
      <c r="A25" s="224" t="s">
        <v>25</v>
      </c>
      <c r="B25" s="225"/>
      <c r="C25" s="226"/>
      <c r="D25" s="226"/>
      <c r="E25" s="226"/>
      <c r="F25" s="226"/>
      <c r="G25" s="226"/>
      <c r="H25" s="226"/>
      <c r="I25" s="226"/>
      <c r="J25" s="226"/>
      <c r="K25" s="226"/>
      <c r="L25" s="226"/>
      <c r="M25" s="226"/>
      <c r="N25" s="226">
        <f>SUM(B25:M25)</f>
        <v>0</v>
      </c>
      <c r="O25" s="227" t="str">
        <f>IFERROR(N25/(SUMIF(B25:M25,"&gt;0",B24:M24))," ")</f>
        <v xml:space="preserve"> </v>
      </c>
      <c r="P25" s="224" t="s">
        <v>25</v>
      </c>
      <c r="Q25" s="225"/>
      <c r="R25" s="226"/>
      <c r="S25" s="226"/>
      <c r="T25" s="226"/>
      <c r="U25" s="226"/>
      <c r="V25" s="226"/>
      <c r="W25" s="226"/>
      <c r="X25" s="226"/>
      <c r="Y25" s="226">
        <v>19327680</v>
      </c>
      <c r="Z25" s="226">
        <v>35715200</v>
      </c>
      <c r="AA25" s="226">
        <v>37898867</v>
      </c>
      <c r="AB25" s="226">
        <v>66729867</v>
      </c>
      <c r="AC25" s="865">
        <f>SUM(Q25:AB25)</f>
        <v>159671614</v>
      </c>
      <c r="AD25" s="228">
        <f>AC25/SUM(W24:AB24)</f>
        <v>1</v>
      </c>
      <c r="AE25" s="229">
        <f>+AC25/AC24</f>
        <v>1</v>
      </c>
      <c r="AF25" s="209"/>
    </row>
    <row r="26" spans="1:32" s="230" customFormat="1" ht="16.5" customHeight="1"/>
    <row r="27" spans="1:32" ht="33.950000000000003" customHeight="1">
      <c r="A27" s="559" t="s">
        <v>155</v>
      </c>
      <c r="B27" s="56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1"/>
    </row>
    <row r="28" spans="1:32" ht="15" customHeight="1">
      <c r="A28" s="514" t="s">
        <v>34</v>
      </c>
      <c r="B28" s="516" t="s">
        <v>36</v>
      </c>
      <c r="C28" s="516"/>
      <c r="D28" s="516" t="s">
        <v>156</v>
      </c>
      <c r="E28" s="516"/>
      <c r="F28" s="516"/>
      <c r="G28" s="516"/>
      <c r="H28" s="516"/>
      <c r="I28" s="516"/>
      <c r="J28" s="516"/>
      <c r="K28" s="516"/>
      <c r="L28" s="516"/>
      <c r="M28" s="516"/>
      <c r="N28" s="516"/>
      <c r="O28" s="516"/>
      <c r="P28" s="516" t="s">
        <v>102</v>
      </c>
      <c r="Q28" s="516" t="s">
        <v>157</v>
      </c>
      <c r="R28" s="516"/>
      <c r="S28" s="516"/>
      <c r="T28" s="516"/>
      <c r="U28" s="516"/>
      <c r="V28" s="516"/>
      <c r="W28" s="516"/>
      <c r="X28" s="516"/>
      <c r="Y28" s="516" t="s">
        <v>158</v>
      </c>
      <c r="Z28" s="516"/>
      <c r="AA28" s="516"/>
      <c r="AB28" s="516"/>
      <c r="AC28" s="516"/>
      <c r="AD28" s="516"/>
      <c r="AE28" s="552"/>
    </row>
    <row r="29" spans="1:32" ht="27" customHeight="1">
      <c r="A29" s="514"/>
      <c r="B29" s="516"/>
      <c r="C29" s="516"/>
      <c r="D29" s="231" t="s">
        <v>142</v>
      </c>
      <c r="E29" s="231" t="s">
        <v>143</v>
      </c>
      <c r="F29" s="231" t="s">
        <v>144</v>
      </c>
      <c r="G29" s="231" t="s">
        <v>145</v>
      </c>
      <c r="H29" s="231" t="s">
        <v>146</v>
      </c>
      <c r="I29" s="231" t="s">
        <v>147</v>
      </c>
      <c r="J29" s="231" t="s">
        <v>148</v>
      </c>
      <c r="K29" s="231" t="s">
        <v>149</v>
      </c>
      <c r="L29" s="231" t="s">
        <v>150</v>
      </c>
      <c r="M29" s="231" t="s">
        <v>151</v>
      </c>
      <c r="N29" s="231" t="s">
        <v>152</v>
      </c>
      <c r="O29" s="231" t="s">
        <v>128</v>
      </c>
      <c r="P29" s="516"/>
      <c r="Q29" s="516"/>
      <c r="R29" s="516"/>
      <c r="S29" s="516"/>
      <c r="T29" s="516"/>
      <c r="U29" s="516"/>
      <c r="V29" s="516"/>
      <c r="W29" s="516"/>
      <c r="X29" s="516"/>
      <c r="Y29" s="516"/>
      <c r="Z29" s="516"/>
      <c r="AA29" s="516"/>
      <c r="AB29" s="516"/>
      <c r="AC29" s="516"/>
      <c r="AD29" s="516"/>
      <c r="AE29" s="552"/>
    </row>
    <row r="30" spans="1:32" ht="66" customHeight="1" thickBot="1">
      <c r="A30" s="232"/>
      <c r="B30" s="544" t="s">
        <v>159</v>
      </c>
      <c r="C30" s="544"/>
      <c r="D30" s="175"/>
      <c r="E30" s="175"/>
      <c r="F30" s="175"/>
      <c r="G30" s="175"/>
      <c r="H30" s="175"/>
      <c r="I30" s="175"/>
      <c r="J30" s="175"/>
      <c r="K30" s="175"/>
      <c r="L30" s="175"/>
      <c r="M30" s="175"/>
      <c r="N30" s="175"/>
      <c r="O30" s="175"/>
      <c r="P30" s="233">
        <f>SUM(D30:O30)</f>
        <v>0</v>
      </c>
      <c r="Q30" s="545"/>
      <c r="R30" s="545"/>
      <c r="S30" s="545"/>
      <c r="T30" s="545"/>
      <c r="U30" s="545"/>
      <c r="V30" s="545"/>
      <c r="W30" s="545"/>
      <c r="X30" s="545"/>
      <c r="Y30" s="545"/>
      <c r="Z30" s="545"/>
      <c r="AA30" s="545"/>
      <c r="AB30" s="545"/>
      <c r="AC30" s="545"/>
      <c r="AD30" s="545"/>
      <c r="AE30" s="546"/>
    </row>
    <row r="31" spans="1:32" ht="12" customHeight="1" thickBot="1">
      <c r="A31" s="234"/>
      <c r="B31" s="235"/>
      <c r="C31" s="235"/>
      <c r="D31" s="185"/>
      <c r="E31" s="185"/>
      <c r="F31" s="185"/>
      <c r="G31" s="185"/>
      <c r="H31" s="185"/>
      <c r="I31" s="185"/>
      <c r="J31" s="185"/>
      <c r="K31" s="185"/>
      <c r="L31" s="185"/>
      <c r="M31" s="185"/>
      <c r="N31" s="185"/>
      <c r="O31" s="185"/>
      <c r="P31" s="236"/>
      <c r="Q31" s="237"/>
      <c r="R31" s="237"/>
      <c r="S31" s="237"/>
      <c r="T31" s="237"/>
      <c r="U31" s="237"/>
      <c r="V31" s="237"/>
      <c r="W31" s="237"/>
      <c r="X31" s="237"/>
      <c r="Y31" s="237"/>
      <c r="Z31" s="237"/>
      <c r="AA31" s="237"/>
      <c r="AB31" s="237"/>
      <c r="AC31" s="237"/>
      <c r="AD31" s="237"/>
      <c r="AE31" s="238"/>
    </row>
    <row r="32" spans="1:32" ht="45" customHeight="1">
      <c r="A32" s="780" t="s">
        <v>160</v>
      </c>
      <c r="B32" s="781"/>
      <c r="C32" s="781"/>
      <c r="D32" s="781"/>
      <c r="E32" s="781"/>
      <c r="F32" s="781"/>
      <c r="G32" s="781"/>
      <c r="H32" s="781"/>
      <c r="I32" s="781"/>
      <c r="J32" s="781"/>
      <c r="K32" s="781"/>
      <c r="L32" s="781"/>
      <c r="M32" s="781"/>
      <c r="N32" s="781"/>
      <c r="O32" s="781"/>
      <c r="P32" s="781"/>
      <c r="Q32" s="781"/>
      <c r="R32" s="781"/>
      <c r="S32" s="781"/>
      <c r="T32" s="781"/>
      <c r="U32" s="781"/>
      <c r="V32" s="781"/>
      <c r="W32" s="781"/>
      <c r="X32" s="781"/>
      <c r="Y32" s="781"/>
      <c r="Z32" s="781"/>
      <c r="AA32" s="781"/>
      <c r="AB32" s="781"/>
      <c r="AC32" s="781"/>
      <c r="AD32" s="781"/>
      <c r="AE32" s="782"/>
    </row>
    <row r="33" spans="1:41" ht="23.1" customHeight="1">
      <c r="A33" s="783" t="s">
        <v>44</v>
      </c>
      <c r="B33" s="516" t="s">
        <v>46</v>
      </c>
      <c r="C33" s="516" t="s">
        <v>36</v>
      </c>
      <c r="D33" s="516" t="s">
        <v>161</v>
      </c>
      <c r="E33" s="516"/>
      <c r="F33" s="516"/>
      <c r="G33" s="516"/>
      <c r="H33" s="516"/>
      <c r="I33" s="516"/>
      <c r="J33" s="516"/>
      <c r="K33" s="516"/>
      <c r="L33" s="516"/>
      <c r="M33" s="516"/>
      <c r="N33" s="516"/>
      <c r="O33" s="516"/>
      <c r="P33" s="516"/>
      <c r="Q33" s="516" t="s">
        <v>162</v>
      </c>
      <c r="R33" s="516"/>
      <c r="S33" s="516"/>
      <c r="T33" s="516"/>
      <c r="U33" s="516"/>
      <c r="V33" s="516"/>
      <c r="W33" s="516"/>
      <c r="X33" s="516"/>
      <c r="Y33" s="516"/>
      <c r="Z33" s="516"/>
      <c r="AA33" s="516"/>
      <c r="AB33" s="516"/>
      <c r="AC33" s="516"/>
      <c r="AD33" s="516"/>
      <c r="AE33" s="784"/>
      <c r="AG33" s="239"/>
      <c r="AH33" s="239"/>
      <c r="AI33" s="239"/>
      <c r="AJ33" s="239"/>
      <c r="AK33" s="239"/>
      <c r="AL33" s="239"/>
      <c r="AM33" s="239"/>
      <c r="AN33" s="239"/>
      <c r="AO33" s="239"/>
    </row>
    <row r="34" spans="1:41" ht="27" customHeight="1">
      <c r="A34" s="783"/>
      <c r="B34" s="516"/>
      <c r="C34" s="550"/>
      <c r="D34" s="231" t="s">
        <v>142</v>
      </c>
      <c r="E34" s="231" t="s">
        <v>143</v>
      </c>
      <c r="F34" s="231" t="s">
        <v>144</v>
      </c>
      <c r="G34" s="231" t="s">
        <v>145</v>
      </c>
      <c r="H34" s="231" t="s">
        <v>146</v>
      </c>
      <c r="I34" s="231" t="s">
        <v>147</v>
      </c>
      <c r="J34" s="231" t="s">
        <v>148</v>
      </c>
      <c r="K34" s="231" t="s">
        <v>149</v>
      </c>
      <c r="L34" s="231" t="s">
        <v>150</v>
      </c>
      <c r="M34" s="231" t="s">
        <v>151</v>
      </c>
      <c r="N34" s="231" t="s">
        <v>152</v>
      </c>
      <c r="O34" s="231" t="s">
        <v>128</v>
      </c>
      <c r="P34" s="231" t="s">
        <v>102</v>
      </c>
      <c r="Q34" s="523" t="s">
        <v>52</v>
      </c>
      <c r="R34" s="524"/>
      <c r="S34" s="524"/>
      <c r="T34" s="525"/>
      <c r="U34" s="516" t="s">
        <v>54</v>
      </c>
      <c r="V34" s="516"/>
      <c r="W34" s="516"/>
      <c r="X34" s="516"/>
      <c r="Y34" s="516" t="s">
        <v>56</v>
      </c>
      <c r="Z34" s="516"/>
      <c r="AA34" s="516"/>
      <c r="AB34" s="516"/>
      <c r="AC34" s="516" t="s">
        <v>58</v>
      </c>
      <c r="AD34" s="516"/>
      <c r="AE34" s="784"/>
      <c r="AG34" s="239"/>
      <c r="AH34" s="239"/>
      <c r="AI34" s="239"/>
      <c r="AJ34" s="239"/>
      <c r="AK34" s="239"/>
      <c r="AL34" s="239"/>
      <c r="AM34" s="239"/>
      <c r="AN34" s="239"/>
      <c r="AO34" s="239"/>
    </row>
    <row r="35" spans="1:41" ht="178.5" customHeight="1">
      <c r="A35" s="769" t="s">
        <v>259</v>
      </c>
      <c r="B35" s="529">
        <v>0.17</v>
      </c>
      <c r="C35" s="240" t="s">
        <v>48</v>
      </c>
      <c r="D35" s="241"/>
      <c r="E35" s="241"/>
      <c r="F35" s="241"/>
      <c r="G35" s="241"/>
      <c r="H35" s="241"/>
      <c r="I35" s="241"/>
      <c r="J35" s="262">
        <v>1</v>
      </c>
      <c r="K35" s="262">
        <v>1</v>
      </c>
      <c r="L35" s="262">
        <v>1</v>
      </c>
      <c r="M35" s="262">
        <v>1</v>
      </c>
      <c r="N35" s="262">
        <v>1</v>
      </c>
      <c r="O35" s="262">
        <v>1</v>
      </c>
      <c r="P35" s="263">
        <f>MAX(J35:O35)</f>
        <v>1</v>
      </c>
      <c r="Q35" s="421" t="s">
        <v>260</v>
      </c>
      <c r="R35" s="422"/>
      <c r="S35" s="422"/>
      <c r="T35" s="423"/>
      <c r="U35" s="421" t="s">
        <v>261</v>
      </c>
      <c r="V35" s="422"/>
      <c r="W35" s="422"/>
      <c r="X35" s="423"/>
      <c r="Y35" s="750"/>
      <c r="Z35" s="751"/>
      <c r="AA35" s="751"/>
      <c r="AB35" s="775"/>
      <c r="AC35" s="750" t="s">
        <v>262</v>
      </c>
      <c r="AD35" s="751"/>
      <c r="AE35" s="752"/>
      <c r="AG35" s="239"/>
      <c r="AH35" s="239"/>
      <c r="AI35" s="239"/>
      <c r="AJ35" s="239"/>
      <c r="AK35" s="239"/>
      <c r="AL35" s="239"/>
      <c r="AM35" s="239"/>
      <c r="AN35" s="239"/>
      <c r="AO35" s="239"/>
    </row>
    <row r="36" spans="1:41" ht="162" customHeight="1">
      <c r="A36" s="770"/>
      <c r="B36" s="771"/>
      <c r="C36" s="264" t="s">
        <v>50</v>
      </c>
      <c r="D36" s="265"/>
      <c r="E36" s="265"/>
      <c r="F36" s="265"/>
      <c r="G36" s="266"/>
      <c r="H36" s="266"/>
      <c r="I36" s="266"/>
      <c r="J36" s="267">
        <v>1</v>
      </c>
      <c r="K36" s="267">
        <v>1</v>
      </c>
      <c r="L36" s="267">
        <v>1</v>
      </c>
      <c r="M36" s="267">
        <v>1</v>
      </c>
      <c r="N36" s="267">
        <v>1</v>
      </c>
      <c r="O36" s="267">
        <v>1</v>
      </c>
      <c r="P36" s="267">
        <f>MAX(J36:O36)</f>
        <v>1</v>
      </c>
      <c r="Q36" s="772"/>
      <c r="R36" s="773"/>
      <c r="S36" s="773"/>
      <c r="T36" s="774"/>
      <c r="U36" s="772"/>
      <c r="V36" s="773"/>
      <c r="W36" s="773"/>
      <c r="X36" s="774"/>
      <c r="Y36" s="753"/>
      <c r="Z36" s="754"/>
      <c r="AA36" s="754"/>
      <c r="AB36" s="776"/>
      <c r="AC36" s="753"/>
      <c r="AD36" s="754"/>
      <c r="AE36" s="755"/>
      <c r="AG36" s="239"/>
      <c r="AH36" s="239"/>
      <c r="AI36" s="239"/>
      <c r="AJ36" s="239"/>
      <c r="AK36" s="239"/>
      <c r="AL36" s="239"/>
      <c r="AM36" s="239"/>
      <c r="AN36" s="239"/>
      <c r="AO36" s="239"/>
    </row>
    <row r="37" spans="1:41" s="230" customFormat="1" ht="17.25" customHeight="1"/>
    <row r="38" spans="1:41" ht="45" customHeight="1">
      <c r="A38" s="756" t="s">
        <v>166</v>
      </c>
      <c r="B38" s="757"/>
      <c r="C38" s="757"/>
      <c r="D38" s="757"/>
      <c r="E38" s="757"/>
      <c r="F38" s="757"/>
      <c r="G38" s="757"/>
      <c r="H38" s="757"/>
      <c r="I38" s="757"/>
      <c r="J38" s="757"/>
      <c r="K38" s="757"/>
      <c r="L38" s="757"/>
      <c r="M38" s="757"/>
      <c r="N38" s="757"/>
      <c r="O38" s="757"/>
      <c r="P38" s="757"/>
      <c r="Q38" s="757"/>
      <c r="R38" s="757"/>
      <c r="S38" s="757"/>
      <c r="T38" s="757"/>
      <c r="U38" s="757"/>
      <c r="V38" s="757"/>
      <c r="W38" s="757"/>
      <c r="X38" s="757"/>
      <c r="Y38" s="757"/>
      <c r="Z38" s="757"/>
      <c r="AA38" s="757"/>
      <c r="AB38" s="757"/>
      <c r="AC38" s="757"/>
      <c r="AD38" s="757"/>
      <c r="AE38" s="758"/>
      <c r="AG38" s="239"/>
      <c r="AH38" s="239"/>
      <c r="AI38" s="239"/>
      <c r="AJ38" s="239"/>
      <c r="AK38" s="239"/>
      <c r="AL38" s="239"/>
      <c r="AM38" s="239"/>
      <c r="AN38" s="239"/>
      <c r="AO38" s="239"/>
    </row>
    <row r="39" spans="1:41" ht="26.1" customHeight="1">
      <c r="A39" s="759" t="s">
        <v>60</v>
      </c>
      <c r="B39" s="761" t="s">
        <v>167</v>
      </c>
      <c r="C39" s="761" t="s">
        <v>168</v>
      </c>
      <c r="D39" s="762" t="s">
        <v>169</v>
      </c>
      <c r="E39" s="763"/>
      <c r="F39" s="763"/>
      <c r="G39" s="763"/>
      <c r="H39" s="763"/>
      <c r="I39" s="763"/>
      <c r="J39" s="763"/>
      <c r="K39" s="763"/>
      <c r="L39" s="763"/>
      <c r="M39" s="763"/>
      <c r="N39" s="763"/>
      <c r="O39" s="763"/>
      <c r="P39" s="764"/>
      <c r="Q39" s="777" t="s">
        <v>170</v>
      </c>
      <c r="R39" s="778"/>
      <c r="S39" s="778"/>
      <c r="T39" s="778"/>
      <c r="U39" s="778"/>
      <c r="V39" s="778"/>
      <c r="W39" s="778"/>
      <c r="X39" s="778"/>
      <c r="Y39" s="778"/>
      <c r="Z39" s="778"/>
      <c r="AA39" s="778"/>
      <c r="AB39" s="778"/>
      <c r="AC39" s="778"/>
      <c r="AD39" s="778"/>
      <c r="AE39" s="779"/>
      <c r="AG39" s="239"/>
      <c r="AH39" s="239"/>
      <c r="AI39" s="239"/>
      <c r="AJ39" s="239"/>
      <c r="AK39" s="239"/>
      <c r="AL39" s="239"/>
      <c r="AM39" s="239"/>
      <c r="AN39" s="239"/>
      <c r="AO39" s="239"/>
    </row>
    <row r="40" spans="1:41" ht="26.1" customHeight="1">
      <c r="A40" s="760"/>
      <c r="B40" s="518"/>
      <c r="C40" s="518"/>
      <c r="D40" s="231" t="s">
        <v>171</v>
      </c>
      <c r="E40" s="231" t="s">
        <v>172</v>
      </c>
      <c r="F40" s="231" t="s">
        <v>173</v>
      </c>
      <c r="G40" s="231" t="s">
        <v>174</v>
      </c>
      <c r="H40" s="231" t="s">
        <v>175</v>
      </c>
      <c r="I40" s="231" t="s">
        <v>176</v>
      </c>
      <c r="J40" s="231" t="s">
        <v>177</v>
      </c>
      <c r="K40" s="231" t="s">
        <v>178</v>
      </c>
      <c r="L40" s="231" t="s">
        <v>179</v>
      </c>
      <c r="M40" s="231" t="s">
        <v>180</v>
      </c>
      <c r="N40" s="231" t="s">
        <v>181</v>
      </c>
      <c r="O40" s="231" t="s">
        <v>182</v>
      </c>
      <c r="P40" s="251" t="s">
        <v>183</v>
      </c>
      <c r="Q40" s="765" t="s">
        <v>184</v>
      </c>
      <c r="R40" s="766"/>
      <c r="S40" s="766"/>
      <c r="T40" s="766"/>
      <c r="U40" s="766"/>
      <c r="V40" s="766"/>
      <c r="W40" s="766"/>
      <c r="X40" s="767"/>
      <c r="Y40" s="765" t="s">
        <v>68</v>
      </c>
      <c r="Z40" s="766"/>
      <c r="AA40" s="766"/>
      <c r="AB40" s="766"/>
      <c r="AC40" s="766"/>
      <c r="AD40" s="766"/>
      <c r="AE40" s="768"/>
      <c r="AG40" s="252"/>
      <c r="AH40" s="252"/>
      <c r="AI40" s="252"/>
      <c r="AJ40" s="252"/>
      <c r="AK40" s="252"/>
      <c r="AL40" s="252"/>
      <c r="AM40" s="252"/>
      <c r="AN40" s="252"/>
      <c r="AO40" s="252"/>
    </row>
    <row r="41" spans="1:41" ht="87.75" customHeight="1">
      <c r="A41" s="725" t="s">
        <v>263</v>
      </c>
      <c r="B41" s="727">
        <v>0.04</v>
      </c>
      <c r="C41" s="253" t="s">
        <v>48</v>
      </c>
      <c r="D41" s="254"/>
      <c r="E41" s="254"/>
      <c r="F41" s="254"/>
      <c r="G41" s="254"/>
      <c r="H41" s="254"/>
      <c r="I41" s="254"/>
      <c r="J41" s="255">
        <v>0</v>
      </c>
      <c r="K41" s="255">
        <v>0.08</v>
      </c>
      <c r="L41" s="255">
        <v>0.25</v>
      </c>
      <c r="M41" s="255">
        <v>0.25</v>
      </c>
      <c r="N41" s="255">
        <v>0.25</v>
      </c>
      <c r="O41" s="255">
        <v>0.17</v>
      </c>
      <c r="P41" s="268">
        <f>SUM(J41:O41)</f>
        <v>1</v>
      </c>
      <c r="Q41" s="740" t="s">
        <v>264</v>
      </c>
      <c r="R41" s="741"/>
      <c r="S41" s="741"/>
      <c r="T41" s="741"/>
      <c r="U41" s="741"/>
      <c r="V41" s="741"/>
      <c r="W41" s="741"/>
      <c r="X41" s="742"/>
      <c r="Y41" s="729" t="s">
        <v>265</v>
      </c>
      <c r="Z41" s="730"/>
      <c r="AA41" s="730"/>
      <c r="AB41" s="730"/>
      <c r="AC41" s="730"/>
      <c r="AD41" s="730"/>
      <c r="AE41" s="731"/>
      <c r="AG41" s="257"/>
      <c r="AH41" s="257"/>
      <c r="AI41" s="257"/>
      <c r="AJ41" s="257"/>
      <c r="AK41" s="257"/>
      <c r="AL41" s="257"/>
      <c r="AM41" s="257"/>
      <c r="AN41" s="257"/>
      <c r="AO41" s="257"/>
    </row>
    <row r="42" spans="1:41" ht="66" customHeight="1">
      <c r="A42" s="726"/>
      <c r="B42" s="728"/>
      <c r="C42" s="258" t="s">
        <v>50</v>
      </c>
      <c r="D42" s="259"/>
      <c r="E42" s="259"/>
      <c r="F42" s="259"/>
      <c r="G42" s="259"/>
      <c r="H42" s="259"/>
      <c r="I42" s="259"/>
      <c r="J42" s="259">
        <v>0</v>
      </c>
      <c r="K42" s="259">
        <v>0.08</v>
      </c>
      <c r="L42" s="259">
        <v>0.25</v>
      </c>
      <c r="M42" s="259">
        <v>0.25</v>
      </c>
      <c r="N42" s="259">
        <v>0.25</v>
      </c>
      <c r="O42" s="259">
        <v>0.17</v>
      </c>
      <c r="P42" s="268">
        <f t="shared" ref="P42:P47" si="1">SUM(J42:O42)</f>
        <v>1</v>
      </c>
      <c r="Q42" s="743" t="s">
        <v>266</v>
      </c>
      <c r="R42" s="744"/>
      <c r="S42" s="744"/>
      <c r="T42" s="744"/>
      <c r="U42" s="744"/>
      <c r="V42" s="744"/>
      <c r="W42" s="744"/>
      <c r="X42" s="745"/>
      <c r="Y42" s="732"/>
      <c r="Z42" s="732"/>
      <c r="AA42" s="732"/>
      <c r="AB42" s="732"/>
      <c r="AC42" s="732"/>
      <c r="AD42" s="732"/>
      <c r="AE42" s="733"/>
    </row>
    <row r="43" spans="1:41" ht="141" customHeight="1">
      <c r="A43" s="704" t="s">
        <v>267</v>
      </c>
      <c r="B43" s="484">
        <v>0.04</v>
      </c>
      <c r="C43" s="253" t="s">
        <v>48</v>
      </c>
      <c r="D43" s="254"/>
      <c r="E43" s="254"/>
      <c r="F43" s="254"/>
      <c r="G43" s="254"/>
      <c r="H43" s="254"/>
      <c r="I43" s="254"/>
      <c r="J43" s="255">
        <v>0</v>
      </c>
      <c r="K43" s="255">
        <v>0.08</v>
      </c>
      <c r="L43" s="255">
        <v>0.25</v>
      </c>
      <c r="M43" s="255">
        <v>0.25</v>
      </c>
      <c r="N43" s="255">
        <v>0.25</v>
      </c>
      <c r="O43" s="255">
        <v>0.17</v>
      </c>
      <c r="P43" s="268">
        <f t="shared" si="1"/>
        <v>1</v>
      </c>
      <c r="Q43" s="746" t="s">
        <v>268</v>
      </c>
      <c r="R43" s="746"/>
      <c r="S43" s="746"/>
      <c r="T43" s="746"/>
      <c r="U43" s="746"/>
      <c r="V43" s="746"/>
      <c r="W43" s="746"/>
      <c r="X43" s="746"/>
      <c r="Y43" s="734" t="s">
        <v>269</v>
      </c>
      <c r="Z43" s="735"/>
      <c r="AA43" s="735"/>
      <c r="AB43" s="735"/>
      <c r="AC43" s="735"/>
      <c r="AD43" s="735"/>
      <c r="AE43" s="736"/>
    </row>
    <row r="44" spans="1:41" ht="87" customHeight="1">
      <c r="A44" s="704"/>
      <c r="B44" s="484"/>
      <c r="C44" s="258" t="s">
        <v>50</v>
      </c>
      <c r="D44" s="259"/>
      <c r="E44" s="259"/>
      <c r="F44" s="259"/>
      <c r="G44" s="259"/>
      <c r="H44" s="259"/>
      <c r="I44" s="259"/>
      <c r="J44" s="259">
        <v>0</v>
      </c>
      <c r="K44" s="259">
        <v>0.08</v>
      </c>
      <c r="L44" s="259">
        <v>0.25</v>
      </c>
      <c r="M44" s="259">
        <v>0.25</v>
      </c>
      <c r="N44" s="259">
        <v>0.25</v>
      </c>
      <c r="O44" s="259">
        <v>0.17</v>
      </c>
      <c r="P44" s="268">
        <f t="shared" si="1"/>
        <v>1</v>
      </c>
      <c r="Q44" s="747" t="s">
        <v>270</v>
      </c>
      <c r="R44" s="748"/>
      <c r="S44" s="748"/>
      <c r="T44" s="748"/>
      <c r="U44" s="748"/>
      <c r="V44" s="748"/>
      <c r="W44" s="748"/>
      <c r="X44" s="749"/>
      <c r="Y44" s="737"/>
      <c r="Z44" s="738"/>
      <c r="AA44" s="738"/>
      <c r="AB44" s="738"/>
      <c r="AC44" s="738"/>
      <c r="AD44" s="738"/>
      <c r="AE44" s="739"/>
    </row>
    <row r="45" spans="1:41" ht="193.5" customHeight="1">
      <c r="A45" s="704" t="s">
        <v>271</v>
      </c>
      <c r="B45" s="484">
        <v>0.04</v>
      </c>
      <c r="C45" s="253" t="s">
        <v>48</v>
      </c>
      <c r="D45" s="254"/>
      <c r="E45" s="254"/>
      <c r="F45" s="254"/>
      <c r="G45" s="254"/>
      <c r="H45" s="254"/>
      <c r="I45" s="254"/>
      <c r="J45" s="255">
        <v>0</v>
      </c>
      <c r="K45" s="255">
        <v>0.08</v>
      </c>
      <c r="L45" s="255">
        <v>0.25</v>
      </c>
      <c r="M45" s="255">
        <v>0.25</v>
      </c>
      <c r="N45" s="255">
        <v>0.25</v>
      </c>
      <c r="O45" s="255">
        <v>0.17</v>
      </c>
      <c r="P45" s="268">
        <f t="shared" si="1"/>
        <v>1</v>
      </c>
      <c r="Q45" s="717" t="s">
        <v>272</v>
      </c>
      <c r="R45" s="717"/>
      <c r="S45" s="717"/>
      <c r="T45" s="717"/>
      <c r="U45" s="717"/>
      <c r="V45" s="717"/>
      <c r="W45" s="717"/>
      <c r="X45" s="717"/>
      <c r="Y45" s="705" t="s">
        <v>273</v>
      </c>
      <c r="Z45" s="706"/>
      <c r="AA45" s="706"/>
      <c r="AB45" s="706"/>
      <c r="AC45" s="706"/>
      <c r="AD45" s="706"/>
      <c r="AE45" s="707"/>
    </row>
    <row r="46" spans="1:41" ht="86.25" customHeight="1">
      <c r="A46" s="704"/>
      <c r="B46" s="484"/>
      <c r="C46" s="258" t="s">
        <v>50</v>
      </c>
      <c r="D46" s="259"/>
      <c r="E46" s="259"/>
      <c r="F46" s="259"/>
      <c r="G46" s="259"/>
      <c r="H46" s="259"/>
      <c r="I46" s="259"/>
      <c r="J46" s="259">
        <v>0</v>
      </c>
      <c r="K46" s="259">
        <v>0.08</v>
      </c>
      <c r="L46" s="259">
        <v>0.25</v>
      </c>
      <c r="M46" s="259">
        <v>0.25</v>
      </c>
      <c r="N46" s="259">
        <v>0.25</v>
      </c>
      <c r="O46" s="259">
        <v>0.17</v>
      </c>
      <c r="P46" s="268">
        <f t="shared" si="1"/>
        <v>1</v>
      </c>
      <c r="Q46" s="718" t="s">
        <v>274</v>
      </c>
      <c r="R46" s="719"/>
      <c r="S46" s="719"/>
      <c r="T46" s="719"/>
      <c r="U46" s="719"/>
      <c r="V46" s="719"/>
      <c r="W46" s="719"/>
      <c r="X46" s="720"/>
      <c r="Y46" s="708"/>
      <c r="Z46" s="708"/>
      <c r="AA46" s="708"/>
      <c r="AB46" s="708"/>
      <c r="AC46" s="708"/>
      <c r="AD46" s="708"/>
      <c r="AE46" s="709"/>
    </row>
    <row r="47" spans="1:41" ht="115.5" customHeight="1">
      <c r="A47" s="704" t="s">
        <v>275</v>
      </c>
      <c r="B47" s="484">
        <v>0.05</v>
      </c>
      <c r="C47" s="253" t="s">
        <v>48</v>
      </c>
      <c r="D47" s="254"/>
      <c r="E47" s="254"/>
      <c r="F47" s="254"/>
      <c r="G47" s="254"/>
      <c r="H47" s="254"/>
      <c r="I47" s="254"/>
      <c r="J47" s="255">
        <v>0</v>
      </c>
      <c r="K47" s="255">
        <v>0.08</v>
      </c>
      <c r="L47" s="255">
        <v>0.25</v>
      </c>
      <c r="M47" s="255">
        <v>0.25</v>
      </c>
      <c r="N47" s="255">
        <v>0.25</v>
      </c>
      <c r="O47" s="255">
        <v>0.17</v>
      </c>
      <c r="P47" s="268">
        <f t="shared" si="1"/>
        <v>1</v>
      </c>
      <c r="Q47" s="721" t="s">
        <v>276</v>
      </c>
      <c r="R47" s="721"/>
      <c r="S47" s="721"/>
      <c r="T47" s="721"/>
      <c r="U47" s="721"/>
      <c r="V47" s="721"/>
      <c r="W47" s="721"/>
      <c r="X47" s="721"/>
      <c r="Y47" s="712" t="s">
        <v>277</v>
      </c>
      <c r="Z47" s="713"/>
      <c r="AA47" s="713"/>
      <c r="AB47" s="713"/>
      <c r="AC47" s="713"/>
      <c r="AD47" s="713"/>
      <c r="AE47" s="714"/>
    </row>
    <row r="48" spans="1:41" ht="73.5" customHeight="1">
      <c r="A48" s="710"/>
      <c r="B48" s="711"/>
      <c r="C48" s="264" t="s">
        <v>50</v>
      </c>
      <c r="D48" s="269"/>
      <c r="E48" s="269"/>
      <c r="F48" s="269"/>
      <c r="G48" s="269"/>
      <c r="H48" s="269"/>
      <c r="I48" s="269"/>
      <c r="J48" s="269">
        <v>0</v>
      </c>
      <c r="K48" s="269">
        <v>0.08</v>
      </c>
      <c r="L48" s="269">
        <v>0.25</v>
      </c>
      <c r="M48" s="269">
        <v>0.25</v>
      </c>
      <c r="N48" s="269">
        <v>0.25</v>
      </c>
      <c r="O48" s="172">
        <v>0.17</v>
      </c>
      <c r="P48" s="270">
        <f>SUM(D48:O48)</f>
        <v>1</v>
      </c>
      <c r="Q48" s="722" t="s">
        <v>278</v>
      </c>
      <c r="R48" s="723"/>
      <c r="S48" s="723"/>
      <c r="T48" s="723"/>
      <c r="U48" s="723"/>
      <c r="V48" s="723"/>
      <c r="W48" s="723"/>
      <c r="X48" s="724"/>
      <c r="Y48" s="715"/>
      <c r="Z48" s="715"/>
      <c r="AA48" s="715"/>
      <c r="AB48" s="715"/>
      <c r="AC48" s="715"/>
      <c r="AD48" s="715"/>
      <c r="AE48" s="716"/>
    </row>
    <row r="49" spans="1:1" ht="15" customHeight="1">
      <c r="A49" s="174" t="s">
        <v>201</v>
      </c>
    </row>
  </sheetData>
  <mergeCells count="8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40:X40"/>
    <mergeCell ref="Y40:AE40"/>
    <mergeCell ref="A35:A36"/>
    <mergeCell ref="B35:B36"/>
    <mergeCell ref="Q35:T36"/>
    <mergeCell ref="U35:X36"/>
    <mergeCell ref="Y35:AB36"/>
    <mergeCell ref="Q39:AE39"/>
    <mergeCell ref="A41:A42"/>
    <mergeCell ref="B41:B42"/>
    <mergeCell ref="Y41:AE42"/>
    <mergeCell ref="A43:A44"/>
    <mergeCell ref="B43:B44"/>
    <mergeCell ref="Y43:AE44"/>
    <mergeCell ref="Q41:X41"/>
    <mergeCell ref="Q42:X42"/>
    <mergeCell ref="Q43:X43"/>
    <mergeCell ref="Q44:X44"/>
    <mergeCell ref="A45:A46"/>
    <mergeCell ref="B45:B46"/>
    <mergeCell ref="Y45:AE46"/>
    <mergeCell ref="A47:A48"/>
    <mergeCell ref="B47:B48"/>
    <mergeCell ref="Y47:AE48"/>
    <mergeCell ref="Q45:X45"/>
    <mergeCell ref="Q46:X46"/>
    <mergeCell ref="Q47:X47"/>
    <mergeCell ref="Q48:X48"/>
  </mergeCells>
  <dataValidations count="3">
    <dataValidation type="textLength" operator="lessThanOrEqual" allowBlank="1" showInputMessage="1" showErrorMessage="1" errorTitle="Máximo 2.000 caracteres" error="Máximo 2.000 caracteres" sqref="AC35 Q35 Y35 Q45 Q41 Q47 U35" xr:uid="{113A3D0F-AC41-432E-8238-243054CF3B9C}">
      <formula1>2000</formula1>
    </dataValidation>
    <dataValidation type="textLength" operator="lessThanOrEqual" allowBlank="1" showInputMessage="1" showErrorMessage="1" errorTitle="Máximo 2.000 caracteres" error="Máximo 2.000 caracteres" promptTitle="2.000 caracteres" sqref="Q30:Q31" xr:uid="{FEAA2580-68E0-44F2-8844-3FE24B49C0E9}">
      <formula1>2000</formula1>
    </dataValidation>
    <dataValidation type="list" allowBlank="1" showInputMessage="1" showErrorMessage="1" sqref="C7:C9" xr:uid="{C411A241-2FB1-40F0-8146-C139E716A582}">
      <formula1>$B$21:$M$21</formula1>
    </dataValidation>
  </dataValidations>
  <hyperlinks>
    <hyperlink ref="Y41" r:id="rId1" xr:uid="{88AD3091-B784-4A11-8957-95C77EBA1A1D}"/>
    <hyperlink ref="Y43" r:id="rId2" xr:uid="{F8E6585D-1DA4-47B4-9D8A-A32A5CEB1869}"/>
    <hyperlink ref="Y45" r:id="rId3" xr:uid="{989150D3-F96C-4F6A-80CF-75B78B7F676B}"/>
    <hyperlink ref="Y47" r:id="rId4" xr:uid="{88CFEA95-F1BE-40DD-A876-BCD7314EA057}"/>
  </hyperlinks>
  <pageMargins left="0.25" right="0.25" top="0.75" bottom="0.75" header="0.3" footer="0.3"/>
  <pageSetup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6A186393-7605-469B-B86B-3D2A90140B67}">
          <x14:formula1>
            <xm:f>listas!$D$2:$D$15</xm:f>
          </x14:formula1>
          <xm:sqref>C11:AE13</xm:sqref>
        </x14:dataValidation>
        <x14:dataValidation type="list" allowBlank="1" showInputMessage="1" showErrorMessage="1" xr:uid="{27607A22-D885-4848-B785-DB5AF621886E}">
          <x14:formula1>
            <xm:f>listas!$A$2:$A$6</xm:f>
          </x14:formula1>
          <xm:sqref>C15:K15</xm:sqref>
        </x14:dataValidation>
        <x14:dataValidation type="list" allowBlank="1" showInputMessage="1" showErrorMessage="1" xr:uid="{5968CDDE-391E-4739-9FC8-AC1456FD77EA}">
          <x14:formula1>
            <xm:f>listas!$B$2:$B$8</xm:f>
          </x14:formula1>
          <xm:sqref>R15:X15</xm:sqref>
        </x14:dataValidation>
        <x14:dataValidation type="list" allowBlank="1" showInputMessage="1" showErrorMessage="1" xr:uid="{174B6ED3-495B-4417-A97F-67A872F93E68}">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0.85546875" defaultRowHeight="15"/>
  <sheetData>
    <row r="1" spans="1:2">
      <c r="A1" t="s">
        <v>279</v>
      </c>
      <c r="B1" t="s">
        <v>280</v>
      </c>
    </row>
    <row r="2" spans="1:2">
      <c r="A2" t="s">
        <v>281</v>
      </c>
      <c r="B2" t="s">
        <v>282</v>
      </c>
    </row>
    <row r="3" spans="1:2">
      <c r="A3" t="s">
        <v>283</v>
      </c>
      <c r="B3" t="s">
        <v>284</v>
      </c>
    </row>
    <row r="4" spans="1:2">
      <c r="A4" t="s">
        <v>285</v>
      </c>
    </row>
    <row r="5" spans="1:2">
      <c r="A5" t="s">
        <v>286</v>
      </c>
    </row>
    <row r="6" spans="1:2">
      <c r="A6" t="s">
        <v>287</v>
      </c>
    </row>
    <row r="7" spans="1:2">
      <c r="A7" t="s">
        <v>288</v>
      </c>
    </row>
    <row r="8" spans="1:2">
      <c r="A8" t="s">
        <v>289</v>
      </c>
    </row>
    <row r="9" spans="1:2">
      <c r="A9" t="s">
        <v>290</v>
      </c>
    </row>
    <row r="10" spans="1:2">
      <c r="A10" t="s">
        <v>291</v>
      </c>
    </row>
    <row r="11" spans="1:2">
      <c r="A11" t="s">
        <v>292</v>
      </c>
    </row>
    <row r="12" spans="1:2">
      <c r="A12" t="s">
        <v>293</v>
      </c>
    </row>
    <row r="13" spans="1:2">
      <c r="A13"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X16"/>
  <sheetViews>
    <sheetView topLeftCell="AP1" zoomScale="55" zoomScaleNormal="55" workbookViewId="0">
      <selection activeCell="AT13" sqref="AT13"/>
    </sheetView>
  </sheetViews>
  <sheetFormatPr baseColWidth="10" defaultColWidth="10.85546875" defaultRowHeight="14.25"/>
  <cols>
    <col min="1" max="1" width="15" style="174" customWidth="1"/>
    <col min="2" max="2" width="8.42578125" style="174" customWidth="1"/>
    <col min="3" max="3" width="11.42578125" style="174" customWidth="1"/>
    <col min="4" max="6" width="29.42578125" style="174" customWidth="1"/>
    <col min="7" max="7" width="20.5703125" style="174" customWidth="1"/>
    <col min="8" max="8" width="24.85546875" style="174" customWidth="1"/>
    <col min="9" max="9" width="15.42578125" style="174" customWidth="1"/>
    <col min="10" max="10" width="28.140625" style="174" customWidth="1"/>
    <col min="11" max="11" width="21.140625" style="174" customWidth="1"/>
    <col min="12" max="15" width="8.5703125" style="174" customWidth="1"/>
    <col min="16" max="17" width="22.42578125" style="174" customWidth="1"/>
    <col min="18" max="28" width="7.42578125" style="174" customWidth="1"/>
    <col min="29" max="29" width="5.85546875" style="174" customWidth="1"/>
    <col min="30" max="40" width="8.140625" style="174" customWidth="1"/>
    <col min="41" max="41" width="5.85546875" style="174" customWidth="1"/>
    <col min="42" max="42" width="17.140625" style="174" customWidth="1"/>
    <col min="43" max="43" width="15.85546875" style="305" customWidth="1"/>
    <col min="44" max="44" width="86.28515625" style="174" customWidth="1"/>
    <col min="45" max="45" width="17.140625" style="174" customWidth="1"/>
    <col min="46" max="46" width="80.42578125" style="174" customWidth="1"/>
    <col min="47" max="47" width="24.5703125" style="174" customWidth="1"/>
    <col min="48" max="48" width="24.42578125" style="174" customWidth="1"/>
    <col min="49" max="50" width="10.85546875" style="230"/>
    <col min="51" max="16379" width="10.85546875" style="174"/>
    <col min="16380" max="16380" width="9" style="174" customWidth="1"/>
    <col min="16381" max="16384" width="10.85546875" style="174"/>
  </cols>
  <sheetData>
    <row r="1" spans="1:50" ht="15.95" customHeight="1">
      <c r="A1" s="817" t="s">
        <v>121</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c r="AE1" s="818"/>
      <c r="AF1" s="818"/>
      <c r="AG1" s="818"/>
      <c r="AH1" s="818"/>
      <c r="AI1" s="818"/>
      <c r="AJ1" s="818"/>
      <c r="AK1" s="818"/>
      <c r="AL1" s="818"/>
      <c r="AM1" s="818"/>
      <c r="AN1" s="818"/>
      <c r="AO1" s="818"/>
      <c r="AP1" s="818"/>
      <c r="AQ1" s="818"/>
      <c r="AR1" s="818"/>
      <c r="AS1" s="818"/>
      <c r="AT1" s="819"/>
      <c r="AU1" s="813" t="s">
        <v>122</v>
      </c>
      <c r="AV1" s="814"/>
    </row>
    <row r="2" spans="1:50" ht="15.95" customHeight="1">
      <c r="A2" s="820" t="s">
        <v>123</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2"/>
      <c r="AU2" s="622" t="s">
        <v>124</v>
      </c>
      <c r="AV2" s="815"/>
    </row>
    <row r="3" spans="1:50" ht="15" customHeight="1">
      <c r="A3" s="823" t="s">
        <v>0</v>
      </c>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c r="AK3" s="824"/>
      <c r="AL3" s="824"/>
      <c r="AM3" s="824"/>
      <c r="AN3" s="824"/>
      <c r="AO3" s="824"/>
      <c r="AP3" s="824"/>
      <c r="AQ3" s="824"/>
      <c r="AR3" s="824"/>
      <c r="AS3" s="824"/>
      <c r="AT3" s="825"/>
      <c r="AU3" s="622" t="s">
        <v>126</v>
      </c>
      <c r="AV3" s="815"/>
    </row>
    <row r="4" spans="1:50" ht="15.95" customHeight="1">
      <c r="A4" s="817"/>
      <c r="B4" s="818"/>
      <c r="C4" s="818"/>
      <c r="D4" s="818"/>
      <c r="E4" s="818"/>
      <c r="F4" s="818"/>
      <c r="G4" s="818"/>
      <c r="H4" s="818"/>
      <c r="I4" s="818"/>
      <c r="J4" s="818"/>
      <c r="K4" s="818"/>
      <c r="L4" s="818"/>
      <c r="M4" s="818"/>
      <c r="N4" s="818"/>
      <c r="O4" s="818"/>
      <c r="P4" s="818"/>
      <c r="Q4" s="818"/>
      <c r="R4" s="818"/>
      <c r="S4" s="818"/>
      <c r="T4" s="818"/>
      <c r="U4" s="818"/>
      <c r="V4" s="818"/>
      <c r="W4" s="818"/>
      <c r="X4" s="818"/>
      <c r="Y4" s="818"/>
      <c r="Z4" s="818"/>
      <c r="AA4" s="818"/>
      <c r="AB4" s="818"/>
      <c r="AC4" s="818"/>
      <c r="AD4" s="818"/>
      <c r="AE4" s="818"/>
      <c r="AF4" s="818"/>
      <c r="AG4" s="818"/>
      <c r="AH4" s="818"/>
      <c r="AI4" s="818"/>
      <c r="AJ4" s="818"/>
      <c r="AK4" s="818"/>
      <c r="AL4" s="818"/>
      <c r="AM4" s="818"/>
      <c r="AN4" s="818"/>
      <c r="AO4" s="818"/>
      <c r="AP4" s="818"/>
      <c r="AQ4" s="818"/>
      <c r="AR4" s="818"/>
      <c r="AS4" s="818"/>
      <c r="AT4" s="819"/>
      <c r="AU4" s="816" t="s">
        <v>295</v>
      </c>
      <c r="AV4" s="816"/>
    </row>
    <row r="5" spans="1:50" ht="15" customHeight="1">
      <c r="A5" s="792" t="s">
        <v>296</v>
      </c>
      <c r="B5" s="793"/>
      <c r="C5" s="793"/>
      <c r="D5" s="793"/>
      <c r="E5" s="793"/>
      <c r="F5" s="793"/>
      <c r="G5" s="793"/>
      <c r="H5" s="793"/>
      <c r="I5" s="793"/>
      <c r="J5" s="793"/>
      <c r="K5" s="793"/>
      <c r="L5" s="793"/>
      <c r="M5" s="793"/>
      <c r="N5" s="793"/>
      <c r="O5" s="793"/>
      <c r="P5" s="793"/>
      <c r="Q5" s="793"/>
      <c r="R5" s="793"/>
      <c r="S5" s="793"/>
      <c r="T5" s="793"/>
      <c r="U5" s="793"/>
      <c r="V5" s="793"/>
      <c r="W5" s="793"/>
      <c r="X5" s="793"/>
      <c r="Y5" s="793"/>
      <c r="Z5" s="793"/>
      <c r="AA5" s="793"/>
      <c r="AB5" s="793"/>
      <c r="AC5" s="799"/>
      <c r="AD5" s="803" t="s">
        <v>131</v>
      </c>
      <c r="AE5" s="804"/>
      <c r="AF5" s="804"/>
      <c r="AG5" s="804"/>
      <c r="AH5" s="804"/>
      <c r="AI5" s="804"/>
      <c r="AJ5" s="804"/>
      <c r="AK5" s="804"/>
      <c r="AL5" s="804"/>
      <c r="AM5" s="804"/>
      <c r="AN5" s="804"/>
      <c r="AO5" s="804"/>
      <c r="AP5" s="804"/>
      <c r="AQ5" s="805"/>
      <c r="AR5" s="797" t="s">
        <v>104</v>
      </c>
      <c r="AS5" s="797" t="s">
        <v>106</v>
      </c>
      <c r="AT5" s="797" t="s">
        <v>108</v>
      </c>
      <c r="AU5" s="797" t="s">
        <v>110</v>
      </c>
      <c r="AV5" s="797" t="s">
        <v>297</v>
      </c>
    </row>
    <row r="6" spans="1:50" ht="15" customHeight="1">
      <c r="A6" s="800" t="s">
        <v>6</v>
      </c>
      <c r="B6" s="785">
        <f>'META 1'!I7</f>
        <v>45660</v>
      </c>
      <c r="C6" s="786"/>
      <c r="D6" s="285" t="s">
        <v>129</v>
      </c>
      <c r="E6" s="286"/>
      <c r="F6" s="287"/>
      <c r="G6" s="288"/>
      <c r="H6" s="289"/>
      <c r="I6" s="289"/>
      <c r="J6" s="289"/>
      <c r="K6" s="289"/>
      <c r="L6" s="289"/>
      <c r="M6" s="289"/>
      <c r="N6" s="289"/>
      <c r="O6" s="289"/>
      <c r="P6" s="289"/>
      <c r="Q6" s="289"/>
      <c r="R6" s="289"/>
      <c r="S6" s="289"/>
      <c r="T6" s="289"/>
      <c r="U6" s="289"/>
      <c r="V6" s="289"/>
      <c r="W6" s="289"/>
      <c r="X6" s="289"/>
      <c r="Y6" s="289"/>
      <c r="Z6" s="289"/>
      <c r="AA6" s="289"/>
      <c r="AB6" s="289"/>
      <c r="AC6" s="290"/>
      <c r="AD6" s="806"/>
      <c r="AE6" s="807"/>
      <c r="AF6" s="807"/>
      <c r="AG6" s="807"/>
      <c r="AH6" s="807"/>
      <c r="AI6" s="807"/>
      <c r="AJ6" s="807"/>
      <c r="AK6" s="807"/>
      <c r="AL6" s="807"/>
      <c r="AM6" s="807"/>
      <c r="AN6" s="807"/>
      <c r="AO6" s="807"/>
      <c r="AP6" s="807"/>
      <c r="AQ6" s="808"/>
      <c r="AR6" s="802"/>
      <c r="AS6" s="802"/>
      <c r="AT6" s="802"/>
      <c r="AU6" s="802"/>
      <c r="AV6" s="802"/>
    </row>
    <row r="7" spans="1:50" ht="15" customHeight="1">
      <c r="A7" s="800"/>
      <c r="B7" s="787"/>
      <c r="C7" s="788"/>
      <c r="D7" s="285" t="s">
        <v>130</v>
      </c>
      <c r="E7" s="286"/>
      <c r="F7" s="291"/>
      <c r="G7" s="292"/>
      <c r="H7" s="293"/>
      <c r="I7" s="293"/>
      <c r="J7" s="293"/>
      <c r="K7" s="293"/>
      <c r="L7" s="293"/>
      <c r="M7" s="293"/>
      <c r="N7" s="293"/>
      <c r="O7" s="293"/>
      <c r="P7" s="293"/>
      <c r="Q7" s="293"/>
      <c r="R7" s="293"/>
      <c r="S7" s="293"/>
      <c r="T7" s="293"/>
      <c r="U7" s="293"/>
      <c r="V7" s="293"/>
      <c r="W7" s="293"/>
      <c r="X7" s="293"/>
      <c r="Y7" s="293"/>
      <c r="Z7" s="293"/>
      <c r="AA7" s="293"/>
      <c r="AB7" s="293"/>
      <c r="AC7" s="294"/>
      <c r="AD7" s="806"/>
      <c r="AE7" s="807"/>
      <c r="AF7" s="807"/>
      <c r="AG7" s="807"/>
      <c r="AH7" s="807"/>
      <c r="AI7" s="807"/>
      <c r="AJ7" s="807"/>
      <c r="AK7" s="807"/>
      <c r="AL7" s="807"/>
      <c r="AM7" s="807"/>
      <c r="AN7" s="807"/>
      <c r="AO7" s="807"/>
      <c r="AP7" s="807"/>
      <c r="AQ7" s="808"/>
      <c r="AR7" s="802"/>
      <c r="AS7" s="802"/>
      <c r="AT7" s="802"/>
      <c r="AU7" s="802"/>
      <c r="AV7" s="802"/>
    </row>
    <row r="8" spans="1:50" ht="15" customHeight="1">
      <c r="A8" s="800"/>
      <c r="B8" s="789"/>
      <c r="C8" s="790"/>
      <c r="D8" s="285" t="s">
        <v>131</v>
      </c>
      <c r="E8" s="286" t="s">
        <v>298</v>
      </c>
      <c r="F8" s="295"/>
      <c r="G8" s="296"/>
      <c r="H8" s="297"/>
      <c r="I8" s="297"/>
      <c r="J8" s="297"/>
      <c r="K8" s="297"/>
      <c r="L8" s="297"/>
      <c r="M8" s="297"/>
      <c r="N8" s="297"/>
      <c r="O8" s="297"/>
      <c r="P8" s="297"/>
      <c r="Q8" s="297"/>
      <c r="R8" s="297"/>
      <c r="S8" s="297"/>
      <c r="T8" s="297"/>
      <c r="U8" s="297"/>
      <c r="V8" s="297"/>
      <c r="W8" s="297"/>
      <c r="X8" s="297"/>
      <c r="Y8" s="297"/>
      <c r="Z8" s="297"/>
      <c r="AA8" s="297"/>
      <c r="AB8" s="297"/>
      <c r="AC8" s="298"/>
      <c r="AD8" s="806"/>
      <c r="AE8" s="807"/>
      <c r="AF8" s="807"/>
      <c r="AG8" s="807"/>
      <c r="AH8" s="807"/>
      <c r="AI8" s="807"/>
      <c r="AJ8" s="807"/>
      <c r="AK8" s="807"/>
      <c r="AL8" s="807"/>
      <c r="AM8" s="807"/>
      <c r="AN8" s="807"/>
      <c r="AO8" s="807"/>
      <c r="AP8" s="807"/>
      <c r="AQ8" s="808"/>
      <c r="AR8" s="802"/>
      <c r="AS8" s="802"/>
      <c r="AT8" s="802"/>
      <c r="AU8" s="802"/>
      <c r="AV8" s="802"/>
    </row>
    <row r="9" spans="1:50" ht="15" customHeight="1">
      <c r="A9" s="792" t="s">
        <v>299</v>
      </c>
      <c r="B9" s="793"/>
      <c r="C9" s="793"/>
      <c r="D9" s="794" t="s">
        <v>300</v>
      </c>
      <c r="E9" s="794"/>
      <c r="F9" s="794"/>
      <c r="G9" s="794"/>
      <c r="H9" s="794"/>
      <c r="I9" s="794"/>
      <c r="J9" s="794"/>
      <c r="K9" s="794"/>
      <c r="L9" s="794"/>
      <c r="M9" s="794"/>
      <c r="N9" s="794"/>
      <c r="O9" s="794"/>
      <c r="P9" s="794"/>
      <c r="Q9" s="794"/>
      <c r="R9" s="794"/>
      <c r="S9" s="794"/>
      <c r="T9" s="794"/>
      <c r="U9" s="794"/>
      <c r="V9" s="794"/>
      <c r="W9" s="794"/>
      <c r="X9" s="794"/>
      <c r="Y9" s="794"/>
      <c r="Z9" s="794"/>
      <c r="AA9" s="794"/>
      <c r="AB9" s="794"/>
      <c r="AC9" s="794"/>
      <c r="AD9" s="806"/>
      <c r="AE9" s="807"/>
      <c r="AF9" s="807"/>
      <c r="AG9" s="807"/>
      <c r="AH9" s="807"/>
      <c r="AI9" s="807"/>
      <c r="AJ9" s="807"/>
      <c r="AK9" s="807"/>
      <c r="AL9" s="807"/>
      <c r="AM9" s="807"/>
      <c r="AN9" s="807"/>
      <c r="AO9" s="807"/>
      <c r="AP9" s="807"/>
      <c r="AQ9" s="808"/>
      <c r="AR9" s="802"/>
      <c r="AS9" s="802"/>
      <c r="AT9" s="802"/>
      <c r="AU9" s="802"/>
      <c r="AV9" s="802"/>
    </row>
    <row r="10" spans="1:50" ht="15" customHeight="1">
      <c r="A10" s="792" t="s">
        <v>301</v>
      </c>
      <c r="B10" s="793"/>
      <c r="C10" s="793"/>
      <c r="D10" s="794" t="s">
        <v>134</v>
      </c>
      <c r="E10" s="794"/>
      <c r="F10" s="794"/>
      <c r="G10" s="794"/>
      <c r="H10" s="794"/>
      <c r="I10" s="794"/>
      <c r="J10" s="794"/>
      <c r="K10" s="794"/>
      <c r="L10" s="794"/>
      <c r="M10" s="794"/>
      <c r="N10" s="794"/>
      <c r="O10" s="794"/>
      <c r="P10" s="794"/>
      <c r="Q10" s="794"/>
      <c r="R10" s="794"/>
      <c r="S10" s="794"/>
      <c r="T10" s="794"/>
      <c r="U10" s="794"/>
      <c r="V10" s="794"/>
      <c r="W10" s="794"/>
      <c r="X10" s="794"/>
      <c r="Y10" s="794"/>
      <c r="Z10" s="794"/>
      <c r="AA10" s="794"/>
      <c r="AB10" s="794"/>
      <c r="AC10" s="794"/>
      <c r="AD10" s="809"/>
      <c r="AE10" s="810"/>
      <c r="AF10" s="810"/>
      <c r="AG10" s="810"/>
      <c r="AH10" s="810"/>
      <c r="AI10" s="810"/>
      <c r="AJ10" s="810"/>
      <c r="AK10" s="810"/>
      <c r="AL10" s="810"/>
      <c r="AM10" s="810"/>
      <c r="AN10" s="810"/>
      <c r="AO10" s="810"/>
      <c r="AP10" s="810"/>
      <c r="AQ10" s="811"/>
      <c r="AR10" s="802"/>
      <c r="AS10" s="802"/>
      <c r="AT10" s="802"/>
      <c r="AU10" s="802"/>
      <c r="AV10" s="802"/>
    </row>
    <row r="11" spans="1:50" ht="56.25" customHeight="1">
      <c r="A11" s="795" t="s">
        <v>74</v>
      </c>
      <c r="B11" s="796"/>
      <c r="C11" s="796"/>
      <c r="D11" s="797" t="s">
        <v>302</v>
      </c>
      <c r="E11" s="797" t="s">
        <v>78</v>
      </c>
      <c r="F11" s="797" t="s">
        <v>80</v>
      </c>
      <c r="G11" s="797" t="s">
        <v>82</v>
      </c>
      <c r="H11" s="797" t="s">
        <v>303</v>
      </c>
      <c r="I11" s="797" t="s">
        <v>86</v>
      </c>
      <c r="J11" s="797" t="s">
        <v>88</v>
      </c>
      <c r="K11" s="797" t="s">
        <v>90</v>
      </c>
      <c r="L11" s="795" t="s">
        <v>92</v>
      </c>
      <c r="M11" s="796"/>
      <c r="N11" s="796"/>
      <c r="O11" s="796"/>
      <c r="P11" s="797" t="s">
        <v>94</v>
      </c>
      <c r="Q11" s="797" t="s">
        <v>96</v>
      </c>
      <c r="R11" s="792" t="s">
        <v>98</v>
      </c>
      <c r="S11" s="793"/>
      <c r="T11" s="793"/>
      <c r="U11" s="793"/>
      <c r="V11" s="793"/>
      <c r="W11" s="793"/>
      <c r="X11" s="793"/>
      <c r="Y11" s="793"/>
      <c r="Z11" s="793"/>
      <c r="AA11" s="793"/>
      <c r="AB11" s="793"/>
      <c r="AC11" s="799"/>
      <c r="AD11" s="792" t="s">
        <v>100</v>
      </c>
      <c r="AE11" s="793"/>
      <c r="AF11" s="793"/>
      <c r="AG11" s="793"/>
      <c r="AH11" s="793"/>
      <c r="AI11" s="793"/>
      <c r="AJ11" s="793"/>
      <c r="AK11" s="793"/>
      <c r="AL11" s="793"/>
      <c r="AM11" s="793"/>
      <c r="AN11" s="793"/>
      <c r="AO11" s="799"/>
      <c r="AP11" s="795" t="s">
        <v>102</v>
      </c>
      <c r="AQ11" s="801"/>
      <c r="AR11" s="802"/>
      <c r="AS11" s="802"/>
      <c r="AT11" s="802"/>
      <c r="AU11" s="802"/>
      <c r="AV11" s="802"/>
    </row>
    <row r="12" spans="1:50" ht="98.25" customHeight="1">
      <c r="A12" s="299" t="s">
        <v>304</v>
      </c>
      <c r="B12" s="299" t="s">
        <v>305</v>
      </c>
      <c r="C12" s="299" t="s">
        <v>306</v>
      </c>
      <c r="D12" s="798"/>
      <c r="E12" s="798"/>
      <c r="F12" s="798"/>
      <c r="G12" s="798"/>
      <c r="H12" s="798"/>
      <c r="I12" s="798"/>
      <c r="J12" s="798"/>
      <c r="K12" s="798"/>
      <c r="L12" s="299">
        <v>2024</v>
      </c>
      <c r="M12" s="299">
        <v>2025</v>
      </c>
      <c r="N12" s="299">
        <v>2026</v>
      </c>
      <c r="O12" s="299">
        <v>2027</v>
      </c>
      <c r="P12" s="798"/>
      <c r="Q12" s="798"/>
      <c r="R12" s="300" t="s">
        <v>142</v>
      </c>
      <c r="S12" s="300" t="s">
        <v>143</v>
      </c>
      <c r="T12" s="300" t="s">
        <v>144</v>
      </c>
      <c r="U12" s="300" t="s">
        <v>145</v>
      </c>
      <c r="V12" s="300" t="s">
        <v>146</v>
      </c>
      <c r="W12" s="300" t="s">
        <v>147</v>
      </c>
      <c r="X12" s="300" t="s">
        <v>148</v>
      </c>
      <c r="Y12" s="300" t="s">
        <v>149</v>
      </c>
      <c r="Z12" s="300" t="s">
        <v>150</v>
      </c>
      <c r="AA12" s="300" t="s">
        <v>151</v>
      </c>
      <c r="AB12" s="300" t="s">
        <v>152</v>
      </c>
      <c r="AC12" s="300" t="s">
        <v>128</v>
      </c>
      <c r="AD12" s="300" t="s">
        <v>142</v>
      </c>
      <c r="AE12" s="300" t="s">
        <v>143</v>
      </c>
      <c r="AF12" s="300" t="s">
        <v>144</v>
      </c>
      <c r="AG12" s="300" t="s">
        <v>145</v>
      </c>
      <c r="AH12" s="300" t="s">
        <v>146</v>
      </c>
      <c r="AI12" s="300" t="s">
        <v>147</v>
      </c>
      <c r="AJ12" s="300" t="s">
        <v>148</v>
      </c>
      <c r="AK12" s="300" t="s">
        <v>149</v>
      </c>
      <c r="AL12" s="300" t="s">
        <v>150</v>
      </c>
      <c r="AM12" s="300" t="s">
        <v>151</v>
      </c>
      <c r="AN12" s="300" t="s">
        <v>152</v>
      </c>
      <c r="AO12" s="300" t="s">
        <v>128</v>
      </c>
      <c r="AP12" s="299" t="s">
        <v>307</v>
      </c>
      <c r="AQ12" s="301" t="s">
        <v>308</v>
      </c>
      <c r="AR12" s="798"/>
      <c r="AS12" s="798"/>
      <c r="AT12" s="798"/>
      <c r="AU12" s="798"/>
      <c r="AV12" s="798"/>
    </row>
    <row r="13" spans="1:50" ht="409.5" customHeight="1">
      <c r="A13" s="302">
        <v>193</v>
      </c>
      <c r="B13" s="302"/>
      <c r="C13" s="302"/>
      <c r="D13" s="83" t="s">
        <v>309</v>
      </c>
      <c r="E13" s="83" t="s">
        <v>310</v>
      </c>
      <c r="F13" s="83" t="s">
        <v>311</v>
      </c>
      <c r="G13" s="83" t="s">
        <v>312</v>
      </c>
      <c r="H13" s="83">
        <v>15</v>
      </c>
      <c r="I13" s="83" t="s">
        <v>282</v>
      </c>
      <c r="J13" s="83" t="s">
        <v>313</v>
      </c>
      <c r="K13" s="83" t="s">
        <v>314</v>
      </c>
      <c r="L13" s="303">
        <v>15</v>
      </c>
      <c r="M13" s="303">
        <v>15</v>
      </c>
      <c r="N13" s="303">
        <v>15</v>
      </c>
      <c r="O13" s="303">
        <v>15</v>
      </c>
      <c r="P13" s="303" t="s">
        <v>315</v>
      </c>
      <c r="Q13" s="303" t="s">
        <v>316</v>
      </c>
      <c r="R13" s="302"/>
      <c r="S13" s="302"/>
      <c r="T13" s="302"/>
      <c r="U13" s="302"/>
      <c r="V13" s="302"/>
      <c r="W13" s="302"/>
      <c r="X13" s="83">
        <v>15</v>
      </c>
      <c r="Y13" s="302">
        <v>15</v>
      </c>
      <c r="Z13" s="302">
        <v>15</v>
      </c>
      <c r="AA13" s="302">
        <v>15</v>
      </c>
      <c r="AB13" s="302">
        <v>15</v>
      </c>
      <c r="AC13" s="302">
        <v>15</v>
      </c>
      <c r="AD13" s="302"/>
      <c r="AE13" s="302"/>
      <c r="AF13" s="302"/>
      <c r="AG13" s="302"/>
      <c r="AH13" s="302"/>
      <c r="AI13" s="302"/>
      <c r="AJ13" s="83">
        <v>15</v>
      </c>
      <c r="AK13" s="302">
        <v>15</v>
      </c>
      <c r="AL13" s="302">
        <v>15</v>
      </c>
      <c r="AM13" s="302">
        <v>15</v>
      </c>
      <c r="AN13" s="302">
        <v>15</v>
      </c>
      <c r="AO13" s="302">
        <v>15</v>
      </c>
      <c r="AP13" s="302"/>
      <c r="AQ13" s="302"/>
      <c r="AR13" s="272" t="s">
        <v>317</v>
      </c>
      <c r="AS13" s="306" t="s">
        <v>318</v>
      </c>
      <c r="AT13" s="272" t="s">
        <v>319</v>
      </c>
      <c r="AU13" s="304"/>
      <c r="AV13" s="83"/>
      <c r="AW13" s="174"/>
      <c r="AX13" s="174"/>
    </row>
    <row r="14" spans="1:50" ht="15">
      <c r="A14" s="812" t="s">
        <v>320</v>
      </c>
      <c r="B14" s="791" t="s">
        <v>321</v>
      </c>
      <c r="C14" s="791"/>
      <c r="D14" s="791"/>
      <c r="E14" s="812" t="s">
        <v>322</v>
      </c>
      <c r="F14" s="812"/>
      <c r="G14" s="812"/>
      <c r="H14" s="812"/>
      <c r="I14" s="812"/>
      <c r="J14" s="812"/>
      <c r="K14" s="812"/>
      <c r="L14" s="812"/>
      <c r="M14" s="791" t="s">
        <v>321</v>
      </c>
      <c r="N14" s="791"/>
      <c r="O14" s="791"/>
      <c r="P14" s="791"/>
      <c r="Q14" s="791"/>
      <c r="R14" s="791" t="s">
        <v>321</v>
      </c>
      <c r="S14" s="791"/>
      <c r="T14" s="791"/>
      <c r="U14" s="791"/>
      <c r="V14" s="791"/>
      <c r="W14" s="791"/>
      <c r="X14" s="791"/>
      <c r="Y14" s="791"/>
      <c r="Z14" s="791" t="s">
        <v>321</v>
      </c>
      <c r="AA14" s="791"/>
      <c r="AB14" s="791"/>
      <c r="AC14" s="791"/>
      <c r="AD14" s="791"/>
      <c r="AE14" s="791"/>
      <c r="AF14" s="791"/>
      <c r="AG14" s="791"/>
      <c r="AH14" s="791"/>
      <c r="AI14" s="791"/>
      <c r="AJ14" s="791"/>
      <c r="AK14" s="791"/>
      <c r="AL14" s="812" t="s">
        <v>323</v>
      </c>
      <c r="AM14" s="812"/>
      <c r="AN14" s="812"/>
      <c r="AO14" s="812"/>
      <c r="AP14" s="791" t="s">
        <v>324</v>
      </c>
      <c r="AQ14" s="791"/>
      <c r="AR14" s="791"/>
      <c r="AS14" s="791"/>
      <c r="AT14" s="791"/>
      <c r="AU14" s="791"/>
      <c r="AV14" s="791"/>
    </row>
    <row r="15" spans="1:50" ht="15">
      <c r="A15" s="812"/>
      <c r="B15" s="791" t="s">
        <v>325</v>
      </c>
      <c r="C15" s="791"/>
      <c r="D15" s="791"/>
      <c r="E15" s="812"/>
      <c r="F15" s="812"/>
      <c r="G15" s="812"/>
      <c r="H15" s="812"/>
      <c r="I15" s="812"/>
      <c r="J15" s="812"/>
      <c r="K15" s="812"/>
      <c r="L15" s="812"/>
      <c r="M15" s="791" t="s">
        <v>326</v>
      </c>
      <c r="N15" s="791"/>
      <c r="O15" s="791"/>
      <c r="P15" s="791"/>
      <c r="Q15" s="791"/>
      <c r="R15" s="791" t="s">
        <v>327</v>
      </c>
      <c r="S15" s="791"/>
      <c r="T15" s="791"/>
      <c r="U15" s="791"/>
      <c r="V15" s="791"/>
      <c r="W15" s="791"/>
      <c r="X15" s="791"/>
      <c r="Y15" s="791"/>
      <c r="Z15" s="791" t="s">
        <v>328</v>
      </c>
      <c r="AA15" s="791"/>
      <c r="AB15" s="791"/>
      <c r="AC15" s="791"/>
      <c r="AD15" s="791"/>
      <c r="AE15" s="791"/>
      <c r="AF15" s="791"/>
      <c r="AG15" s="791"/>
      <c r="AH15" s="791"/>
      <c r="AI15" s="791"/>
      <c r="AJ15" s="791"/>
      <c r="AK15" s="791"/>
      <c r="AL15" s="812"/>
      <c r="AM15" s="812"/>
      <c r="AN15" s="812"/>
      <c r="AO15" s="812"/>
      <c r="AP15" s="791" t="s">
        <v>326</v>
      </c>
      <c r="AQ15" s="791"/>
      <c r="AR15" s="791"/>
      <c r="AS15" s="791"/>
      <c r="AT15" s="791"/>
      <c r="AU15" s="791"/>
      <c r="AV15" s="791"/>
    </row>
    <row r="16" spans="1:50" ht="15.95" customHeight="1">
      <c r="A16" s="812"/>
      <c r="B16" s="791" t="s">
        <v>329</v>
      </c>
      <c r="C16" s="791"/>
      <c r="D16" s="791"/>
      <c r="E16" s="812"/>
      <c r="F16" s="812"/>
      <c r="G16" s="812"/>
      <c r="H16" s="812"/>
      <c r="I16" s="812"/>
      <c r="J16" s="812"/>
      <c r="K16" s="812"/>
      <c r="L16" s="812"/>
      <c r="M16" s="791" t="s">
        <v>329</v>
      </c>
      <c r="N16" s="791"/>
      <c r="O16" s="791"/>
      <c r="P16" s="791"/>
      <c r="Q16" s="791"/>
      <c r="R16" s="791" t="s">
        <v>329</v>
      </c>
      <c r="S16" s="791"/>
      <c r="T16" s="791"/>
      <c r="U16" s="791"/>
      <c r="V16" s="791"/>
      <c r="W16" s="791"/>
      <c r="X16" s="791"/>
      <c r="Y16" s="791"/>
      <c r="Z16" s="791" t="s">
        <v>329</v>
      </c>
      <c r="AA16" s="791"/>
      <c r="AB16" s="791"/>
      <c r="AC16" s="791"/>
      <c r="AD16" s="791"/>
      <c r="AE16" s="791"/>
      <c r="AF16" s="791"/>
      <c r="AG16" s="791"/>
      <c r="AH16" s="791"/>
      <c r="AI16" s="791"/>
      <c r="AJ16" s="791"/>
      <c r="AK16" s="791"/>
      <c r="AL16" s="812"/>
      <c r="AM16" s="812"/>
      <c r="AN16" s="812"/>
      <c r="AO16" s="812"/>
      <c r="AP16" s="791" t="s">
        <v>330</v>
      </c>
      <c r="AQ16" s="791"/>
      <c r="AR16" s="791"/>
      <c r="AS16" s="791"/>
      <c r="AT16" s="791"/>
      <c r="AU16" s="791"/>
      <c r="AV16" s="791"/>
    </row>
  </sheetData>
  <mergeCells count="53">
    <mergeCell ref="AU1:AV1"/>
    <mergeCell ref="AU2:AV2"/>
    <mergeCell ref="AU3:AV3"/>
    <mergeCell ref="AU4:AV4"/>
    <mergeCell ref="A1:AT1"/>
    <mergeCell ref="A2:AT2"/>
    <mergeCell ref="A3:AT4"/>
    <mergeCell ref="AP15:AV15"/>
    <mergeCell ref="AP14:AV14"/>
    <mergeCell ref="B15:D15"/>
    <mergeCell ref="A14:A16"/>
    <mergeCell ref="E14:L16"/>
    <mergeCell ref="Z14:AK14"/>
    <mergeCell ref="Z15:AK15"/>
    <mergeCell ref="Z16:AK16"/>
    <mergeCell ref="AP16:AV16"/>
    <mergeCell ref="AL14:AO16"/>
    <mergeCell ref="M14:Q14"/>
    <mergeCell ref="M15:Q15"/>
    <mergeCell ref="M16:Q16"/>
    <mergeCell ref="R14:Y14"/>
    <mergeCell ref="B14:D14"/>
    <mergeCell ref="B16:D16"/>
    <mergeCell ref="AP11:AQ11"/>
    <mergeCell ref="AS5:AS12"/>
    <mergeCell ref="AU5:AU12"/>
    <mergeCell ref="AV5:AV12"/>
    <mergeCell ref="AD11:AO11"/>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5:Y15"/>
    <mergeCell ref="R16:Y16"/>
    <mergeCell ref="A10:C10"/>
    <mergeCell ref="D9:AC9"/>
    <mergeCell ref="D10:AC10"/>
    <mergeCell ref="A11:C11"/>
    <mergeCell ref="H11:H12"/>
    <mergeCell ref="D11:D12"/>
    <mergeCell ref="E11:E12"/>
  </mergeCells>
  <hyperlinks>
    <hyperlink ref="AS13" r:id="rId1" xr:uid="{D69B0436-8AFC-4968-B99C-1773C78362B8}"/>
  </hyperlinks>
  <pageMargins left="0.7" right="0.7" top="0.75" bottom="0.75" header="0.3" footer="0.3"/>
  <pageSetup scale="10"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78EE-C589-4479-AD55-2AF437DC01DC}">
  <dimension ref="A1:I222"/>
  <sheetViews>
    <sheetView topLeftCell="A155" workbookViewId="0">
      <selection activeCell="B168" sqref="B168"/>
    </sheetView>
  </sheetViews>
  <sheetFormatPr baseColWidth="10" defaultColWidth="9.140625" defaultRowHeight="15"/>
  <cols>
    <col min="2" max="2" width="10.85546875" bestFit="1" customWidth="1"/>
    <col min="3" max="3" width="73.28515625" customWidth="1"/>
  </cols>
  <sheetData>
    <row r="1" spans="1:3">
      <c r="A1" s="66"/>
    </row>
    <row r="2" spans="1:3" ht="18.75">
      <c r="B2" s="67" t="s">
        <v>331</v>
      </c>
      <c r="C2" s="67" t="s">
        <v>332</v>
      </c>
    </row>
    <row r="3" spans="1:3">
      <c r="B3" s="68" t="s">
        <v>333</v>
      </c>
      <c r="C3" s="68" t="s">
        <v>334</v>
      </c>
    </row>
    <row r="4" spans="1:3">
      <c r="B4" s="68" t="s">
        <v>335</v>
      </c>
      <c r="C4" s="68" t="s">
        <v>336</v>
      </c>
    </row>
    <row r="5" spans="1:3">
      <c r="B5" s="68" t="s">
        <v>337</v>
      </c>
      <c r="C5" s="68" t="s">
        <v>338</v>
      </c>
    </row>
    <row r="6" spans="1:3">
      <c r="B6" s="68" t="s">
        <v>339</v>
      </c>
      <c r="C6" s="68" t="s">
        <v>340</v>
      </c>
    </row>
    <row r="7" spans="1:3">
      <c r="B7" s="68" t="s">
        <v>341</v>
      </c>
      <c r="C7" s="69" t="s">
        <v>342</v>
      </c>
    </row>
    <row r="8" spans="1:3">
      <c r="B8" s="68" t="s">
        <v>343</v>
      </c>
      <c r="C8" s="68" t="s">
        <v>344</v>
      </c>
    </row>
    <row r="9" spans="1:3">
      <c r="B9" s="68" t="s">
        <v>345</v>
      </c>
      <c r="C9" s="69" t="s">
        <v>346</v>
      </c>
    </row>
    <row r="10" spans="1:3">
      <c r="B10" s="68" t="s">
        <v>347</v>
      </c>
      <c r="C10" s="69" t="s">
        <v>348</v>
      </c>
    </row>
    <row r="11" spans="1:3">
      <c r="B11" s="68" t="s">
        <v>349</v>
      </c>
      <c r="C11" s="69" t="s">
        <v>350</v>
      </c>
    </row>
    <row r="12" spans="1:3">
      <c r="B12" s="68" t="s">
        <v>351</v>
      </c>
      <c r="C12" s="68" t="s">
        <v>352</v>
      </c>
    </row>
    <row r="13" spans="1:3">
      <c r="B13" s="68" t="s">
        <v>353</v>
      </c>
      <c r="C13" s="68" t="s">
        <v>354</v>
      </c>
    </row>
    <row r="14" spans="1:3">
      <c r="B14" s="68" t="s">
        <v>355</v>
      </c>
      <c r="C14" s="68" t="s">
        <v>356</v>
      </c>
    </row>
    <row r="15" spans="1:3">
      <c r="B15" s="68" t="s">
        <v>357</v>
      </c>
      <c r="C15" s="68" t="s">
        <v>358</v>
      </c>
    </row>
    <row r="16" spans="1:3">
      <c r="B16" s="68" t="s">
        <v>359</v>
      </c>
      <c r="C16" s="271" t="s">
        <v>360</v>
      </c>
    </row>
    <row r="17" spans="2:3">
      <c r="B17" s="68" t="s">
        <v>361</v>
      </c>
      <c r="C17" s="68" t="s">
        <v>362</v>
      </c>
    </row>
    <row r="18" spans="2:3">
      <c r="B18" s="68" t="s">
        <v>363</v>
      </c>
      <c r="C18" s="68" t="s">
        <v>364</v>
      </c>
    </row>
    <row r="19" spans="2:3">
      <c r="B19" s="68" t="s">
        <v>365</v>
      </c>
      <c r="C19" s="68" t="s">
        <v>366</v>
      </c>
    </row>
    <row r="20" spans="2:3">
      <c r="B20" s="68" t="s">
        <v>367</v>
      </c>
      <c r="C20" s="68" t="s">
        <v>368</v>
      </c>
    </row>
    <row r="21" spans="2:3">
      <c r="B21" s="68" t="s">
        <v>369</v>
      </c>
      <c r="C21" s="68" t="s">
        <v>370</v>
      </c>
    </row>
    <row r="22" spans="2:3">
      <c r="B22" s="68" t="s">
        <v>371</v>
      </c>
      <c r="C22" s="68" t="s">
        <v>372</v>
      </c>
    </row>
    <row r="23" spans="2:3">
      <c r="B23" s="68" t="s">
        <v>373</v>
      </c>
      <c r="C23" s="68" t="s">
        <v>374</v>
      </c>
    </row>
    <row r="24" spans="2:3">
      <c r="B24" s="68" t="s">
        <v>375</v>
      </c>
      <c r="C24" s="68" t="s">
        <v>376</v>
      </c>
    </row>
    <row r="25" spans="2:3">
      <c r="B25" s="68" t="s">
        <v>377</v>
      </c>
      <c r="C25" s="68" t="s">
        <v>378</v>
      </c>
    </row>
    <row r="26" spans="2:3">
      <c r="B26" s="68" t="s">
        <v>379</v>
      </c>
      <c r="C26" s="68" t="s">
        <v>380</v>
      </c>
    </row>
    <row r="27" spans="2:3">
      <c r="B27" s="68" t="s">
        <v>381</v>
      </c>
      <c r="C27" s="68" t="s">
        <v>382</v>
      </c>
    </row>
    <row r="28" spans="2:3">
      <c r="B28" s="68" t="s">
        <v>383</v>
      </c>
      <c r="C28" s="68" t="s">
        <v>384</v>
      </c>
    </row>
    <row r="29" spans="2:3">
      <c r="B29" s="68" t="s">
        <v>385</v>
      </c>
      <c r="C29" s="68" t="s">
        <v>386</v>
      </c>
    </row>
    <row r="30" spans="2:3">
      <c r="B30" s="68" t="s">
        <v>387</v>
      </c>
      <c r="C30" s="68" t="s">
        <v>388</v>
      </c>
    </row>
    <row r="31" spans="2:3">
      <c r="B31" s="68" t="s">
        <v>389</v>
      </c>
      <c r="C31" s="68" t="s">
        <v>390</v>
      </c>
    </row>
    <row r="32" spans="2:3">
      <c r="B32" s="68" t="s">
        <v>391</v>
      </c>
      <c r="C32" s="68" t="s">
        <v>392</v>
      </c>
    </row>
    <row r="33" spans="2:3">
      <c r="B33" s="68" t="s">
        <v>393</v>
      </c>
      <c r="C33" s="68" t="s">
        <v>394</v>
      </c>
    </row>
    <row r="34" spans="2:3">
      <c r="B34" s="68" t="s">
        <v>395</v>
      </c>
      <c r="C34" s="68" t="s">
        <v>396</v>
      </c>
    </row>
    <row r="35" spans="2:3">
      <c r="B35" s="68" t="s">
        <v>397</v>
      </c>
      <c r="C35" s="68" t="s">
        <v>398</v>
      </c>
    </row>
    <row r="36" spans="2:3">
      <c r="B36" s="68" t="s">
        <v>399</v>
      </c>
      <c r="C36" s="68" t="s">
        <v>400</v>
      </c>
    </row>
    <row r="37" spans="2:3">
      <c r="B37" s="68" t="s">
        <v>401</v>
      </c>
      <c r="C37" s="68" t="s">
        <v>402</v>
      </c>
    </row>
    <row r="38" spans="2:3">
      <c r="B38" s="68" t="s">
        <v>403</v>
      </c>
      <c r="C38" s="68" t="s">
        <v>404</v>
      </c>
    </row>
    <row r="39" spans="2:3">
      <c r="B39" s="68" t="s">
        <v>405</v>
      </c>
      <c r="C39" s="68" t="s">
        <v>406</v>
      </c>
    </row>
    <row r="40" spans="2:3">
      <c r="B40" s="68" t="s">
        <v>407</v>
      </c>
      <c r="C40" s="68" t="s">
        <v>408</v>
      </c>
    </row>
    <row r="41" spans="2:3">
      <c r="B41" s="68" t="s">
        <v>409</v>
      </c>
      <c r="C41" s="68" t="s">
        <v>410</v>
      </c>
    </row>
    <row r="42" spans="2:3">
      <c r="B42" s="68" t="s">
        <v>411</v>
      </c>
      <c r="C42" s="69" t="s">
        <v>412</v>
      </c>
    </row>
    <row r="43" spans="2:3">
      <c r="B43" s="68" t="s">
        <v>413</v>
      </c>
      <c r="C43" s="69" t="s">
        <v>414</v>
      </c>
    </row>
    <row r="44" spans="2:3">
      <c r="B44" s="68" t="s">
        <v>415</v>
      </c>
      <c r="C44" s="69" t="s">
        <v>416</v>
      </c>
    </row>
    <row r="45" spans="2:3">
      <c r="B45" s="68" t="s">
        <v>417</v>
      </c>
      <c r="C45" s="69" t="s">
        <v>418</v>
      </c>
    </row>
    <row r="46" spans="2:3">
      <c r="B46" s="68" t="s">
        <v>419</v>
      </c>
      <c r="C46" s="69" t="s">
        <v>420</v>
      </c>
    </row>
    <row r="47" spans="2:3">
      <c r="B47" s="68" t="s">
        <v>421</v>
      </c>
      <c r="C47" s="69" t="s">
        <v>422</v>
      </c>
    </row>
    <row r="48" spans="2:3">
      <c r="B48" s="68" t="s">
        <v>423</v>
      </c>
      <c r="C48" s="69" t="s">
        <v>424</v>
      </c>
    </row>
    <row r="49" spans="2:3">
      <c r="B49" s="68" t="s">
        <v>425</v>
      </c>
      <c r="C49" s="68" t="s">
        <v>426</v>
      </c>
    </row>
    <row r="50" spans="2:3">
      <c r="B50" s="68" t="s">
        <v>427</v>
      </c>
      <c r="C50" s="68" t="s">
        <v>428</v>
      </c>
    </row>
    <row r="51" spans="2:3">
      <c r="B51" s="68" t="s">
        <v>429</v>
      </c>
      <c r="C51" s="68" t="s">
        <v>430</v>
      </c>
    </row>
    <row r="52" spans="2:3">
      <c r="B52" s="68" t="s">
        <v>431</v>
      </c>
      <c r="C52" s="69" t="s">
        <v>432</v>
      </c>
    </row>
    <row r="53" spans="2:3">
      <c r="B53" s="68" t="s">
        <v>433</v>
      </c>
      <c r="C53" s="69" t="s">
        <v>434</v>
      </c>
    </row>
    <row r="54" spans="2:3">
      <c r="B54" s="68" t="s">
        <v>435</v>
      </c>
      <c r="C54" s="69" t="s">
        <v>436</v>
      </c>
    </row>
    <row r="55" spans="2:3">
      <c r="B55" s="84" t="s">
        <v>437</v>
      </c>
      <c r="C55" s="85" t="s">
        <v>438</v>
      </c>
    </row>
    <row r="56" spans="2:3">
      <c r="B56" s="68" t="s">
        <v>439</v>
      </c>
      <c r="C56" s="68" t="s">
        <v>440</v>
      </c>
    </row>
    <row r="57" spans="2:3">
      <c r="B57" s="68" t="s">
        <v>441</v>
      </c>
      <c r="C57" s="69" t="s">
        <v>442</v>
      </c>
    </row>
    <row r="58" spans="2:3">
      <c r="B58" s="68" t="s">
        <v>443</v>
      </c>
      <c r="C58" s="86" t="s">
        <v>444</v>
      </c>
    </row>
    <row r="59" spans="2:3">
      <c r="B59" s="68" t="s">
        <v>437</v>
      </c>
      <c r="C59" s="68" t="s">
        <v>445</v>
      </c>
    </row>
    <row r="60" spans="2:3">
      <c r="B60" s="68" t="s">
        <v>446</v>
      </c>
      <c r="C60" s="69" t="s">
        <v>447</v>
      </c>
    </row>
    <row r="61" spans="2:3">
      <c r="B61" s="68" t="s">
        <v>448</v>
      </c>
      <c r="C61" s="69" t="s">
        <v>449</v>
      </c>
    </row>
    <row r="62" spans="2:3">
      <c r="B62" s="68" t="s">
        <v>450</v>
      </c>
      <c r="C62" s="86" t="s">
        <v>451</v>
      </c>
    </row>
    <row r="63" spans="2:3">
      <c r="B63" s="68" t="s">
        <v>452</v>
      </c>
      <c r="C63" s="68" t="s">
        <v>453</v>
      </c>
    </row>
    <row r="64" spans="2:3">
      <c r="B64" s="68" t="s">
        <v>454</v>
      </c>
      <c r="C64" s="68" t="s">
        <v>455</v>
      </c>
    </row>
    <row r="65" spans="2:3">
      <c r="B65" s="68" t="s">
        <v>456</v>
      </c>
      <c r="C65" s="68" t="s">
        <v>457</v>
      </c>
    </row>
    <row r="66" spans="2:3">
      <c r="B66" s="68" t="s">
        <v>458</v>
      </c>
      <c r="C66" s="68" t="s">
        <v>459</v>
      </c>
    </row>
    <row r="67" spans="2:3">
      <c r="B67" s="68" t="s">
        <v>460</v>
      </c>
      <c r="C67" s="68" t="s">
        <v>461</v>
      </c>
    </row>
    <row r="68" spans="2:3">
      <c r="B68" s="68" t="s">
        <v>462</v>
      </c>
      <c r="C68" s="68" t="s">
        <v>463</v>
      </c>
    </row>
    <row r="69" spans="2:3">
      <c r="B69" s="68" t="s">
        <v>464</v>
      </c>
      <c r="C69" s="68" t="s">
        <v>465</v>
      </c>
    </row>
    <row r="70" spans="2:3">
      <c r="B70" s="68" t="s">
        <v>466</v>
      </c>
      <c r="C70" s="69" t="s">
        <v>467</v>
      </c>
    </row>
    <row r="71" spans="2:3">
      <c r="B71" s="68" t="s">
        <v>468</v>
      </c>
      <c r="C71" s="69" t="s">
        <v>469</v>
      </c>
    </row>
    <row r="72" spans="2:3">
      <c r="B72" s="68" t="s">
        <v>470</v>
      </c>
      <c r="C72" s="69" t="s">
        <v>471</v>
      </c>
    </row>
    <row r="73" spans="2:3">
      <c r="B73" s="68" t="s">
        <v>472</v>
      </c>
      <c r="C73" s="69" t="s">
        <v>473</v>
      </c>
    </row>
    <row r="74" spans="2:3">
      <c r="B74" s="68" t="s">
        <v>474</v>
      </c>
      <c r="C74" s="271" t="s">
        <v>475</v>
      </c>
    </row>
    <row r="75" spans="2:3">
      <c r="B75" s="68" t="s">
        <v>476</v>
      </c>
      <c r="C75" s="69" t="s">
        <v>477</v>
      </c>
    </row>
    <row r="76" spans="2:3">
      <c r="B76" s="68" t="s">
        <v>478</v>
      </c>
      <c r="C76" s="69" t="s">
        <v>479</v>
      </c>
    </row>
    <row r="77" spans="2:3">
      <c r="B77" s="68" t="s">
        <v>480</v>
      </c>
      <c r="C77" s="69" t="s">
        <v>481</v>
      </c>
    </row>
    <row r="78" spans="2:3">
      <c r="B78" s="68" t="s">
        <v>482</v>
      </c>
      <c r="C78" s="69" t="s">
        <v>483</v>
      </c>
    </row>
    <row r="79" spans="2:3">
      <c r="B79" s="68" t="s">
        <v>484</v>
      </c>
      <c r="C79" s="68" t="s">
        <v>485</v>
      </c>
    </row>
    <row r="80" spans="2:3">
      <c r="B80" s="68" t="s">
        <v>486</v>
      </c>
      <c r="C80" s="68" t="s">
        <v>487</v>
      </c>
    </row>
    <row r="81" spans="2:9">
      <c r="B81" s="68" t="s">
        <v>488</v>
      </c>
      <c r="C81" s="68" t="s">
        <v>489</v>
      </c>
    </row>
    <row r="82" spans="2:9">
      <c r="B82" s="68" t="s">
        <v>490</v>
      </c>
      <c r="C82" s="70" t="s">
        <v>491</v>
      </c>
    </row>
    <row r="83" spans="2:9">
      <c r="B83" s="68" t="s">
        <v>492</v>
      </c>
      <c r="C83" s="68" t="s">
        <v>493</v>
      </c>
    </row>
    <row r="84" spans="2:9">
      <c r="B84" s="68" t="s">
        <v>494</v>
      </c>
      <c r="C84" s="68" t="s">
        <v>495</v>
      </c>
    </row>
    <row r="85" spans="2:9">
      <c r="B85" s="68" t="s">
        <v>496</v>
      </c>
      <c r="C85" s="68" t="s">
        <v>497</v>
      </c>
    </row>
    <row r="86" spans="2:9">
      <c r="B86" s="68" t="s">
        <v>498</v>
      </c>
      <c r="C86" s="69" t="s">
        <v>499</v>
      </c>
    </row>
    <row r="87" spans="2:9">
      <c r="B87" s="68" t="s">
        <v>500</v>
      </c>
      <c r="C87" s="69" t="s">
        <v>501</v>
      </c>
    </row>
    <row r="88" spans="2:9">
      <c r="B88" s="68" t="s">
        <v>502</v>
      </c>
      <c r="C88" s="68" t="s">
        <v>503</v>
      </c>
    </row>
    <row r="89" spans="2:9">
      <c r="B89" s="68" t="s">
        <v>504</v>
      </c>
      <c r="C89" s="68" t="s">
        <v>505</v>
      </c>
    </row>
    <row r="90" spans="2:9">
      <c r="B90" s="68" t="s">
        <v>506</v>
      </c>
      <c r="C90" s="69" t="s">
        <v>507</v>
      </c>
    </row>
    <row r="91" spans="2:9">
      <c r="B91" s="68" t="s">
        <v>508</v>
      </c>
      <c r="C91" s="68" t="s">
        <v>509</v>
      </c>
    </row>
    <row r="92" spans="2:9">
      <c r="B92" s="68" t="s">
        <v>510</v>
      </c>
      <c r="C92" s="68" t="s">
        <v>511</v>
      </c>
    </row>
    <row r="93" spans="2:9">
      <c r="B93" s="68" t="s">
        <v>512</v>
      </c>
      <c r="C93" s="69" t="s">
        <v>513</v>
      </c>
    </row>
    <row r="94" spans="2:9">
      <c r="B94" s="68" t="s">
        <v>514</v>
      </c>
      <c r="C94" s="69" t="s">
        <v>515</v>
      </c>
      <c r="I94" s="80"/>
    </row>
    <row r="95" spans="2:9">
      <c r="B95" s="68" t="s">
        <v>516</v>
      </c>
      <c r="C95" s="68" t="s">
        <v>517</v>
      </c>
    </row>
    <row r="96" spans="2:9">
      <c r="B96" s="68" t="s">
        <v>518</v>
      </c>
      <c r="C96" s="68" t="s">
        <v>519</v>
      </c>
    </row>
    <row r="97" spans="2:3">
      <c r="B97" s="68" t="s">
        <v>520</v>
      </c>
      <c r="C97" s="68" t="s">
        <v>521</v>
      </c>
    </row>
    <row r="98" spans="2:3">
      <c r="B98" s="68" t="s">
        <v>522</v>
      </c>
      <c r="C98" s="68" t="s">
        <v>523</v>
      </c>
    </row>
    <row r="99" spans="2:3">
      <c r="B99" s="68" t="s">
        <v>524</v>
      </c>
      <c r="C99" s="70" t="s">
        <v>525</v>
      </c>
    </row>
    <row r="100" spans="2:3">
      <c r="B100" s="68" t="s">
        <v>526</v>
      </c>
      <c r="C100" s="68" t="s">
        <v>527</v>
      </c>
    </row>
    <row r="101" spans="2:3">
      <c r="B101" s="68" t="s">
        <v>528</v>
      </c>
      <c r="C101" s="68" t="s">
        <v>529</v>
      </c>
    </row>
    <row r="102" spans="2:3">
      <c r="B102" s="68" t="s">
        <v>530</v>
      </c>
      <c r="C102" s="68" t="s">
        <v>531</v>
      </c>
    </row>
    <row r="103" spans="2:3">
      <c r="B103" s="68" t="s">
        <v>532</v>
      </c>
      <c r="C103" s="68" t="s">
        <v>533</v>
      </c>
    </row>
    <row r="104" spans="2:3">
      <c r="B104" s="68" t="s">
        <v>534</v>
      </c>
      <c r="C104" s="68" t="s">
        <v>535</v>
      </c>
    </row>
    <row r="105" spans="2:3">
      <c r="B105" s="68" t="s">
        <v>536</v>
      </c>
      <c r="C105" s="68" t="s">
        <v>537</v>
      </c>
    </row>
    <row r="106" spans="2:3">
      <c r="B106" s="68" t="s">
        <v>538</v>
      </c>
      <c r="C106" s="68" t="s">
        <v>539</v>
      </c>
    </row>
    <row r="107" spans="2:3">
      <c r="B107" s="68" t="s">
        <v>540</v>
      </c>
      <c r="C107" s="68" t="s">
        <v>541</v>
      </c>
    </row>
    <row r="108" spans="2:3">
      <c r="B108" s="68" t="s">
        <v>542</v>
      </c>
      <c r="C108" s="68" t="s">
        <v>543</v>
      </c>
    </row>
    <row r="109" spans="2:3">
      <c r="B109" s="68" t="s">
        <v>544</v>
      </c>
      <c r="C109" s="69" t="s">
        <v>545</v>
      </c>
    </row>
    <row r="110" spans="2:3">
      <c r="B110" s="68" t="s">
        <v>546</v>
      </c>
      <c r="C110" s="68" t="s">
        <v>547</v>
      </c>
    </row>
    <row r="111" spans="2:3">
      <c r="B111" s="68" t="s">
        <v>548</v>
      </c>
      <c r="C111" s="68" t="s">
        <v>549</v>
      </c>
    </row>
    <row r="112" spans="2:3">
      <c r="B112" s="68" t="s">
        <v>550</v>
      </c>
      <c r="C112" s="68" t="s">
        <v>551</v>
      </c>
    </row>
    <row r="113" spans="2:3">
      <c r="B113" s="68" t="s">
        <v>552</v>
      </c>
      <c r="C113" s="68" t="s">
        <v>553</v>
      </c>
    </row>
    <row r="114" spans="2:3">
      <c r="B114" s="68" t="s">
        <v>554</v>
      </c>
      <c r="C114" s="69" t="s">
        <v>555</v>
      </c>
    </row>
    <row r="115" spans="2:3">
      <c r="B115" s="68" t="s">
        <v>556</v>
      </c>
      <c r="C115" s="69" t="s">
        <v>557</v>
      </c>
    </row>
    <row r="116" spans="2:3">
      <c r="B116" s="68" t="s">
        <v>558</v>
      </c>
      <c r="C116" s="69" t="s">
        <v>559</v>
      </c>
    </row>
    <row r="117" spans="2:3">
      <c r="B117" s="68" t="s">
        <v>560</v>
      </c>
      <c r="C117" s="69" t="s">
        <v>561</v>
      </c>
    </row>
    <row r="118" spans="2:3">
      <c r="B118" s="68" t="s">
        <v>562</v>
      </c>
      <c r="C118" s="69" t="s">
        <v>563</v>
      </c>
    </row>
    <row r="119" spans="2:3">
      <c r="B119" s="68" t="s">
        <v>564</v>
      </c>
      <c r="C119" s="69" t="s">
        <v>565</v>
      </c>
    </row>
    <row r="120" spans="2:3">
      <c r="B120" s="68" t="s">
        <v>566</v>
      </c>
      <c r="C120" s="69" t="s">
        <v>567</v>
      </c>
    </row>
    <row r="121" spans="2:3">
      <c r="B121" s="68" t="s">
        <v>568</v>
      </c>
      <c r="C121" s="69" t="s">
        <v>569</v>
      </c>
    </row>
    <row r="122" spans="2:3">
      <c r="B122" s="68" t="s">
        <v>570</v>
      </c>
      <c r="C122" s="68" t="s">
        <v>571</v>
      </c>
    </row>
    <row r="123" spans="2:3">
      <c r="B123" s="68" t="s">
        <v>572</v>
      </c>
      <c r="C123" s="68" t="s">
        <v>573</v>
      </c>
    </row>
    <row r="124" spans="2:3">
      <c r="B124" s="68" t="s">
        <v>574</v>
      </c>
      <c r="C124" s="68" t="s">
        <v>575</v>
      </c>
    </row>
    <row r="125" spans="2:3">
      <c r="B125" s="68" t="s">
        <v>576</v>
      </c>
      <c r="C125" s="68" t="s">
        <v>577</v>
      </c>
    </row>
    <row r="126" spans="2:3">
      <c r="B126" s="68" t="s">
        <v>578</v>
      </c>
      <c r="C126" s="68" t="s">
        <v>579</v>
      </c>
    </row>
    <row r="127" spans="2:3">
      <c r="B127" s="68" t="s">
        <v>580</v>
      </c>
      <c r="C127" s="68" t="s">
        <v>581</v>
      </c>
    </row>
    <row r="128" spans="2:3">
      <c r="B128" s="68" t="s">
        <v>582</v>
      </c>
      <c r="C128" s="68" t="s">
        <v>583</v>
      </c>
    </row>
    <row r="129" spans="1:3">
      <c r="A129" t="s">
        <v>584</v>
      </c>
      <c r="B129" s="68" t="s">
        <v>585</v>
      </c>
      <c r="C129" s="68" t="s">
        <v>586</v>
      </c>
    </row>
    <row r="130" spans="1:3">
      <c r="B130" s="68" t="s">
        <v>587</v>
      </c>
      <c r="C130" s="68" t="s">
        <v>588</v>
      </c>
    </row>
    <row r="131" spans="1:3">
      <c r="B131" s="68" t="s">
        <v>589</v>
      </c>
      <c r="C131" s="69" t="s">
        <v>590</v>
      </c>
    </row>
    <row r="132" spans="1:3">
      <c r="B132" s="68" t="s">
        <v>591</v>
      </c>
      <c r="C132" s="69" t="s">
        <v>592</v>
      </c>
    </row>
    <row r="133" spans="1:3">
      <c r="B133" s="68" t="s">
        <v>593</v>
      </c>
      <c r="C133" s="69" t="s">
        <v>594</v>
      </c>
    </row>
    <row r="134" spans="1:3">
      <c r="B134" s="68" t="s">
        <v>595</v>
      </c>
      <c r="C134" s="69" t="s">
        <v>596</v>
      </c>
    </row>
    <row r="135" spans="1:3">
      <c r="B135" s="68" t="s">
        <v>597</v>
      </c>
      <c r="C135" s="69" t="s">
        <v>598</v>
      </c>
    </row>
    <row r="136" spans="1:3">
      <c r="B136" s="68" t="s">
        <v>599</v>
      </c>
      <c r="C136" s="69" t="s">
        <v>600</v>
      </c>
    </row>
    <row r="137" spans="1:3">
      <c r="B137" s="68" t="s">
        <v>601</v>
      </c>
      <c r="C137" s="69" t="s">
        <v>602</v>
      </c>
    </row>
    <row r="138" spans="1:3">
      <c r="B138" s="68" t="s">
        <v>603</v>
      </c>
      <c r="C138" s="69" t="s">
        <v>604</v>
      </c>
    </row>
    <row r="139" spans="1:3">
      <c r="B139" s="68" t="s">
        <v>605</v>
      </c>
      <c r="C139" s="69" t="s">
        <v>606</v>
      </c>
    </row>
    <row r="140" spans="1:3">
      <c r="B140" s="68" t="s">
        <v>607</v>
      </c>
      <c r="C140" s="69" t="s">
        <v>608</v>
      </c>
    </row>
    <row r="141" spans="1:3">
      <c r="B141" s="68" t="s">
        <v>609</v>
      </c>
      <c r="C141" s="69" t="s">
        <v>610</v>
      </c>
    </row>
    <row r="142" spans="1:3">
      <c r="B142" s="68" t="s">
        <v>611</v>
      </c>
      <c r="C142" s="68" t="s">
        <v>612</v>
      </c>
    </row>
    <row r="143" spans="1:3">
      <c r="B143" s="68" t="s">
        <v>611</v>
      </c>
      <c r="C143" s="68" t="s">
        <v>613</v>
      </c>
    </row>
    <row r="144" spans="1:3">
      <c r="B144" s="68" t="s">
        <v>614</v>
      </c>
      <c r="C144" s="68" t="s">
        <v>615</v>
      </c>
    </row>
    <row r="145" spans="2:3">
      <c r="B145" s="68" t="s">
        <v>616</v>
      </c>
      <c r="C145" s="68" t="s">
        <v>617</v>
      </c>
    </row>
    <row r="146" spans="2:3">
      <c r="B146" s="68" t="s">
        <v>618</v>
      </c>
      <c r="C146" s="68" t="s">
        <v>619</v>
      </c>
    </row>
    <row r="147" spans="2:3">
      <c r="B147" s="68" t="s">
        <v>620</v>
      </c>
      <c r="C147" s="68" t="s">
        <v>621</v>
      </c>
    </row>
    <row r="148" spans="2:3">
      <c r="B148" s="68" t="s">
        <v>622</v>
      </c>
      <c r="C148" s="68" t="s">
        <v>623</v>
      </c>
    </row>
    <row r="149" spans="2:3">
      <c r="B149" s="68" t="s">
        <v>624</v>
      </c>
      <c r="C149" s="68" t="s">
        <v>625</v>
      </c>
    </row>
    <row r="150" spans="2:3">
      <c r="B150" s="68" t="s">
        <v>626</v>
      </c>
      <c r="C150" s="68" t="s">
        <v>627</v>
      </c>
    </row>
    <row r="151" spans="2:3">
      <c r="B151" s="68" t="s">
        <v>628</v>
      </c>
      <c r="C151" s="68" t="s">
        <v>629</v>
      </c>
    </row>
    <row r="152" spans="2:3">
      <c r="B152" s="68" t="s">
        <v>630</v>
      </c>
      <c r="C152" s="86" t="s">
        <v>631</v>
      </c>
    </row>
    <row r="153" spans="2:3">
      <c r="B153" s="68" t="s">
        <v>632</v>
      </c>
      <c r="C153" s="68" t="s">
        <v>633</v>
      </c>
    </row>
    <row r="154" spans="2:3">
      <c r="B154" s="68" t="s">
        <v>634</v>
      </c>
      <c r="C154" s="68" t="s">
        <v>635</v>
      </c>
    </row>
    <row r="155" spans="2:3">
      <c r="B155" s="68" t="s">
        <v>636</v>
      </c>
      <c r="C155" s="68" t="s">
        <v>637</v>
      </c>
    </row>
    <row r="156" spans="2:3">
      <c r="B156" s="68" t="s">
        <v>638</v>
      </c>
      <c r="C156" s="68" t="s">
        <v>639</v>
      </c>
    </row>
    <row r="157" spans="2:3">
      <c r="B157" s="68" t="s">
        <v>640</v>
      </c>
      <c r="C157" s="68" t="s">
        <v>641</v>
      </c>
    </row>
    <row r="158" spans="2:3">
      <c r="B158" s="68" t="s">
        <v>642</v>
      </c>
      <c r="C158" s="68" t="s">
        <v>643</v>
      </c>
    </row>
    <row r="159" spans="2:3">
      <c r="B159" s="68" t="s">
        <v>644</v>
      </c>
      <c r="C159" s="68" t="s">
        <v>645</v>
      </c>
    </row>
    <row r="160" spans="2:3">
      <c r="B160" s="68" t="s">
        <v>646</v>
      </c>
      <c r="C160" s="68" t="s">
        <v>647</v>
      </c>
    </row>
    <row r="161" spans="2:6">
      <c r="B161" s="68" t="s">
        <v>648</v>
      </c>
      <c r="C161" s="68" t="s">
        <v>649</v>
      </c>
    </row>
    <row r="162" spans="2:6">
      <c r="B162" s="68" t="s">
        <v>650</v>
      </c>
      <c r="C162" s="68" t="s">
        <v>651</v>
      </c>
    </row>
    <row r="163" spans="2:6">
      <c r="B163" s="68" t="s">
        <v>652</v>
      </c>
      <c r="C163" s="68" t="s">
        <v>653</v>
      </c>
    </row>
    <row r="164" spans="2:6">
      <c r="B164" s="68" t="s">
        <v>654</v>
      </c>
      <c r="C164" s="68" t="s">
        <v>655</v>
      </c>
    </row>
    <row r="165" spans="2:6">
      <c r="B165" s="68" t="s">
        <v>656</v>
      </c>
      <c r="C165" s="68" t="s">
        <v>657</v>
      </c>
    </row>
    <row r="166" spans="2:6">
      <c r="B166" s="68" t="s">
        <v>658</v>
      </c>
      <c r="C166" s="68" t="s">
        <v>659</v>
      </c>
    </row>
    <row r="167" spans="2:6">
      <c r="B167" s="68" t="s">
        <v>660</v>
      </c>
      <c r="C167" s="68" t="s">
        <v>661</v>
      </c>
    </row>
    <row r="168" spans="2:6">
      <c r="B168" s="68" t="s">
        <v>662</v>
      </c>
      <c r="C168" s="68" t="s">
        <v>663</v>
      </c>
    </row>
    <row r="169" spans="2:6">
      <c r="B169" s="68" t="s">
        <v>664</v>
      </c>
      <c r="C169" s="68" t="s">
        <v>665</v>
      </c>
    </row>
    <row r="170" spans="2:6">
      <c r="B170" s="68" t="s">
        <v>666</v>
      </c>
      <c r="C170" s="68" t="s">
        <v>667</v>
      </c>
    </row>
    <row r="171" spans="2:6">
      <c r="B171" s="68" t="s">
        <v>668</v>
      </c>
      <c r="C171" s="68" t="s">
        <v>669</v>
      </c>
    </row>
    <row r="172" spans="2:6">
      <c r="B172" s="68" t="s">
        <v>670</v>
      </c>
      <c r="C172" s="68" t="s">
        <v>671</v>
      </c>
    </row>
    <row r="173" spans="2:6">
      <c r="B173" s="68" t="s">
        <v>672</v>
      </c>
      <c r="C173" s="68" t="s">
        <v>673</v>
      </c>
    </row>
    <row r="174" spans="2:6">
      <c r="B174" s="68" t="s">
        <v>674</v>
      </c>
      <c r="C174" s="68" t="s">
        <v>675</v>
      </c>
    </row>
    <row r="175" spans="2:6">
      <c r="B175" s="68" t="s">
        <v>676</v>
      </c>
      <c r="C175" s="68" t="s">
        <v>677</v>
      </c>
      <c r="F175" s="80"/>
    </row>
    <row r="176" spans="2:6">
      <c r="B176" s="68" t="s">
        <v>678</v>
      </c>
      <c r="C176" s="82" t="s">
        <v>679</v>
      </c>
    </row>
    <row r="177" spans="2:3">
      <c r="B177" s="68" t="s">
        <v>680</v>
      </c>
      <c r="C177" s="70" t="s">
        <v>681</v>
      </c>
    </row>
    <row r="178" spans="2:3">
      <c r="B178" s="68" t="s">
        <v>682</v>
      </c>
      <c r="C178" s="70" t="s">
        <v>683</v>
      </c>
    </row>
    <row r="179" spans="2:3">
      <c r="B179" s="68" t="s">
        <v>684</v>
      </c>
      <c r="C179" s="70" t="s">
        <v>685</v>
      </c>
    </row>
    <row r="180" spans="2:3">
      <c r="B180" s="68" t="s">
        <v>686</v>
      </c>
      <c r="C180" s="87" t="s">
        <v>687</v>
      </c>
    </row>
    <row r="181" spans="2:3">
      <c r="B181" s="68" t="s">
        <v>688</v>
      </c>
      <c r="C181" s="86" t="s">
        <v>689</v>
      </c>
    </row>
    <row r="182" spans="2:3">
      <c r="B182" s="68" t="s">
        <v>690</v>
      </c>
      <c r="C182" s="86" t="s">
        <v>691</v>
      </c>
    </row>
    <row r="183" spans="2:3">
      <c r="B183" s="68" t="s">
        <v>692</v>
      </c>
      <c r="C183" s="86" t="s">
        <v>693</v>
      </c>
    </row>
    <row r="184" spans="2:3">
      <c r="B184" s="68" t="s">
        <v>694</v>
      </c>
      <c r="C184" s="69" t="s">
        <v>695</v>
      </c>
    </row>
    <row r="185" spans="2:3">
      <c r="B185" s="68" t="s">
        <v>696</v>
      </c>
      <c r="C185" s="69" t="s">
        <v>697</v>
      </c>
    </row>
    <row r="186" spans="2:3">
      <c r="B186" s="78" t="s">
        <v>698</v>
      </c>
      <c r="C186" s="77" t="s">
        <v>699</v>
      </c>
    </row>
    <row r="187" spans="2:3">
      <c r="B187" s="68" t="s">
        <v>700</v>
      </c>
      <c r="C187" s="68" t="s">
        <v>701</v>
      </c>
    </row>
    <row r="188" spans="2:3">
      <c r="B188" s="68" t="s">
        <v>702</v>
      </c>
      <c r="C188" s="81" t="s">
        <v>703</v>
      </c>
    </row>
    <row r="189" spans="2:3">
      <c r="B189" s="68" t="s">
        <v>704</v>
      </c>
      <c r="C189" s="68" t="s">
        <v>705</v>
      </c>
    </row>
    <row r="190" spans="2:3">
      <c r="B190" s="68" t="s">
        <v>706</v>
      </c>
      <c r="C190" s="68" t="s">
        <v>707</v>
      </c>
    </row>
    <row r="191" spans="2:3">
      <c r="B191" s="68" t="s">
        <v>708</v>
      </c>
      <c r="C191" s="68" t="s">
        <v>709</v>
      </c>
    </row>
    <row r="192" spans="2:3">
      <c r="B192" s="68" t="s">
        <v>710</v>
      </c>
      <c r="C192" s="68" t="s">
        <v>711</v>
      </c>
    </row>
    <row r="193" spans="2:3">
      <c r="B193" s="68" t="s">
        <v>712</v>
      </c>
      <c r="C193" s="79" t="s">
        <v>713</v>
      </c>
    </row>
    <row r="194" spans="2:3">
      <c r="B194" s="68" t="s">
        <v>714</v>
      </c>
      <c r="C194" s="68" t="s">
        <v>715</v>
      </c>
    </row>
    <row r="195" spans="2:3">
      <c r="B195" s="68" t="s">
        <v>716</v>
      </c>
      <c r="C195" s="69" t="s">
        <v>717</v>
      </c>
    </row>
    <row r="196" spans="2:3">
      <c r="B196" s="68" t="s">
        <v>718</v>
      </c>
      <c r="C196" s="69" t="s">
        <v>719</v>
      </c>
    </row>
    <row r="197" spans="2:3">
      <c r="B197" s="68" t="s">
        <v>720</v>
      </c>
      <c r="C197" s="69" t="s">
        <v>721</v>
      </c>
    </row>
    <row r="198" spans="2:3">
      <c r="B198" s="68" t="s">
        <v>722</v>
      </c>
      <c r="C198" s="68" t="s">
        <v>723</v>
      </c>
    </row>
    <row r="199" spans="2:3">
      <c r="B199" s="68" t="s">
        <v>724</v>
      </c>
      <c r="C199" s="68" t="s">
        <v>725</v>
      </c>
    </row>
    <row r="200" spans="2:3">
      <c r="B200" s="68" t="s">
        <v>726</v>
      </c>
      <c r="C200" s="68" t="s">
        <v>727</v>
      </c>
    </row>
    <row r="201" spans="2:3">
      <c r="B201" s="68" t="s">
        <v>728</v>
      </c>
      <c r="C201" s="68" t="s">
        <v>729</v>
      </c>
    </row>
    <row r="202" spans="2:3">
      <c r="B202" s="68" t="s">
        <v>730</v>
      </c>
      <c r="C202" s="68" t="s">
        <v>731</v>
      </c>
    </row>
    <row r="203" spans="2:3">
      <c r="B203" s="68" t="s">
        <v>732</v>
      </c>
      <c r="C203" s="68" t="s">
        <v>733</v>
      </c>
    </row>
    <row r="204" spans="2:3">
      <c r="B204" s="68" t="s">
        <v>734</v>
      </c>
      <c r="C204" s="68" t="s">
        <v>735</v>
      </c>
    </row>
    <row r="205" spans="2:3">
      <c r="B205" s="68" t="s">
        <v>736</v>
      </c>
      <c r="C205" s="68" t="s">
        <v>737</v>
      </c>
    </row>
    <row r="206" spans="2:3">
      <c r="B206" s="68" t="s">
        <v>738</v>
      </c>
      <c r="C206" s="68" t="s">
        <v>739</v>
      </c>
    </row>
    <row r="207" spans="2:3">
      <c r="B207" s="68" t="s">
        <v>740</v>
      </c>
      <c r="C207" s="68" t="s">
        <v>741</v>
      </c>
    </row>
    <row r="208" spans="2:3">
      <c r="B208" s="68" t="s">
        <v>742</v>
      </c>
      <c r="C208" s="68" t="s">
        <v>743</v>
      </c>
    </row>
    <row r="209" spans="2:3">
      <c r="B209" s="68" t="s">
        <v>744</v>
      </c>
      <c r="C209" s="71" t="s">
        <v>745</v>
      </c>
    </row>
    <row r="210" spans="2:3">
      <c r="B210" s="72" t="s">
        <v>746</v>
      </c>
      <c r="C210" s="70" t="s">
        <v>747</v>
      </c>
    </row>
    <row r="211" spans="2:3">
      <c r="B211" s="68" t="s">
        <v>748</v>
      </c>
      <c r="C211" s="71" t="s">
        <v>749</v>
      </c>
    </row>
    <row r="212" spans="2:3">
      <c r="B212" s="68" t="s">
        <v>750</v>
      </c>
      <c r="C212" s="68" t="s">
        <v>751</v>
      </c>
    </row>
    <row r="213" spans="2:3">
      <c r="B213" s="68" t="s">
        <v>752</v>
      </c>
      <c r="C213" s="68" t="s">
        <v>753</v>
      </c>
    </row>
    <row r="214" spans="2:3">
      <c r="B214" s="68" t="s">
        <v>754</v>
      </c>
      <c r="C214" s="68" t="s">
        <v>755</v>
      </c>
    </row>
    <row r="215" spans="2:3">
      <c r="B215" s="68" t="s">
        <v>756</v>
      </c>
      <c r="C215" s="68" t="s">
        <v>757</v>
      </c>
    </row>
    <row r="216" spans="2:3">
      <c r="B216" s="68" t="s">
        <v>758</v>
      </c>
      <c r="C216" s="68" t="s">
        <v>759</v>
      </c>
    </row>
    <row r="217" spans="2:3">
      <c r="B217" s="68" t="s">
        <v>760</v>
      </c>
      <c r="C217" s="68" t="s">
        <v>761</v>
      </c>
    </row>
    <row r="218" spans="2:3">
      <c r="B218" s="68" t="s">
        <v>762</v>
      </c>
      <c r="C218" s="68" t="s">
        <v>763</v>
      </c>
    </row>
    <row r="219" spans="2:3">
      <c r="B219" s="68" t="s">
        <v>764</v>
      </c>
      <c r="C219" s="68" t="s">
        <v>765</v>
      </c>
    </row>
    <row r="220" spans="2:3">
      <c r="B220" s="68" t="s">
        <v>766</v>
      </c>
      <c r="C220" s="68" t="s">
        <v>767</v>
      </c>
    </row>
    <row r="221" spans="2:3">
      <c r="B221" s="68" t="s">
        <v>768</v>
      </c>
      <c r="C221" s="68" t="s">
        <v>769</v>
      </c>
    </row>
    <row r="222" spans="2:3">
      <c r="B222" s="68" t="s">
        <v>770</v>
      </c>
      <c r="C222" s="68" t="s">
        <v>771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8" sqref="C8:E8"/>
    </sheetView>
  </sheetViews>
  <sheetFormatPr baseColWidth="10" defaultColWidth="11.42578125" defaultRowHeight="14.25"/>
  <cols>
    <col min="1" max="1" width="21" style="16" customWidth="1"/>
    <col min="2" max="2" width="25.28515625" style="16" customWidth="1"/>
    <col min="3" max="4" width="20.5703125" style="16" customWidth="1"/>
    <col min="5" max="5" width="24.42578125" style="16" customWidth="1"/>
    <col min="6" max="16384" width="11.42578125" style="16"/>
  </cols>
  <sheetData>
    <row r="1" spans="1:5" s="15" customFormat="1" ht="16.5" customHeight="1">
      <c r="A1" s="826"/>
      <c r="B1" s="829" t="s">
        <v>121</v>
      </c>
      <c r="C1" s="829"/>
      <c r="D1" s="829"/>
      <c r="E1" s="57" t="s">
        <v>122</v>
      </c>
    </row>
    <row r="2" spans="1:5" s="15" customFormat="1" ht="20.25" customHeight="1">
      <c r="A2" s="827"/>
      <c r="B2" s="830" t="s">
        <v>123</v>
      </c>
      <c r="C2" s="830"/>
      <c r="D2" s="830"/>
      <c r="E2" s="58" t="s">
        <v>124</v>
      </c>
    </row>
    <row r="3" spans="1:5" s="15" customFormat="1" ht="30" customHeight="1">
      <c r="A3" s="827"/>
      <c r="B3" s="831" t="s">
        <v>125</v>
      </c>
      <c r="C3" s="831"/>
      <c r="D3" s="831"/>
      <c r="E3" s="58" t="s">
        <v>126</v>
      </c>
    </row>
    <row r="4" spans="1:5" s="15" customFormat="1" ht="16.5" customHeight="1" thickBot="1">
      <c r="A4" s="828"/>
      <c r="B4" s="832"/>
      <c r="C4" s="832"/>
      <c r="D4" s="832"/>
      <c r="E4" s="59" t="s">
        <v>772</v>
      </c>
    </row>
    <row r="5" spans="1:5" s="15" customFormat="1" ht="9" customHeight="1" thickBot="1">
      <c r="A5" s="16"/>
      <c r="B5" s="16"/>
      <c r="C5" s="16"/>
      <c r="D5" s="16"/>
      <c r="E5" s="16"/>
    </row>
    <row r="6" spans="1:5" ht="14.25" customHeight="1">
      <c r="A6" s="844" t="s">
        <v>773</v>
      </c>
      <c r="B6" s="845"/>
      <c r="C6" s="845"/>
      <c r="D6" s="845"/>
      <c r="E6" s="846"/>
    </row>
    <row r="7" spans="1:5" ht="36" customHeight="1">
      <c r="A7" s="60" t="s">
        <v>774</v>
      </c>
      <c r="B7" s="61" t="s">
        <v>775</v>
      </c>
      <c r="C7" s="833" t="s">
        <v>776</v>
      </c>
      <c r="D7" s="833"/>
      <c r="E7" s="834"/>
    </row>
    <row r="8" spans="1:5" ht="86.25" customHeight="1">
      <c r="A8" s="88">
        <v>45576</v>
      </c>
      <c r="B8" s="24" t="s">
        <v>777</v>
      </c>
      <c r="C8" s="838" t="s">
        <v>778</v>
      </c>
      <c r="D8" s="839"/>
      <c r="E8" s="840"/>
    </row>
    <row r="9" spans="1:5">
      <c r="A9" s="62"/>
      <c r="B9" s="63"/>
      <c r="C9" s="835"/>
      <c r="D9" s="836"/>
      <c r="E9" s="837"/>
    </row>
    <row r="10" spans="1:5">
      <c r="A10" s="62"/>
      <c r="B10" s="63"/>
      <c r="C10" s="835"/>
      <c r="D10" s="836"/>
      <c r="E10" s="837"/>
    </row>
    <row r="11" spans="1:5">
      <c r="A11" s="62"/>
      <c r="B11" s="63"/>
      <c r="C11" s="835"/>
      <c r="D11" s="836"/>
      <c r="E11" s="837"/>
    </row>
    <row r="12" spans="1:5">
      <c r="A12" s="62"/>
      <c r="B12" s="63"/>
      <c r="C12" s="835"/>
      <c r="D12" s="836"/>
      <c r="E12" s="837"/>
    </row>
    <row r="13" spans="1:5">
      <c r="A13" s="62"/>
      <c r="B13" s="63"/>
      <c r="C13" s="835"/>
      <c r="D13" s="836"/>
      <c r="E13" s="837"/>
    </row>
    <row r="14" spans="1:5">
      <c r="A14" s="62"/>
      <c r="B14" s="63"/>
      <c r="C14" s="835"/>
      <c r="D14" s="836"/>
      <c r="E14" s="837"/>
    </row>
    <row r="15" spans="1:5">
      <c r="A15" s="62"/>
      <c r="B15" s="63"/>
      <c r="C15" s="835"/>
      <c r="D15" s="836"/>
      <c r="E15" s="837"/>
    </row>
    <row r="16" spans="1:5">
      <c r="A16" s="62"/>
      <c r="B16" s="63"/>
      <c r="C16" s="835"/>
      <c r="D16" s="836"/>
      <c r="E16" s="837"/>
    </row>
    <row r="17" spans="1:5">
      <c r="A17" s="62"/>
      <c r="B17" s="63"/>
      <c r="C17" s="835"/>
      <c r="D17" s="836"/>
      <c r="E17" s="837"/>
    </row>
    <row r="18" spans="1:5">
      <c r="A18" s="62"/>
      <c r="B18" s="63"/>
      <c r="C18" s="835"/>
      <c r="D18" s="836"/>
      <c r="E18" s="837"/>
    </row>
    <row r="19" spans="1:5">
      <c r="A19" s="62"/>
      <c r="B19" s="63"/>
      <c r="C19" s="835"/>
      <c r="D19" s="836"/>
      <c r="E19" s="837"/>
    </row>
    <row r="20" spans="1:5">
      <c r="A20" s="62"/>
      <c r="B20" s="63"/>
      <c r="C20" s="835"/>
      <c r="D20" s="836"/>
      <c r="E20" s="837"/>
    </row>
    <row r="21" spans="1:5">
      <c r="A21" s="62"/>
      <c r="B21" s="63"/>
      <c r="C21" s="835"/>
      <c r="D21" s="836"/>
      <c r="E21" s="837"/>
    </row>
    <row r="22" spans="1:5">
      <c r="A22" s="62"/>
      <c r="B22" s="63"/>
      <c r="C22" s="835"/>
      <c r="D22" s="836"/>
      <c r="E22" s="837"/>
    </row>
    <row r="23" spans="1:5">
      <c r="A23" s="62"/>
      <c r="B23" s="63"/>
      <c r="C23" s="835"/>
      <c r="D23" s="836"/>
      <c r="E23" s="837"/>
    </row>
    <row r="24" spans="1:5">
      <c r="A24" s="62"/>
      <c r="B24" s="63"/>
      <c r="C24" s="835"/>
      <c r="D24" s="836"/>
      <c r="E24" s="837"/>
    </row>
    <row r="25" spans="1:5">
      <c r="A25" s="62"/>
      <c r="B25" s="63"/>
      <c r="C25" s="835"/>
      <c r="D25" s="836"/>
      <c r="E25" s="837"/>
    </row>
    <row r="26" spans="1:5">
      <c r="A26" s="62"/>
      <c r="B26" s="63"/>
      <c r="C26" s="835"/>
      <c r="D26" s="836"/>
      <c r="E26" s="837"/>
    </row>
    <row r="27" spans="1:5">
      <c r="A27" s="62"/>
      <c r="B27" s="63"/>
      <c r="C27" s="835"/>
      <c r="D27" s="836"/>
      <c r="E27" s="837"/>
    </row>
    <row r="28" spans="1:5">
      <c r="A28" s="62"/>
      <c r="B28" s="63"/>
      <c r="C28" s="835"/>
      <c r="D28" s="836"/>
      <c r="E28" s="837"/>
    </row>
    <row r="29" spans="1:5">
      <c r="A29" s="62"/>
      <c r="B29" s="63"/>
      <c r="C29" s="835"/>
      <c r="D29" s="836"/>
      <c r="E29" s="837"/>
    </row>
    <row r="30" spans="1:5">
      <c r="A30" s="62"/>
      <c r="B30" s="63"/>
      <c r="C30" s="835"/>
      <c r="D30" s="836"/>
      <c r="E30" s="837"/>
    </row>
    <row r="31" spans="1:5">
      <c r="A31" s="62"/>
      <c r="B31" s="63"/>
      <c r="C31" s="835"/>
      <c r="D31" s="836"/>
      <c r="E31" s="837"/>
    </row>
    <row r="32" spans="1:5">
      <c r="A32" s="62"/>
      <c r="B32" s="63"/>
      <c r="C32" s="835"/>
      <c r="D32" s="836"/>
      <c r="E32" s="837"/>
    </row>
    <row r="33" spans="1:5">
      <c r="A33" s="62"/>
      <c r="B33" s="63"/>
      <c r="C33" s="835"/>
      <c r="D33" s="836"/>
      <c r="E33" s="837"/>
    </row>
    <row r="34" spans="1:5">
      <c r="A34" s="62"/>
      <c r="B34" s="63"/>
      <c r="C34" s="835"/>
      <c r="D34" s="836"/>
      <c r="E34" s="837"/>
    </row>
    <row r="35" spans="1:5" ht="15" thickBot="1">
      <c r="A35" s="64"/>
      <c r="B35" s="65"/>
      <c r="C35" s="841"/>
      <c r="D35" s="842"/>
      <c r="E35" s="843"/>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310132-39d2-45f9-a9e7-d4e20b014621">
      <Terms xmlns="http://schemas.microsoft.com/office/infopath/2007/PartnerControls"/>
    </lcf76f155ced4ddcb4097134ff3c332f>
    <TaxCatchAll xmlns="e4214a98-8106-43c1-876b-0a623317a76f" xsi:nil="true"/>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7D213091-A581-4C46-B2D0-30040C8B20FC}"/>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Instructivo</vt:lpstr>
      <vt:lpstr>META 1</vt:lpstr>
      <vt:lpstr>META 2</vt:lpstr>
      <vt:lpstr>META 3</vt:lpstr>
      <vt:lpstr>META 4</vt:lpstr>
      <vt:lpstr>Hoja1</vt:lpstr>
      <vt:lpstr>Indicadores PA</vt:lpstr>
      <vt:lpstr>SIGLAS</vt:lpstr>
      <vt:lpstr>Control de Cambios</vt:lpstr>
      <vt:lpstr>listas</vt:lpstr>
      <vt:lpstr>Territorialización PA</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Liliana Andrea Hernandez</cp:lastModifiedBy>
  <cp:revision/>
  <dcterms:created xsi:type="dcterms:W3CDTF">2011-04-26T22:16:52Z</dcterms:created>
  <dcterms:modified xsi:type="dcterms:W3CDTF">2025-01-31T16:26:35Z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Order">
    <vt:r8>259300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