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5.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ngarcia\Downloads\"/>
    </mc:Choice>
  </mc:AlternateContent>
  <xr:revisionPtr revIDLastSave="0" documentId="13_ncr:1_{6B008B15-2AA8-42B0-903D-409ACF04B240}" xr6:coauthVersionLast="47" xr6:coauthVersionMax="47" xr10:uidLastSave="{00000000-0000-0000-0000-000000000000}"/>
  <bookViews>
    <workbookView xWindow="-120" yWindow="-120" windowWidth="20730" windowHeight="11160" firstSheet="1" activeTab="1" xr2:uid="{00000000-000D-0000-FFFF-FFFF00000000}"/>
  </bookViews>
  <sheets>
    <sheet name="Instructivo" sheetId="44" r:id="rId1"/>
    <sheet name="META 1" sheetId="40" r:id="rId2"/>
    <sheet name="META 2" sheetId="46" r:id="rId3"/>
    <sheet name="META 3" sheetId="47" r:id="rId4"/>
    <sheet name="META 4" sheetId="48" r:id="rId5"/>
    <sheet name="Indicadores PA" sheetId="36" r:id="rId6"/>
    <sheet name="Hoja1" sheetId="42" state="hidden" r:id="rId7"/>
    <sheet name="SIGLAS" sheetId="49" r:id="rId8"/>
    <sheet name="Territorialización PA" sheetId="37" r:id="rId9"/>
    <sheet name="Control de Cambios" sheetId="41" r:id="rId10"/>
    <sheet name="listas" sheetId="43" state="hidden" r:id="rId11"/>
  </sheets>
  <definedNames>
    <definedName name="_xlnm._FilterDatabase" localSheetId="5" hidden="1">'Indicadores PA'!$A$12:$AV$12</definedName>
    <definedName name="_xlnm.Print_Area" localSheetId="1">'META 1'!$A$1:$AD$48</definedName>
    <definedName name="_xlnm.Print_Area" localSheetId="2">'META 2'!$A$1:$AD$50</definedName>
    <definedName name="_xlnm.Print_Area" localSheetId="3">'META 3'!$A$1:$AD$52</definedName>
    <definedName name="_xlnm.Print_Area" localSheetId="4">'META 4'!$A$1:$AD$48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8" i="46" l="1"/>
  <c r="P46" i="46"/>
  <c r="B6" i="36"/>
  <c r="I7" i="48"/>
  <c r="I7" i="47"/>
  <c r="I7" i="46"/>
  <c r="P42" i="40"/>
  <c r="AC23" i="40"/>
  <c r="P42" i="47"/>
  <c r="P43" i="47"/>
  <c r="P44" i="47"/>
  <c r="P45" i="47"/>
  <c r="P46" i="47"/>
  <c r="P47" i="47"/>
  <c r="P48" i="47"/>
  <c r="P49" i="47"/>
  <c r="P50" i="47"/>
  <c r="P51" i="47"/>
  <c r="P42" i="46"/>
  <c r="P43" i="46"/>
  <c r="P44" i="46"/>
  <c r="P45" i="46"/>
  <c r="P47" i="46"/>
  <c r="P49" i="46"/>
  <c r="P43" i="40"/>
  <c r="P44" i="40"/>
  <c r="P45" i="40"/>
  <c r="P46" i="40"/>
  <c r="P47" i="40"/>
  <c r="P42" i="48"/>
  <c r="P43" i="48"/>
  <c r="P44" i="48"/>
  <c r="P45" i="48"/>
  <c r="P46" i="48"/>
  <c r="P47" i="48"/>
  <c r="P36" i="48"/>
  <c r="P35" i="48"/>
  <c r="AC22" i="48"/>
  <c r="AC23" i="48"/>
  <c r="AD23" i="48" s="1"/>
  <c r="AC24" i="48"/>
  <c r="AC25" i="48"/>
  <c r="P35" i="47"/>
  <c r="P36" i="46"/>
  <c r="P35" i="46"/>
  <c r="P36" i="40"/>
  <c r="P35" i="40"/>
  <c r="B24" i="40"/>
  <c r="C24" i="40"/>
  <c r="D24" i="40"/>
  <c r="E24" i="40"/>
  <c r="F24" i="40"/>
  <c r="G24" i="40"/>
  <c r="H24" i="40"/>
  <c r="I24" i="40"/>
  <c r="J24" i="40"/>
  <c r="K24" i="40"/>
  <c r="L24" i="40"/>
  <c r="M24" i="40"/>
  <c r="P48" i="48"/>
  <c r="P41" i="48"/>
  <c r="P30" i="48"/>
  <c r="N25" i="48"/>
  <c r="O25" i="48" s="1"/>
  <c r="M24" i="48"/>
  <c r="L24" i="48"/>
  <c r="K24" i="48"/>
  <c r="J24" i="48"/>
  <c r="I24" i="48"/>
  <c r="H24" i="48"/>
  <c r="G24" i="48"/>
  <c r="F24" i="48"/>
  <c r="E24" i="48"/>
  <c r="D24" i="48"/>
  <c r="C24" i="48"/>
  <c r="B24" i="48"/>
  <c r="N23" i="48"/>
  <c r="O23" i="48" s="1"/>
  <c r="N22" i="48"/>
  <c r="P52" i="47"/>
  <c r="P41" i="47"/>
  <c r="P30" i="47"/>
  <c r="AC25" i="47"/>
  <c r="N25" i="47"/>
  <c r="O25" i="47" s="1"/>
  <c r="AC24" i="47"/>
  <c r="M24" i="47"/>
  <c r="L24" i="47"/>
  <c r="K24" i="47"/>
  <c r="J24" i="47"/>
  <c r="I24" i="47"/>
  <c r="H24" i="47"/>
  <c r="G24" i="47"/>
  <c r="F24" i="47"/>
  <c r="E24" i="47"/>
  <c r="D24" i="47"/>
  <c r="C24" i="47"/>
  <c r="B24" i="47"/>
  <c r="AC23" i="47"/>
  <c r="AD23" i="47" s="1"/>
  <c r="N23" i="47"/>
  <c r="O23" i="47" s="1"/>
  <c r="AC22" i="47"/>
  <c r="N22" i="47"/>
  <c r="P50" i="46"/>
  <c r="P41" i="46"/>
  <c r="P30" i="46"/>
  <c r="AC25" i="46"/>
  <c r="N25" i="46"/>
  <c r="O25" i="46" s="1"/>
  <c r="AC24" i="46"/>
  <c r="M24" i="46"/>
  <c r="L24" i="46"/>
  <c r="K24" i="46"/>
  <c r="J24" i="46"/>
  <c r="I24" i="46"/>
  <c r="H24" i="46"/>
  <c r="G24" i="46"/>
  <c r="F24" i="46"/>
  <c r="E24" i="46"/>
  <c r="D24" i="46"/>
  <c r="C24" i="46"/>
  <c r="B24" i="46"/>
  <c r="N24" i="46" s="1"/>
  <c r="AC23" i="46"/>
  <c r="AD23" i="46" s="1"/>
  <c r="N23" i="46"/>
  <c r="O23" i="46" s="1"/>
  <c r="AC22" i="46"/>
  <c r="N22" i="46"/>
  <c r="AD25" i="46" l="1"/>
  <c r="AE25" i="46"/>
  <c r="AD25" i="47"/>
  <c r="AE25" i="47"/>
  <c r="AD25" i="48"/>
  <c r="AE25" i="48"/>
  <c r="AE23" i="46"/>
  <c r="N24" i="48"/>
  <c r="AE23" i="47"/>
  <c r="N24" i="47"/>
  <c r="AE23" i="48"/>
  <c r="N22" i="40" l="1"/>
  <c r="BK58" i="37"/>
  <c r="BJ58" i="37"/>
  <c r="BI58" i="37"/>
  <c r="BH58" i="37"/>
  <c r="BG58" i="37"/>
  <c r="BF58" i="37"/>
  <c r="BE58" i="37"/>
  <c r="BD58" i="37"/>
  <c r="BC58" i="37"/>
  <c r="BB58" i="37"/>
  <c r="BA58" i="37"/>
  <c r="AZ58" i="37"/>
  <c r="AW58" i="37"/>
  <c r="AV58" i="37"/>
  <c r="AU58" i="37"/>
  <c r="AT58" i="37"/>
  <c r="AS58" i="37"/>
  <c r="AR58" i="37"/>
  <c r="AQ58" i="37"/>
  <c r="AP58" i="37"/>
  <c r="AO58" i="37"/>
  <c r="AN58" i="37"/>
  <c r="AM58" i="37"/>
  <c r="AL58" i="37"/>
  <c r="AK58" i="37"/>
  <c r="AJ58" i="37"/>
  <c r="AI58" i="37"/>
  <c r="AH58" i="37"/>
  <c r="AE58" i="37"/>
  <c r="AD58" i="37"/>
  <c r="AC58" i="37"/>
  <c r="AB58" i="37"/>
  <c r="AA58" i="37"/>
  <c r="Z58" i="37"/>
  <c r="Y58" i="37"/>
  <c r="X58" i="37"/>
  <c r="W58" i="37"/>
  <c r="V58" i="37"/>
  <c r="U58" i="37"/>
  <c r="T58" i="37"/>
  <c r="Q58" i="37"/>
  <c r="P58" i="37"/>
  <c r="O58" i="37"/>
  <c r="N58" i="37"/>
  <c r="M58" i="37"/>
  <c r="L58" i="37"/>
  <c r="K58" i="37"/>
  <c r="J58" i="37"/>
  <c r="I58" i="37"/>
  <c r="H58" i="37"/>
  <c r="G58" i="37"/>
  <c r="F58" i="37"/>
  <c r="E58" i="37"/>
  <c r="D58" i="37"/>
  <c r="C58" i="37"/>
  <c r="B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R40" i="37"/>
  <c r="AY39" i="37"/>
  <c r="AX39" i="37"/>
  <c r="S39" i="37"/>
  <c r="R39" i="37"/>
  <c r="AY38" i="37"/>
  <c r="AX38" i="37"/>
  <c r="S38" i="37"/>
  <c r="R38" i="37"/>
  <c r="AY37" i="37"/>
  <c r="AY58" i="37"/>
  <c r="AX37" i="37"/>
  <c r="AX58" i="37"/>
  <c r="S37" i="37"/>
  <c r="S58" i="37"/>
  <c r="R37" i="37"/>
  <c r="R58" i="37"/>
  <c r="AW32" i="37"/>
  <c r="AV32" i="37"/>
  <c r="AU32" i="37"/>
  <c r="AT32" i="37"/>
  <c r="AS32" i="37"/>
  <c r="AR32" i="37"/>
  <c r="AQ32" i="37"/>
  <c r="AP32" i="37"/>
  <c r="AO32" i="37"/>
  <c r="AN32" i="37"/>
  <c r="AM32" i="37"/>
  <c r="AL32" i="37"/>
  <c r="AK32" i="37"/>
  <c r="AJ32" i="37"/>
  <c r="AI32" i="37"/>
  <c r="AH32" i="37"/>
  <c r="Q32" i="37"/>
  <c r="M32" i="37"/>
  <c r="I32" i="37"/>
  <c r="E32" i="37"/>
  <c r="AY12" i="37"/>
  <c r="AY13" i="37"/>
  <c r="AY14" i="37"/>
  <c r="AY15" i="37"/>
  <c r="AY16" i="37"/>
  <c r="AY17" i="37"/>
  <c r="AY18" i="37"/>
  <c r="AY19" i="37"/>
  <c r="AY20" i="37"/>
  <c r="AY21" i="37"/>
  <c r="AY22" i="37"/>
  <c r="AY23" i="37"/>
  <c r="AY24" i="37"/>
  <c r="AY25" i="37"/>
  <c r="AY26" i="37"/>
  <c r="AY27" i="37"/>
  <c r="AY28" i="37"/>
  <c r="AY29" i="37"/>
  <c r="AY30" i="37"/>
  <c r="AY31" i="37"/>
  <c r="AY11" i="37"/>
  <c r="S12" i="37"/>
  <c r="S13" i="37"/>
  <c r="S14" i="37"/>
  <c r="S15" i="37"/>
  <c r="S16" i="37"/>
  <c r="S17" i="37"/>
  <c r="S18" i="37"/>
  <c r="S19" i="37"/>
  <c r="S20" i="37"/>
  <c r="S21" i="37"/>
  <c r="S22" i="37"/>
  <c r="S23" i="37"/>
  <c r="S24" i="37"/>
  <c r="S25" i="37"/>
  <c r="S26" i="37"/>
  <c r="S27" i="37"/>
  <c r="S28" i="37"/>
  <c r="S29" i="37"/>
  <c r="S30" i="37"/>
  <c r="S31" i="37"/>
  <c r="S11" i="37"/>
  <c r="J32" i="37"/>
  <c r="K32" i="37"/>
  <c r="L32" i="37"/>
  <c r="AX14" i="37"/>
  <c r="AX15" i="37"/>
  <c r="AX16" i="37"/>
  <c r="AX17" i="37"/>
  <c r="AX18" i="37"/>
  <c r="AX19" i="37"/>
  <c r="AX20" i="37"/>
  <c r="AX21" i="37"/>
  <c r="AX22" i="37"/>
  <c r="N23" i="40"/>
  <c r="O23" i="40"/>
  <c r="T32" i="37"/>
  <c r="U32" i="37"/>
  <c r="V32" i="37"/>
  <c r="W32" i="37"/>
  <c r="X32" i="37"/>
  <c r="AZ32" i="37"/>
  <c r="BA32" i="37"/>
  <c r="BB32" i="37"/>
  <c r="BC32" i="37"/>
  <c r="BD32" i="37"/>
  <c r="BE32" i="37"/>
  <c r="AC25" i="40"/>
  <c r="AC24" i="40"/>
  <c r="AD23" i="40"/>
  <c r="AC22" i="40"/>
  <c r="N25" i="40"/>
  <c r="O25" i="40"/>
  <c r="N24" i="40"/>
  <c r="P48" i="40"/>
  <c r="P41" i="40"/>
  <c r="P30" i="40"/>
  <c r="AX12" i="37"/>
  <c r="AX13" i="37"/>
  <c r="AX23" i="37"/>
  <c r="AX24" i="37"/>
  <c r="AX25" i="37"/>
  <c r="AX26" i="37"/>
  <c r="AX27" i="37"/>
  <c r="AX28" i="37"/>
  <c r="AX29" i="37"/>
  <c r="AX30" i="37"/>
  <c r="AX31" i="37"/>
  <c r="AX11" i="37"/>
  <c r="R12" i="37"/>
  <c r="R13" i="37"/>
  <c r="R14" i="37"/>
  <c r="R15" i="37"/>
  <c r="R16" i="37"/>
  <c r="R17" i="37"/>
  <c r="R18" i="37"/>
  <c r="R19" i="37"/>
  <c r="R20" i="37"/>
  <c r="R21" i="37"/>
  <c r="R22" i="37"/>
  <c r="R23" i="37"/>
  <c r="R24" i="37"/>
  <c r="R25" i="37"/>
  <c r="R26" i="37"/>
  <c r="R27" i="37"/>
  <c r="R28" i="37"/>
  <c r="R29" i="37"/>
  <c r="R30" i="37"/>
  <c r="R31" i="37"/>
  <c r="R11" i="37"/>
  <c r="C32" i="37"/>
  <c r="D32" i="37"/>
  <c r="F32" i="37"/>
  <c r="G32" i="37"/>
  <c r="H32" i="37"/>
  <c r="N32" i="37"/>
  <c r="O32" i="37"/>
  <c r="P32" i="37"/>
  <c r="Y32" i="37"/>
  <c r="Z32" i="37"/>
  <c r="AA32" i="37"/>
  <c r="AB32" i="37"/>
  <c r="AC32" i="37"/>
  <c r="AD32" i="37"/>
  <c r="AE32" i="37"/>
  <c r="B32" i="37"/>
  <c r="BK32" i="37"/>
  <c r="BJ32" i="37"/>
  <c r="BI32" i="37"/>
  <c r="BH32" i="37"/>
  <c r="BG32" i="37"/>
  <c r="BF32" i="37"/>
  <c r="AY32" i="37"/>
  <c r="S32" i="37"/>
  <c r="R32" i="37"/>
  <c r="AX32" i="37"/>
  <c r="AD25" i="40" l="1"/>
  <c r="AE25" i="40"/>
  <c r="AE23" i="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00000000-0006-0000-00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6977ED10-D018-4E14-9E93-A34290A59359}">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00000000-0006-0000-0000-00000200000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0E1150F6-E938-42EC-A37B-5F5BA134E7C3}">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20473B47-8CB6-4C4A-9B9C-59A117308422}">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A4A8A1E4-A145-411C-BD50-CC141AF22E62}">
      <text>
        <r>
          <rPr>
            <sz val="9"/>
            <color indexed="81"/>
            <rFont val="Tahoma"/>
            <family val="2"/>
          </rPr>
          <t>En este campo se diligencia el nombre de la actividad del proyecto de inversión</t>
        </r>
      </text>
    </comment>
    <comment ref="A21" authorId="0" shapeId="0" xr:uid="{00000000-0006-0000-0000-000003000000}">
      <text>
        <r>
          <rPr>
            <sz val="9"/>
            <color indexed="81"/>
            <rFont val="Tahoma"/>
            <family val="2"/>
          </rPr>
          <t>Valor de la reserva constituida al inicio de la vigencia</t>
        </r>
      </text>
    </comment>
    <comment ref="AD21" authorId="0" shapeId="0" xr:uid="{00000000-0006-0000-0000-000004000000}">
      <text>
        <r>
          <rPr>
            <sz val="9"/>
            <color indexed="81"/>
            <rFont val="Tahoma"/>
            <family val="2"/>
          </rPr>
          <t>Ajustar las sumatorias en las formulas de compromisos y giros según el periodo según corresponda</t>
        </r>
      </text>
    </comment>
    <comment ref="A22" authorId="0" shapeId="0" xr:uid="{00000000-0006-0000-0000-000005000000}">
      <text>
        <r>
          <rPr>
            <sz val="9"/>
            <color indexed="81"/>
            <rFont val="Tahoma"/>
            <family val="2"/>
          </rPr>
          <t>Programación de acuerdo de desempleño en la ejecución de giros para cada mes de la vigencia.</t>
        </r>
      </text>
    </comment>
    <comment ref="A23" authorId="0" shapeId="0" xr:uid="{00000000-0006-0000-0000-000006000000}">
      <text>
        <r>
          <rPr>
            <sz val="9"/>
            <color indexed="81"/>
            <rFont val="Tahoma"/>
            <family val="2"/>
          </rPr>
          <t>Liberaciones de reservas realizadas en cada mes de la vigencia.</t>
        </r>
      </text>
    </comment>
    <comment ref="A24" authorId="0" shapeId="0" xr:uid="{00000000-0006-0000-0000-000007000000}">
      <text>
        <r>
          <rPr>
            <sz val="9"/>
            <color indexed="81"/>
            <rFont val="Tahoma"/>
            <family val="2"/>
          </rPr>
          <t>Reserva definitiva despues de liberaciones.</t>
        </r>
      </text>
    </comment>
    <comment ref="P24" authorId="2" shapeId="0" xr:uid="{E2BFE05D-C5EE-45CB-90D7-F9CDCE86CA3A}">
      <text>
        <r>
          <rPr>
            <b/>
            <sz val="9"/>
            <color indexed="81"/>
            <rFont val="Tahoma"/>
            <family val="2"/>
          </rPr>
          <t>Rocío López:</t>
        </r>
        <r>
          <rPr>
            <sz val="9"/>
            <color indexed="81"/>
            <rFont val="Tahoma"/>
            <family val="2"/>
          </rPr>
          <t xml:space="preserve">
Se debe incluir en esta fila la programación de los giros</t>
        </r>
      </text>
    </comment>
    <comment ref="A25" authorId="0" shapeId="0" xr:uid="{00000000-0006-0000-0000-000008000000}">
      <text>
        <r>
          <rPr>
            <sz val="9"/>
            <color indexed="81"/>
            <rFont val="Tahoma"/>
            <family val="2"/>
          </rPr>
          <t>Ejecución de los giros de la reserva para mes</t>
        </r>
      </text>
    </comment>
    <comment ref="A28" authorId="2" shapeId="0" xr:uid="{68C09F82-A1FB-4BFE-B950-6F374FB908DA}">
      <text>
        <r>
          <rPr>
            <sz val="9"/>
            <color indexed="81"/>
            <rFont val="Tahoma"/>
            <family val="2"/>
          </rPr>
          <t>En este campo se diligencia el nombre de la actividad del proyecto que se reportó con rezago en su cumplimiento físico en la vigencia anterior</t>
        </r>
      </text>
    </comment>
    <comment ref="B28" authorId="2" shapeId="0" xr:uid="{65D46435-DB94-4A56-9FC3-A713136B9863}">
      <text>
        <r>
          <rPr>
            <sz val="9"/>
            <color indexed="81"/>
            <rFont val="Tahoma"/>
            <family val="2"/>
          </rPr>
          <t>Se diligencia el rezago reportado al corte de diciembre de la vigencia anterior</t>
        </r>
      </text>
    </comment>
    <comment ref="A33" authorId="2" shapeId="0" xr:uid="{F81769B4-4129-4985-A7EC-26F6C2FC42B6}">
      <text>
        <r>
          <rPr>
            <sz val="9"/>
            <color indexed="81"/>
            <rFont val="Tahoma"/>
            <family val="2"/>
          </rPr>
          <t>En este campo se diligencia el nombre de la actividad del proyecto de inversión</t>
        </r>
      </text>
    </comment>
    <comment ref="B33" authorId="2" shapeId="0" xr:uid="{4EE1C5EF-8F6A-409A-B4F6-E2C23857097D}">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B3862851-9615-46E0-BE47-FDA90E933FF7}">
      <text>
        <r>
          <rPr>
            <sz val="9"/>
            <color indexed="81"/>
            <rFont val="Tahoma"/>
            <family val="2"/>
          </rPr>
          <t>Se diligencia la programación mensual de la actividad proyecto de inversión</t>
        </r>
      </text>
    </comment>
    <comment ref="A39" authorId="2" shapeId="0" xr:uid="{AD6305BE-5DCE-4E4A-89AD-CE1C553B04E0}">
      <text>
        <r>
          <rPr>
            <sz val="9"/>
            <color indexed="81"/>
            <rFont val="Tahoma"/>
            <family val="2"/>
          </rPr>
          <t>En este campo se diligencia el nombre de la tarea definida para la gestión de cumplimiento de la actividad del proyecto de inversión</t>
        </r>
      </text>
    </comment>
    <comment ref="B39" authorId="2" shapeId="0" xr:uid="{136D15D0-7B75-41CA-8A25-8A3608848213}">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05095B76-491C-4623-AB71-FE4EFA5508EA}">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09779162-D892-4AA3-BE08-DD5F0878540F}">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F057FDC1-0DAE-4F7A-9E24-6127C93BBE1E}">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4DD19693-0D99-48B6-86BC-F83114C1DB7F}">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D2FD0DC1-8D7E-4F3B-ACB5-9D164BCA51E7}">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ED3D372A-DEE3-4FAF-975B-DB6C24DF86BE}">
      <text>
        <r>
          <rPr>
            <sz val="9"/>
            <color indexed="81"/>
            <rFont val="Tahoma"/>
            <family val="2"/>
          </rPr>
          <t>En este campo se diligencia el nombre de la actividad del proyecto de inversión</t>
        </r>
      </text>
    </comment>
    <comment ref="A21" authorId="0" shapeId="0" xr:uid="{DE97E65D-2128-4255-957A-33A6547D62E1}">
      <text>
        <r>
          <rPr>
            <sz val="9"/>
            <color indexed="81"/>
            <rFont val="Tahoma"/>
            <family val="2"/>
          </rPr>
          <t>Valor de la reserva constituida al inicio de la vigencia</t>
        </r>
      </text>
    </comment>
    <comment ref="AD21" authorId="0" shapeId="0" xr:uid="{D0A5260E-1036-4145-AE05-DAFEF6BCD067}">
      <text>
        <r>
          <rPr>
            <sz val="9"/>
            <color indexed="81"/>
            <rFont val="Tahoma"/>
            <family val="2"/>
          </rPr>
          <t>Ajustar las sumatorias en las formulas de compromisos y giros según el periodo según corresponda</t>
        </r>
      </text>
    </comment>
    <comment ref="A22" authorId="0" shapeId="0" xr:uid="{609F9A3F-CB34-499E-9D12-3DA7CC342FB0}">
      <text>
        <r>
          <rPr>
            <sz val="9"/>
            <color indexed="81"/>
            <rFont val="Tahoma"/>
            <family val="2"/>
          </rPr>
          <t>Programación de acuerdo de desempleño en la ejecución de giros para cada mes de la vigencia.</t>
        </r>
      </text>
    </comment>
    <comment ref="A23" authorId="0" shapeId="0" xr:uid="{6DE5760A-AF6F-4F3B-A147-BD5BD8654F6D}">
      <text>
        <r>
          <rPr>
            <sz val="9"/>
            <color indexed="81"/>
            <rFont val="Tahoma"/>
            <family val="2"/>
          </rPr>
          <t>Liberaciones de reservas realizadas en cada mes de la vigencia.</t>
        </r>
      </text>
    </comment>
    <comment ref="A24" authorId="0" shapeId="0" xr:uid="{1F87209C-3C97-4288-A5E1-1FBE79FA7F90}">
      <text>
        <r>
          <rPr>
            <sz val="9"/>
            <color indexed="81"/>
            <rFont val="Tahoma"/>
            <family val="2"/>
          </rPr>
          <t>Reserva definitiva despues de liberaciones.</t>
        </r>
      </text>
    </comment>
    <comment ref="A25" authorId="0" shapeId="0" xr:uid="{E81F9122-C582-44FC-B06E-67C3B5E6ECDB}">
      <text>
        <r>
          <rPr>
            <sz val="9"/>
            <color indexed="81"/>
            <rFont val="Tahoma"/>
            <family val="2"/>
          </rPr>
          <t>Ejecución de los giros de la reserva para mes</t>
        </r>
      </text>
    </comment>
    <comment ref="A28" authorId="2" shapeId="0" xr:uid="{2C7ECECC-CA89-4A2D-9F3F-5FE5EE3FAE53}">
      <text>
        <r>
          <rPr>
            <sz val="9"/>
            <color indexed="81"/>
            <rFont val="Tahoma"/>
            <family val="2"/>
          </rPr>
          <t>En este campo se diligencia el nombre de la actividad del proyecto que se reportó con rezago en su cumplimiento físico en la vigencia anterior</t>
        </r>
      </text>
    </comment>
    <comment ref="B28" authorId="2" shapeId="0" xr:uid="{F97FDA45-5C69-4A27-BE5A-AEFFB98B8EE0}">
      <text>
        <r>
          <rPr>
            <sz val="9"/>
            <color indexed="81"/>
            <rFont val="Tahoma"/>
            <family val="2"/>
          </rPr>
          <t>Se diligencia el rezago reportado al corte de diciembre de la vigencia anterior</t>
        </r>
      </text>
    </comment>
    <comment ref="A33" authorId="2" shapeId="0" xr:uid="{57E5C4BF-2A24-4F7B-AB59-2E86FF08A4A6}">
      <text>
        <r>
          <rPr>
            <sz val="9"/>
            <color indexed="81"/>
            <rFont val="Tahoma"/>
            <family val="2"/>
          </rPr>
          <t>En este campo se diligencia el nombre de la actividad del proyecto de inversión</t>
        </r>
      </text>
    </comment>
    <comment ref="B33" authorId="2" shapeId="0" xr:uid="{9703CF8B-8E05-4F74-A702-0938E41444C4}">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7685A049-E88F-48A4-B3B2-5679D1C6F90E}">
      <text>
        <r>
          <rPr>
            <sz val="9"/>
            <color indexed="81"/>
            <rFont val="Tahoma"/>
            <family val="2"/>
          </rPr>
          <t>Se diligencia la programación mensual de la actividad proyecto de inversión</t>
        </r>
      </text>
    </comment>
    <comment ref="A39" authorId="2" shapeId="0" xr:uid="{56414D67-AEB4-4206-BD54-59161E43709A}">
      <text>
        <r>
          <rPr>
            <sz val="9"/>
            <color indexed="81"/>
            <rFont val="Tahoma"/>
            <family val="2"/>
          </rPr>
          <t>En este campo se diligencia el nombre de la tarea definida para la gestión de cumplimiento de la actividad del proyecto de inversión</t>
        </r>
      </text>
    </comment>
    <comment ref="B39" authorId="2" shapeId="0" xr:uid="{E4834B51-FEBC-4B25-94DB-C95786944D5C}">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03E8DD7D-F16C-4C51-9488-F035A738452B}">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F049790D-3A3E-4264-86CD-6F9F90D90E4E}">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2D8B54C7-F97B-4AF2-AD45-DE82A9561845}">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6D2FE312-2051-4CE9-8318-B53A3D77A0FF}">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4985521E-8EF7-4084-9F50-BC5DF11C912A}">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38585B44-D189-4C5A-B94F-1F13EB7FB692}">
      <text>
        <r>
          <rPr>
            <sz val="9"/>
            <color indexed="81"/>
            <rFont val="Tahoma"/>
            <family val="2"/>
          </rPr>
          <t>En este campo se diligencia el nombre de la actividad del proyecto de inversión</t>
        </r>
      </text>
    </comment>
    <comment ref="A21" authorId="0" shapeId="0" xr:uid="{4D61C2C8-7051-4CC5-8042-1E88BAA7C3FD}">
      <text>
        <r>
          <rPr>
            <sz val="9"/>
            <color indexed="81"/>
            <rFont val="Tahoma"/>
            <family val="2"/>
          </rPr>
          <t>Valor de la reserva constituida al inicio de la vigencia</t>
        </r>
      </text>
    </comment>
    <comment ref="AD21" authorId="0" shapeId="0" xr:uid="{7189C490-D168-4E23-A4F8-C5F7D623C13C}">
      <text>
        <r>
          <rPr>
            <sz val="9"/>
            <color indexed="81"/>
            <rFont val="Tahoma"/>
            <family val="2"/>
          </rPr>
          <t>Ajustar las sumatorias en las formulas de compromisos y giros según el periodo según corresponda</t>
        </r>
      </text>
    </comment>
    <comment ref="A22" authorId="0" shapeId="0" xr:uid="{94BEF6B1-F2FB-40BA-BE8C-FD8B8A9E60B2}">
      <text>
        <r>
          <rPr>
            <sz val="9"/>
            <color indexed="81"/>
            <rFont val="Tahoma"/>
            <family val="2"/>
          </rPr>
          <t>Programación de acuerdo de desempleño en la ejecución de giros para cada mes de la vigencia.</t>
        </r>
      </text>
    </comment>
    <comment ref="A23" authorId="0" shapeId="0" xr:uid="{820B8480-8864-4A0F-ABE5-532B86DF9F46}">
      <text>
        <r>
          <rPr>
            <sz val="9"/>
            <color indexed="81"/>
            <rFont val="Tahoma"/>
            <family val="2"/>
          </rPr>
          <t>Liberaciones de reservas realizadas en cada mes de la vigencia.</t>
        </r>
      </text>
    </comment>
    <comment ref="A24" authorId="0" shapeId="0" xr:uid="{70224FF6-985C-4359-903D-832785C75B55}">
      <text>
        <r>
          <rPr>
            <sz val="9"/>
            <color indexed="81"/>
            <rFont val="Tahoma"/>
            <family val="2"/>
          </rPr>
          <t>Reserva definitiva despues de liberaciones.</t>
        </r>
      </text>
    </comment>
    <comment ref="A25" authorId="0" shapeId="0" xr:uid="{64E76508-6242-4F16-939C-740117B878E0}">
      <text>
        <r>
          <rPr>
            <sz val="9"/>
            <color indexed="81"/>
            <rFont val="Tahoma"/>
            <family val="2"/>
          </rPr>
          <t>Ejecución de los giros de la reserva para mes</t>
        </r>
      </text>
    </comment>
    <comment ref="A28" authorId="2" shapeId="0" xr:uid="{1A92E655-EC16-45D4-AED1-CDE99B1ED7B5}">
      <text>
        <r>
          <rPr>
            <sz val="9"/>
            <color indexed="81"/>
            <rFont val="Tahoma"/>
            <family val="2"/>
          </rPr>
          <t>En este campo se diligencia el nombre de la actividad del proyecto que se reportó con rezago en su cumplimiento físico en la vigencia anterior</t>
        </r>
      </text>
    </comment>
    <comment ref="B28" authorId="2" shapeId="0" xr:uid="{2DABB6D1-063F-4671-B044-46A35599CD2E}">
      <text>
        <r>
          <rPr>
            <sz val="9"/>
            <color indexed="81"/>
            <rFont val="Tahoma"/>
            <family val="2"/>
          </rPr>
          <t>Se diligencia el rezago reportado al corte de diciembre de la vigencia anterior</t>
        </r>
      </text>
    </comment>
    <comment ref="A33" authorId="2" shapeId="0" xr:uid="{3D2F511F-4F97-40AF-B306-189EBB9A820A}">
      <text>
        <r>
          <rPr>
            <sz val="9"/>
            <color indexed="81"/>
            <rFont val="Tahoma"/>
            <family val="2"/>
          </rPr>
          <t>En este campo se diligencia el nombre de la actividad del proyecto de inversión</t>
        </r>
      </text>
    </comment>
    <comment ref="B33" authorId="2" shapeId="0" xr:uid="{8AF99527-A7B6-4E70-9EEC-2AE0A12792C0}">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2336539F-5DC8-4F5D-8C8D-C20558576FAA}">
      <text>
        <r>
          <rPr>
            <sz val="9"/>
            <color indexed="81"/>
            <rFont val="Tahoma"/>
            <family val="2"/>
          </rPr>
          <t>Se diligencia la programación mensual de la actividad proyecto de inversión</t>
        </r>
      </text>
    </comment>
    <comment ref="A39" authorId="2" shapeId="0" xr:uid="{ECB0BD7B-8329-4D5C-ABCD-FECD74B6EF4E}">
      <text>
        <r>
          <rPr>
            <sz val="9"/>
            <color indexed="81"/>
            <rFont val="Tahoma"/>
            <family val="2"/>
          </rPr>
          <t>En este campo se diligencia el nombre de la tarea definida para la gestión de cumplimiento de la actividad del proyecto de inversión</t>
        </r>
      </text>
    </comment>
    <comment ref="B39" authorId="2" shapeId="0" xr:uid="{5B425EA4-CA41-4D6C-9788-96A84C5ADF03}">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DF99B1E3-72FE-4BCA-AD17-F358CD7335A9}">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40099CC2-60E8-48DF-80DA-7D3281BF5806}">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819C8EA2-CB01-4A4D-8AFA-B0F401275E6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292B6868-B949-4C16-BC2E-D5BCEF1BFCE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EC8779D2-A7CF-499C-A83B-AF7354082B68}">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F49B03D2-ED2F-4261-9735-2DED5B1BBAA3}">
      <text>
        <r>
          <rPr>
            <sz val="9"/>
            <color indexed="81"/>
            <rFont val="Tahoma"/>
            <family val="2"/>
          </rPr>
          <t>En este campo se diligencia el nombre de la actividad del proyecto de inversión</t>
        </r>
      </text>
    </comment>
    <comment ref="A21" authorId="0" shapeId="0" xr:uid="{5A684F99-838B-45E8-A63A-1FEBA9605F25}">
      <text>
        <r>
          <rPr>
            <sz val="9"/>
            <color indexed="81"/>
            <rFont val="Tahoma"/>
            <family val="2"/>
          </rPr>
          <t>Valor de la reserva constituida al inicio de la vigencia</t>
        </r>
      </text>
    </comment>
    <comment ref="AD21" authorId="0" shapeId="0" xr:uid="{2559A5CD-5966-4C4A-A7DB-3DFE504237E3}">
      <text>
        <r>
          <rPr>
            <sz val="9"/>
            <color indexed="81"/>
            <rFont val="Tahoma"/>
            <family val="2"/>
          </rPr>
          <t>Ajustar las sumatorias en las formulas de compromisos y giros según el periodo según corresponda</t>
        </r>
      </text>
    </comment>
    <comment ref="A22" authorId="0" shapeId="0" xr:uid="{2E48CED8-9F56-4F4B-B51B-F16F33ABE117}">
      <text>
        <r>
          <rPr>
            <sz val="9"/>
            <color indexed="81"/>
            <rFont val="Tahoma"/>
            <family val="2"/>
          </rPr>
          <t>Programación de acuerdo de desempleño en la ejecución de giros para cada mes de la vigencia.</t>
        </r>
      </text>
    </comment>
    <comment ref="A23" authorId="0" shapeId="0" xr:uid="{7BFC5554-6EFD-4C8C-8E0B-55DC01BF7AAC}">
      <text>
        <r>
          <rPr>
            <sz val="9"/>
            <color indexed="81"/>
            <rFont val="Tahoma"/>
            <family val="2"/>
          </rPr>
          <t>Liberaciones de reservas realizadas en cada mes de la vigencia.</t>
        </r>
      </text>
    </comment>
    <comment ref="A24" authorId="0" shapeId="0" xr:uid="{EDB32530-8F18-45EC-A3AE-144B1431DEF2}">
      <text>
        <r>
          <rPr>
            <sz val="9"/>
            <color indexed="81"/>
            <rFont val="Tahoma"/>
            <family val="2"/>
          </rPr>
          <t>Reserva definitiva despues de liberaciones.</t>
        </r>
      </text>
    </comment>
    <comment ref="A25" authorId="0" shapeId="0" xr:uid="{E4B01FB7-3E9A-4171-872E-2581B70D6E05}">
      <text>
        <r>
          <rPr>
            <sz val="9"/>
            <color indexed="81"/>
            <rFont val="Tahoma"/>
            <family val="2"/>
          </rPr>
          <t>Ejecución de los giros de la reserva para mes</t>
        </r>
      </text>
    </comment>
    <comment ref="A28" authorId="2" shapeId="0" xr:uid="{D63BEA42-69EC-49B4-97F0-D4093EDCA5B8}">
      <text>
        <r>
          <rPr>
            <sz val="9"/>
            <color indexed="81"/>
            <rFont val="Tahoma"/>
            <family val="2"/>
          </rPr>
          <t>En este campo se diligencia el nombre de la actividad del proyecto que se reportó con rezago en su cumplimiento físico en la vigencia anterior</t>
        </r>
      </text>
    </comment>
    <comment ref="B28" authorId="2" shapeId="0" xr:uid="{55170654-F194-4060-8948-40773B7D47BF}">
      <text>
        <r>
          <rPr>
            <sz val="9"/>
            <color indexed="81"/>
            <rFont val="Tahoma"/>
            <family val="2"/>
          </rPr>
          <t>Se diligencia el rezago reportado al corte de diciembre de la vigencia anterior</t>
        </r>
      </text>
    </comment>
    <comment ref="A33" authorId="2" shapeId="0" xr:uid="{ECFA991D-B27D-460D-B24C-73F148A6AA93}">
      <text>
        <r>
          <rPr>
            <sz val="9"/>
            <color indexed="81"/>
            <rFont val="Tahoma"/>
            <family val="2"/>
          </rPr>
          <t>En este campo se diligencia el nombre de la actividad del proyecto de inversión</t>
        </r>
      </text>
    </comment>
    <comment ref="B33" authorId="2" shapeId="0" xr:uid="{7D352494-105B-4677-B83C-4B9B9E5B688E}">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61DCD248-F983-4BFC-B010-BD0F83957A3E}">
      <text>
        <r>
          <rPr>
            <sz val="9"/>
            <color indexed="81"/>
            <rFont val="Tahoma"/>
            <family val="2"/>
          </rPr>
          <t>Se diligencia la programación mensual de la actividad proyecto de inversión</t>
        </r>
      </text>
    </comment>
    <comment ref="J35" authorId="2" shapeId="0" xr:uid="{B14965AE-0E06-4B7D-B3F3-415563D69531}">
      <text>
        <r>
          <rPr>
            <b/>
            <sz val="9"/>
            <color indexed="81"/>
            <rFont val="Tahoma"/>
            <family val="2"/>
          </rPr>
          <t>Rocío López:</t>
        </r>
        <r>
          <rPr>
            <sz val="9"/>
            <color indexed="81"/>
            <rFont val="Tahoma"/>
            <family val="2"/>
          </rPr>
          <t xml:space="preserve">
La meta es una sola estrategia y es constante, por favor ajustar la programación</t>
        </r>
      </text>
    </comment>
    <comment ref="A39" authorId="2" shapeId="0" xr:uid="{8025F1CF-CCB7-4189-9312-6EECCDDF2276}">
      <text>
        <r>
          <rPr>
            <sz val="9"/>
            <color indexed="81"/>
            <rFont val="Tahoma"/>
            <family val="2"/>
          </rPr>
          <t>En este campo se diligencia el nombre de la tarea definida para la gestión de cumplimiento de la actividad del proyecto de inversión</t>
        </r>
      </text>
    </comment>
    <comment ref="B39" authorId="2" shapeId="0" xr:uid="{424205D6-6584-48F0-91CD-686C91587B93}">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R5" authorId="0" shapeId="0" xr:uid="{00000000-0006-0000-0100-000001000000}">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S5" authorId="1" shapeId="0" xr:uid="{00000000-0006-0000-0100-000002000000}">
      <text>
        <r>
          <rPr>
            <sz val="10"/>
            <color indexed="81"/>
            <rFont val="Tahoma"/>
            <family val="2"/>
          </rPr>
          <t>En este campo se diligencia el link o la ruta donde se puede consultar las evidencias que soportan la ejecución reportada</t>
        </r>
      </text>
    </comment>
    <comment ref="AT5" authorId="0" shapeId="0" xr:uid="{00000000-0006-0000-0100-000003000000}">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U5" authorId="0" shapeId="0" xr:uid="{00000000-0006-0000-0100-000004000000}">
      <text>
        <r>
          <rPr>
            <sz val="10"/>
            <color indexed="8"/>
            <rFont val="Tahoma"/>
            <family val="2"/>
          </rPr>
          <t>Relacionar el detalle del retraso, en coherencia con la programación de cada periodo. De presentarse esta situación es obligatorio diligenciar este campo.</t>
        </r>
      </text>
    </comment>
    <comment ref="AV5" authorId="0" shapeId="0" xr:uid="{00000000-0006-0000-0100-000005000000}">
      <text>
        <r>
          <rPr>
            <sz val="10"/>
            <color indexed="8"/>
            <rFont val="Tahoma"/>
            <family val="2"/>
          </rPr>
          <t xml:space="preserve">Relacionar la descripción de las alternativas de solución </t>
        </r>
      </text>
    </comment>
    <comment ref="A9" authorId="2" shapeId="0" xr:uid="{A690E77E-6303-44D2-BF46-F6F931C9C036}">
      <text>
        <r>
          <rPr>
            <sz val="10"/>
            <color indexed="81"/>
            <rFont val="Tahoma"/>
            <family val="2"/>
          </rPr>
          <t>Relacionar el producto PMR asociado</t>
        </r>
      </text>
    </comment>
    <comment ref="A10" authorId="2" shapeId="0" xr:uid="{DE10E8BE-208D-4D4C-83C9-3B9AEFB46C5E}">
      <text>
        <r>
          <rPr>
            <sz val="10"/>
            <color indexed="81"/>
            <rFont val="Tahoma"/>
            <family val="2"/>
          </rPr>
          <t>Relacionar el objetivo estratégico asociado</t>
        </r>
      </text>
    </comment>
    <comment ref="A11" authorId="0" shapeId="0" xr:uid="{00000000-0006-0000-0100-000006000000}">
      <text>
        <r>
          <rPr>
            <sz val="10"/>
            <color indexed="8"/>
            <rFont val="Tahoma"/>
            <family val="2"/>
          </rPr>
          <t xml:space="preserve">Seleccionar el nivel del indicador a reportar y relacionar el código asignado del indicador a medir segun: SEGPLAN, PMR, número de tarea, etc.
</t>
        </r>
      </text>
    </comment>
    <comment ref="D11" authorId="0" shapeId="0" xr:uid="{00000000-0006-0000-0100-000007000000}">
      <text>
        <r>
          <rPr>
            <sz val="10"/>
            <color indexed="8"/>
            <rFont val="Tahoma"/>
            <family val="2"/>
          </rPr>
          <t>Corresponde a la meta PDD o actividad del  proyecto articulada con el indicador de tarea a medir.
Así mismo, se podrá establecer la meta para los indicadores POA.</t>
        </r>
      </text>
    </comment>
    <comment ref="E11" authorId="0" shapeId="0" xr:uid="{00000000-0006-0000-0100-000008000000}">
      <text>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F11" authorId="2" shapeId="0" xr:uid="{74EB28E2-4F7D-442C-9A94-219E77A54258}">
      <text>
        <r>
          <rPr>
            <sz val="10"/>
            <color indexed="81"/>
            <rFont val="Tahoma"/>
            <family val="2"/>
          </rPr>
          <t>Define la representación matemática del cálculo del indicador.</t>
        </r>
      </text>
    </comment>
    <comment ref="G11" authorId="0" shapeId="0" xr:uid="{00000000-0006-0000-0100-000009000000}">
      <text>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H11" authorId="2" shapeId="0" xr:uid="{70B8F934-7A39-437F-A15F-9F543440E210}">
      <text>
        <r>
          <rPr>
            <sz val="10"/>
            <color indexed="81"/>
            <rFont val="Tahoma"/>
            <family val="2"/>
          </rPr>
          <t>Valor de la meta programada de acuerdo con el indicador formulado y el parámetro de referencia para determinar la magnitud</t>
        </r>
      </text>
    </comment>
    <comment ref="I11" authorId="2" shapeId="0" xr:uid="{432DBF48-E39D-4BDB-9679-D9E5E2ACD65C}">
      <text>
        <r>
          <rPr>
            <sz val="10"/>
            <color indexed="81"/>
            <rFont val="Tahoma"/>
            <family val="2"/>
          </rPr>
          <t xml:space="preserve">Parámetro de referencia para determinar la magnitud y el tipo de unidad del indicador.  </t>
        </r>
      </text>
    </comment>
    <comment ref="J11" authorId="0" shapeId="0" xr:uid="{00000000-0006-0000-0100-00000A000000}">
      <text>
        <r>
          <rPr>
            <sz val="10"/>
            <color indexed="8"/>
            <rFont val="Tahoma"/>
            <family val="2"/>
          </rPr>
          <t>Describe los pasos o el proceso para calcular el indicador</t>
        </r>
      </text>
    </comment>
    <comment ref="K11" authorId="2" shapeId="0" xr:uid="{752CE2A7-7FC2-4A90-8604-18E755B674D2}">
      <text>
        <r>
          <rPr>
            <sz val="10"/>
            <color indexed="81"/>
            <rFont val="Tahoma"/>
            <family val="2"/>
          </rPr>
          <t xml:space="preserve">Dependencia responsable de la medición y reporte del indicador. </t>
        </r>
      </text>
    </comment>
    <comment ref="L11" authorId="2" shapeId="0" xr:uid="{AFED9E2A-799F-4633-A8A2-D5580324066C}">
      <text>
        <r>
          <rPr>
            <sz val="10"/>
            <color indexed="81"/>
            <rFont val="Tahoma"/>
            <family val="2"/>
          </rPr>
          <t>Para los indicadores POA, únicamente diligenciar la vigencia a formular.</t>
        </r>
        <r>
          <rPr>
            <sz val="9"/>
            <color indexed="81"/>
            <rFont val="Tahoma"/>
            <family val="2"/>
          </rPr>
          <t xml:space="preserve">
</t>
        </r>
      </text>
    </comment>
    <comment ref="P11" authorId="0" shapeId="0" xr:uid="{00000000-0006-0000-0100-00000B000000}">
      <text>
        <r>
          <rPr>
            <sz val="10"/>
            <color indexed="8"/>
            <rFont val="Tahoma"/>
            <family val="2"/>
          </rPr>
          <t xml:space="preserve">Se debe establecer la periodicidad de la medicicion del indicador y del reporte del seguimiento </t>
        </r>
      </text>
    </comment>
    <comment ref="Q11" authorId="2" shapeId="0" xr:uid="{988DC3A9-9715-48EF-9454-0DF17CAD22D4}">
      <text>
        <r>
          <rPr>
            <sz val="10"/>
            <color indexed="81"/>
            <rFont val="Tahoma"/>
            <family val="2"/>
          </rPr>
          <t>Se debe especificar cuáles serán los soportes que validan los resultados del indicador, así como la fuente o sistema de información del cual provienen los datos.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Rocío López</author>
    <author>LEGION</author>
  </authors>
  <commentList>
    <comment ref="A5" authorId="0" shapeId="0" xr:uid="{BAB7E8BE-02BB-48A1-BEF5-57D68E9D6B8A}">
      <text>
        <r>
          <rPr>
            <sz val="10"/>
            <color indexed="81"/>
            <rFont val="Tahoma"/>
            <family val="2"/>
          </rPr>
          <t>En esta sección se diligencia la programación de la territorialización</t>
        </r>
      </text>
    </comment>
    <comment ref="AG5" authorId="0" shapeId="0" xr:uid="{F368CECA-2473-4595-8074-3B5E621C5368}">
      <text>
        <r>
          <rPr>
            <sz val="10"/>
            <color indexed="81"/>
            <rFont val="Tahoma"/>
            <family val="2"/>
          </rPr>
          <t>En esta sección se diligencia el avance mensual a la territorialización programada</t>
        </r>
      </text>
    </comment>
    <comment ref="A7" authorId="0" shapeId="0" xr:uid="{FA5019E5-0BBC-4460-8DDB-13564DD09B86}">
      <text>
        <r>
          <rPr>
            <sz val="9"/>
            <color indexed="81"/>
            <rFont val="Tahoma"/>
            <family val="2"/>
          </rPr>
          <t>Se diligencia el nombre del indicador o actividad a territorializar</t>
        </r>
      </text>
    </comment>
    <comment ref="B10" authorId="1" shapeId="0" xr:uid="{3312EAE9-DC4A-406C-888B-A5359828D536}">
      <text>
        <r>
          <rPr>
            <sz val="9"/>
            <color indexed="81"/>
            <rFont val="Tahoma"/>
            <family val="2"/>
          </rPr>
          <t xml:space="preserve">En estos campos se debe relacionar la magnitud programada de manera mensual, para cada localidad.
</t>
        </r>
      </text>
    </comment>
    <comment ref="E10" authorId="1" shapeId="0" xr:uid="{3444D44E-9CBB-4081-8862-EEBB21ECE4B2}">
      <text>
        <r>
          <rPr>
            <sz val="9"/>
            <color indexed="81"/>
            <rFont val="Tahoma"/>
            <family val="2"/>
          </rPr>
          <t xml:space="preserve">En estos campo se debe relacionar el presupuesto programado de manera trimestral, para cada localidad, por temas de reporte en el sistema SEGPLAN.
</t>
        </r>
      </text>
    </comment>
    <comment ref="AH10" authorId="1" shapeId="0" xr:uid="{A7E3ADE6-37A1-4252-B0FD-11C173B55961}">
      <text>
        <r>
          <rPr>
            <sz val="9"/>
            <color indexed="81"/>
            <rFont val="Tahoma"/>
            <family val="2"/>
          </rPr>
          <t>En este campo se debe relacionar la magnitud  ejecutada de manera mensual, para cada localidad.</t>
        </r>
      </text>
    </comment>
    <comment ref="AK10" authorId="1" shapeId="0" xr:uid="{531B25E6-46A7-4AB9-81B5-E8C12BED7268}">
      <text>
        <r>
          <rPr>
            <sz val="9"/>
            <color indexed="81"/>
            <rFont val="Tahoma"/>
            <family val="2"/>
          </rPr>
          <t>En este campo se debe relacionar el presupuesto  ejecutado de manera trimestral, para cada localidad, por temas de reporte en el sistema SEGPLAN.</t>
        </r>
        <r>
          <rPr>
            <b/>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300-000001000000}">
      <text>
        <r>
          <rPr>
            <sz val="9"/>
            <color indexed="81"/>
            <rFont val="Tahoma"/>
            <family val="2"/>
          </rPr>
          <t>Fecha en la que el cambio solicitado al plan de acción es aprobado</t>
        </r>
      </text>
    </comment>
    <comment ref="B7" authorId="0" shapeId="0" xr:uid="{00000000-0006-0000-0300-000002000000}">
      <text>
        <r>
          <rPr>
            <sz val="9"/>
            <color indexed="81"/>
            <rFont val="Tahoma"/>
            <family val="2"/>
          </rPr>
          <t>Descripción de los cambios realizados en la actialización que corresponda</t>
        </r>
      </text>
    </comment>
    <comment ref="C7" authorId="0" shapeId="0" xr:uid="{00000000-0006-0000-0300-000003000000}">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<sst xmlns="http://schemas.openxmlformats.org/spreadsheetml/2006/main" count="1595" uniqueCount="755">
  <si>
    <t>FORMULACIÓN Y SEGUIMIENTO PLAN DE ACCIÓN</t>
  </si>
  <si>
    <t>PESTAÑA - PA inversión</t>
  </si>
  <si>
    <t>ITEM</t>
  </si>
  <si>
    <t xml:space="preserve">DESCRIPCIÓN </t>
  </si>
  <si>
    <t>PERIODO REPORTADO</t>
  </si>
  <si>
    <t>En este campo se diligencia el mes al cual corresponde el reporte enviado.</t>
  </si>
  <si>
    <t>FECHA DE REPORTE</t>
  </si>
  <si>
    <t>En este campo se debe diligenciar la fecha en que es radicado ante la OAP el intrumento.</t>
  </si>
  <si>
    <t>TIPO DE REPORTE</t>
  </si>
  <si>
    <r>
      <rPr>
        <sz val="11"/>
        <color indexed="8"/>
        <rFont val="Arial"/>
        <family val="2"/>
      </rPr>
      <t>En este campo se selecciona según aplique.</t>
    </r>
    <r>
      <rPr>
        <b/>
        <sz val="11"/>
        <color indexed="8"/>
        <rFont val="Arial"/>
        <family val="2"/>
      </rPr>
      <t xml:space="preserve">
Programación: </t>
    </r>
    <r>
      <rPr>
        <sz val="11"/>
        <color indexed="8"/>
        <rFont val="Arial"/>
        <family val="2"/>
      </rPr>
      <t xml:space="preserve">Corresponde al proceso de formulación del plan de acción, el cual se realiza una vez por vigencia. </t>
    </r>
    <r>
      <rPr>
        <b/>
        <sz val="11"/>
        <color indexed="8"/>
        <rFont val="Arial"/>
        <family val="2"/>
      </rPr>
      <t xml:space="preserve">
Actualización: </t>
    </r>
    <r>
      <rPr>
        <sz val="11"/>
        <color indexed="8"/>
        <rFont val="Arial"/>
        <family val="2"/>
      </rPr>
      <t xml:space="preserve">Corresponde al proceso mediante el cual la gerencia del proyecto modifica o ajusta la información contenida en la formulación. 
</t>
    </r>
    <r>
      <rPr>
        <b/>
        <sz val="11"/>
        <color indexed="8"/>
        <rFont val="Arial"/>
        <family val="2"/>
      </rPr>
      <t xml:space="preserve">Seguimiento: </t>
    </r>
    <r>
      <rPr>
        <sz val="11"/>
        <color indexed="8"/>
        <rFont val="Arial"/>
        <family val="2"/>
      </rPr>
      <t xml:space="preserve">Corresponde al proceso de reporte de avance de las metas y actividades programadas. </t>
    </r>
  </si>
  <si>
    <t>NOMBRE DEL PROYECTO</t>
  </si>
  <si>
    <t>En este campo se diligencia el nombre del proyecto asignado y cargado en la ficha EBI de MGA.</t>
  </si>
  <si>
    <t>OBJETIVO ESTRATÉGICO</t>
  </si>
  <si>
    <t xml:space="preserve">En estos campos se debe diligenciar el detalle de la estructura Plan de Desarrollo vigente, bajo la cual se encuentra articulado el proyecto de inversión </t>
  </si>
  <si>
    <t>PROGRAMA</t>
  </si>
  <si>
    <t>META PDD</t>
  </si>
  <si>
    <t>En este campo se diligencia la meta Plan de Desarrollo vigente, bajo la cual se encuentra articulado el proyecto de inversión</t>
  </si>
  <si>
    <t>ACTIVIDAD MGA</t>
  </si>
  <si>
    <t>En este campo se diligencia el nombre de la actividad del proyecto de inversiónn</t>
  </si>
  <si>
    <t>RESERVA CONSTITUIDA</t>
  </si>
  <si>
    <t>Valor de la reserva constituida al inicio de la vigencia.</t>
  </si>
  <si>
    <t>LIBERACIONES</t>
  </si>
  <si>
    <t>Liberaciones de reservas realizadas en cada mes de la vigencia.</t>
  </si>
  <si>
    <t>RESERVA DEFINITIVA</t>
  </si>
  <si>
    <t>Reserva definitiva despues de liberaciones. Valor btenido despues de restar las liberaciones a los giros programados. (Formulado)</t>
  </si>
  <si>
    <t>GIROS</t>
  </si>
  <si>
    <t>Se diligencia la ejecución efectiva de los giros de la reserva para cada mes.</t>
  </si>
  <si>
    <t>PROGRAMACION DE COMPROMISOS</t>
  </si>
  <si>
    <t>Se diligencia la programación de compromisos correspondiente a cada actividad. Para este campo, los insumos son la programación del proyecto coincidente con la programación PAABS.</t>
  </si>
  <si>
    <t>COMPROMISOS</t>
  </si>
  <si>
    <t>Se diligencian los compromisos efectivamente ejecutados para cada atividad. Este dato debe coincidir con las ejecuciones de CRP en BOGDATA.</t>
  </si>
  <si>
    <t>PROGRAMACION DE GIROS</t>
  </si>
  <si>
    <t>Se diligencia la programación de giros correspondiente a cada actividad. Para este campo, los insumos son la programación del proyecto coincidente con el PAC.</t>
  </si>
  <si>
    <t>Se diligencia los giros efectivamente ejecutdos para cada actividad.  Este dato debe coincidir con las ejecuciones de CRP en BOGDATA.</t>
  </si>
  <si>
    <t>DESCRIPCIÓN DE LA ACTIVIDAD (Reserva)</t>
  </si>
  <si>
    <t>En este campo se diligencia el nombre de la actividad del proyecto que se reportó con rezago en su cumplimiento físico en la vigencia anterior.</t>
  </si>
  <si>
    <t>PROG.</t>
  </si>
  <si>
    <t>Se diligencia el rezago reportado al corte de diciembre de la vigencia anterior.</t>
  </si>
  <si>
    <t>AVANCE MENSUAL (Reservas)</t>
  </si>
  <si>
    <t>Se diligencia la programación mensaul para el cumplimiento del rezago de la actividad.</t>
  </si>
  <si>
    <t>DESCRIPCIÓN CUALITATIVA DEL AVANCE POR ACTIVIDAD (Reservas)</t>
  </si>
  <si>
    <t>Información correspondiente a reservas presupuestales.</t>
  </si>
  <si>
    <t>DESCRIPCIÓN CUALITATIVA  DE LA RESERVA PRESUPUESTAL (Reservas)</t>
  </si>
  <si>
    <t>Especificar las anulaciones, liberaciones, entre otros de la reserva presupuestal</t>
  </si>
  <si>
    <t>DESCRIPCIÓN DE LA ACTIVIDAD</t>
  </si>
  <si>
    <t>En este campo se diligencia el nombre de la actividad del proyecto de inversión. (Igual Actividad MGA)</t>
  </si>
  <si>
    <t>PONDERACIÓN ACTIVIDAD</t>
  </si>
  <si>
    <t>Valor porcentual asignado a la actividad dentro del plan de acción. Es necesario tener en cuenta que la sumatoria de las ponderaciones de las actividades de un plan de acción debe ser igual al 100%</t>
  </si>
  <si>
    <t>Programación</t>
  </si>
  <si>
    <t>Corresponde a las magnitudes que se mediran para cuantificar el bien o servicio, lo que se espera alcanzar en un periodo de tiempo a través de la ejecución o desempeño de las actividades.</t>
  </si>
  <si>
    <t>Ejecución</t>
  </si>
  <si>
    <t>Se diligencia la magnitud alcanzada durante el periodo reportado, a fin de cumplir la programación relizada para la actividad</t>
  </si>
  <si>
    <t>Avances y Logros Mensual (2.000 caracteres)</t>
  </si>
  <si>
    <t xml:space="preserve"> En este campo se deberá diligenciar lo relacionando a los logros y avances del mes en coherencia con lo registrado en el avance cuantitativo de la actividad (Columnas D a la O). Se recomienda dejar la información que se considere estratégica y de mayor relevancia.</t>
  </si>
  <si>
    <t>Avances y Logros Acumulado 
(2.000 caracteres)</t>
  </si>
  <si>
    <t>En este campo se deberá diligenciar lo relacionando a los logros y avances acumulados a la fecha del reporte en coherencia con lo registrado en el avance cuantitativo de la actividad (Columnas P).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</si>
  <si>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</si>
  <si>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 IMPORTANTE: Se debe diligenciar la descripción cualitativa de manera acumulada de manera ejecutiva, sin replicar toda la información mes a mes de los seguimientos.</t>
  </si>
  <si>
    <t>Beneficios</t>
  </si>
  <si>
    <t>En este campo se deberá diligenciar lo relacionando con los beneficio, de forma acumulada e integrada. IMPORTANTE: Se debe diligenciar la descripción cualitativa de manera acumulada de manera ejecutiva, sin replicar toda la información mes a mes de los seguimientos.</t>
  </si>
  <si>
    <t>DESCRIPCIÓN DE LA TAREA</t>
  </si>
  <si>
    <t>En este campo se diligencia el nombre de la tarea definida para la gestión de cumplimiento de la actividad del proyecto de inversión. Las tareas deben ser coherentes con las actividades a las cuales están asociadas y son aquellas que las dependencias deben llevar a cabo para producir los resultados definidos en las mismas.</t>
  </si>
  <si>
    <t>Programación (Tareas)</t>
  </si>
  <si>
    <t>Corresponde a las magnitudes que se mediran para cuantificar la tarea, lo que se espera alcanzar en un periodo de tiempo a través de la ejecución o desempeño de las actividades.</t>
  </si>
  <si>
    <t>Ejecución (Tareas)</t>
  </si>
  <si>
    <t>Se diligencia la magnitud alcanzada durante el periodo reportado, a fin de cumplir la programación relizada para la tarea.</t>
  </si>
  <si>
    <t>Logros y beneficios y Retrasos y alternativas de solución (2.000 caracteres) (Tareas)</t>
  </si>
  <si>
    <t>Este campo debe contener:
- El avance de la gestión mensual señalando las alertas que puedan afectar el cumplimiento de la tarea o producto, cuando aplique. 
- El avance acumulado y los productos obtenidos, indicando si se presentan retrasos y señalando las alternativas de solución que se implementarán.</t>
  </si>
  <si>
    <t>Evidencias de ejecución</t>
  </si>
  <si>
    <t>En este campo se pone el link o la ruta donde se puede consultar las evidencias que soportan la ejecución de las tareas.</t>
  </si>
  <si>
    <t>PESTAÑA - Indicadores PA</t>
  </si>
  <si>
    <t>PRODUCTO INSTITUCIONAL (PMR)</t>
  </si>
  <si>
    <t>Relacionar el producto PMR asociado</t>
  </si>
  <si>
    <t>OBJETIVO ESTRATEGICO</t>
  </si>
  <si>
    <t>NIVEL</t>
  </si>
  <si>
    <t>Seleccionar el nivel del indicador a reportar y relacionar el código asignado del indicador a medir segun: SEGPLAN, PMR, número de tarea, etc.</t>
  </si>
  <si>
    <t xml:space="preserve">META </t>
  </si>
  <si>
    <t>Corresponde a la meta PDD o actividad del  proyecto articulada con el indicador de tarea a medir.
Así mismo, se podrá establecer la meta para los indicadores POA.</t>
  </si>
  <si>
    <t>DESCRIPCIÓN DEL INDICADOR</t>
  </si>
  <si>
    <t>Detallar la expresión cualitativa del indicador.
Objeto + condición deseada del objeto (verbo conjugado) + elementos adicionales de contexto descriptivo</t>
  </si>
  <si>
    <t>FORMULA DEL INDICADOR</t>
  </si>
  <si>
    <t>Define la representación matemática del cálculo del indicador.</t>
  </si>
  <si>
    <t>TIPO DE ANUALIZACIÓN  (Según aplique)</t>
  </si>
  <si>
    <t>En coherencia con los mediciones establecidas por la SDH, Corresponde a:
Suma 
Creciente
Decreciente
Constante</t>
  </si>
  <si>
    <t xml:space="preserve">MAGNITUD CUATRIENIO
(Únicamente para indicadores PDD y PMR. 
Se debe diligenciar "A demanda" cuando aplique en los indicadores de tareas) </t>
  </si>
  <si>
    <t>Valor de la meta programada de acuerdo con el indicador formulado y el parámetro de referencia para determinar la magnitud</t>
  </si>
  <si>
    <t>UNIDAD DE MEDIDA</t>
  </si>
  <si>
    <t>Parámetro de referencia para determinar la magnitud y el tipo de unidad del indicador.  Ejemplo: Número de personas, Porcentaje de atenciones, etc.</t>
  </si>
  <si>
    <t xml:space="preserve">DESCRIPCIÓN DE LA MEDICIÓN </t>
  </si>
  <si>
    <t>Describe los pasos o el proceso para calcular el indicador. Esta descripción menciona los siguientes temas: • ¿Cómo es el procesamiento de los datos y cuál es la fuente de los mismos? • ¿En qué consiste el cálculo del indicador (si es una transformación de variables, cómo se debe realizar)? • De ser posible, una descripción de las variables utilizadas en el cálculo. or ejemplo: si el indicador es “Aulas con equipamientos para clases de TIC”, se debe definir qué se entiende por “equipamientos para clases de TIC”.</t>
  </si>
  <si>
    <t>RESPONSABLE DE LA MEDICIÓN</t>
  </si>
  <si>
    <t xml:space="preserve">Dependencia responsable de la medición y reporte del indicador. </t>
  </si>
  <si>
    <t>PROGRAMACIÓN ANUAL</t>
  </si>
  <si>
    <t>Se diligencia según la magnitud del cuatrenio, la prgramación esperada por vigencia para cumplir con el total esperado.</t>
  </si>
  <si>
    <t>PERIODICIDAD</t>
  </si>
  <si>
    <t>Define la temporalidad con la cual se reporta la información (mensual, bimestral, trimestral, semestral o anual).</t>
  </si>
  <si>
    <t>MEDIOS DE VERIFICACIÓN Y FUENTES DE INFORMACIÓN</t>
  </si>
  <si>
    <t>Se refiere a los soportes que validan los resultados del indicador, así como la fuente o sistema de información del cual provienen los datos</t>
  </si>
  <si>
    <t>PROGRAMACIÓN</t>
  </si>
  <si>
    <t>En este campo se debe relacionar la programación horizontal del desarrollo de las acciones de acuerdo a la medicición del indicador</t>
  </si>
  <si>
    <t>AVANCE</t>
  </si>
  <si>
    <t>En este campo se debe reportar el avance del desarrollo de acciones de acuerdo a la medición del indicador.
El avance cuantitativo debe tener relación con la meta programada</t>
  </si>
  <si>
    <t>TOTAL</t>
  </si>
  <si>
    <t>Este campo contiene dos columnas:
- MAGNITUD EJECUTADA: Correspondiente al avance acumulado de la meta a la fecha del reporte.
- % AVANCE: Formula que calcula el avance de la magnitud ejecutada a la fecha del reporte sobre la meta de la vigencia.</t>
  </si>
  <si>
    <t>DESCRIPCIÓN CUALITATIVA DEL AVANCE DEL PERIODO</t>
  </si>
  <si>
    <t>Los avances cualitativos no deben incluir siglas, deben ser claros, concisos y redactados en lenguaje claro, que permita la lectura de cualquier persona o grupo de valor.
Relacionar la descripción cualitativa del cumplimiento en coherencia con el avance del indicador.
De presentarse el mismo reporte (meta 1..n) indicarlo. ejemplo: avance reportado en proyecto XXX, actividad 1.</t>
  </si>
  <si>
    <t>EVIDENCIA DEL AVANCE DEL PERIODO</t>
  </si>
  <si>
    <t>En este campo se diligencia el link o la ruta donde se puede consultar las evidencias que soportan la ejecución reportada.</t>
  </si>
  <si>
    <t>DESCRIPCIÓN CUALITATIVA DEL AVANCE ACUMULADO</t>
  </si>
  <si>
    <t>Relacionar la descripción cualitativa del cumplimiento en coherencia con el avance del indicador.
De presentarse el mismo reporte (meta 1..n) indicarlo. ejemplo: avance reportado en proyecto XXX, actividad 1.
El avance cualitativo debe tener relación con el alcance de la actividad y las evidencias que soportan el cumplimiento
IMPORTANTE: Se debe diligenciar la descripción cualitativa de manera acumulada de manera ejecutiva, sin replicar toda la información mes a mes de los seguimientos.</t>
  </si>
  <si>
    <t>RETRASOS Y FACTORES LIMITANTES PARA EL CUMPLIMIENTO</t>
  </si>
  <si>
    <t>Relacionar el detalle del retraso, en coherencia con la programación de cada periodo. De presentarse esta situación es obligatorio diligenciar este campo.</t>
  </si>
  <si>
    <t>SOLUCIONES PROPUESTAS PARA RESOLVER LOS RETRASOS Y 
FACTORES LIMITANTES PARA EL CUMPLIMIENTO</t>
  </si>
  <si>
    <t xml:space="preserve">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</si>
  <si>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</si>
  <si>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</si>
  <si>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con discapacidad (Sordociega, auditiva,, visual, multiple, mental, física, cognitiva, otro) y población LGBTI (Lesbianas, gays, bisexuales, hererosexuales, No responde...)  se puede establecer mayor desagregue de ser necesario en la misma celda. </t>
  </si>
  <si>
    <t>MAGNITUD</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</si>
  <si>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</si>
  <si>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</si>
  <si>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</si>
  <si>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SECRETARÍA DISTRITAL DE LA MUJER</t>
  </si>
  <si>
    <t>Código: DE-FO-5</t>
  </si>
  <si>
    <t xml:space="preserve">DIRECCIONAMIENTO ESTRATEGICO </t>
  </si>
  <si>
    <t>Versión: 13</t>
  </si>
  <si>
    <t xml:space="preserve">FORMULACIÓN Y SEGUIMIENTO  PLAN DE ACCIÓN </t>
  </si>
  <si>
    <t>Fecha de Emisión: 28/06/2024</t>
  </si>
  <si>
    <t>Página 1 de 4</t>
  </si>
  <si>
    <t>SEP</t>
  </si>
  <si>
    <t>FORMULACION</t>
  </si>
  <si>
    <t>ACTUALIZACION</t>
  </si>
  <si>
    <t>SEGUIMIENTO</t>
  </si>
  <si>
    <t>X</t>
  </si>
  <si>
    <t>8200 - Implementación de las políticas públicas PPMYEG y PPASP para la garantía de los derechos de las mujeres, la transversalización del enfoque de género y la igualdad en Bogotá D.C.</t>
  </si>
  <si>
    <t>5. Bogotá confía en su gobierno</t>
  </si>
  <si>
    <t>5.33. Fortalecimiento institucional para un gobierno confiable</t>
  </si>
  <si>
    <t>193. Articular con los 15 sectores de la administración distrital, programas y acciones orientadas a garantizar los derechos humanos de las mujeres y a mitigar la violencia económica, política, institucional y comunitaria contra las mujeres, aportando al fortalecimiento de su autonomía económica, física y social, así como, al ejercicio pleno de su ciudadanía.</t>
  </si>
  <si>
    <t xml:space="preserve">1 - Acompañar técnicamente el 100% de requerimientos asociados a la incorporación del enfoque de género y de derechos de las mujeres en el ciclo de Política Pública de la Administración Distrital </t>
  </si>
  <si>
    <t>EJECUCIÓN PRESUPUESTAL DEL PROYECTO</t>
  </si>
  <si>
    <t>RESERVAS VIGENCIA ANTERIOR (en pesos, sin decimales)</t>
  </si>
  <si>
    <t>PRESUPUESTO ASIGNADO EN LA VIGENCIA ACTUAL (en pesos, sin decimales)</t>
  </si>
  <si>
    <t>-</t>
  </si>
  <si>
    <t>ENE</t>
  </si>
  <si>
    <t>FEB</t>
  </si>
  <si>
    <t>MAR</t>
  </si>
  <si>
    <t>ABR</t>
  </si>
  <si>
    <t>MAY</t>
  </si>
  <si>
    <t>JUN</t>
  </si>
  <si>
    <t>JUL</t>
  </si>
  <si>
    <t>AGO</t>
  </si>
  <si>
    <t>OCT</t>
  </si>
  <si>
    <t>NOV</t>
  </si>
  <si>
    <t>DIC</t>
  </si>
  <si>
    <t>AVANCE PERIODO</t>
  </si>
  <si>
    <t>AVANCE TOTAL</t>
  </si>
  <si>
    <t xml:space="preserve">REPORTE ACTIVIDADES VIGENCIA ANTERIOR - Pendientes de cumplir por contratos sin ejecutar a 31.DIC (Reservas Presupuestales) </t>
  </si>
  <si>
    <t>AVANCE MENSUAL</t>
  </si>
  <si>
    <t>DESCRIPCIÓN CUALITATIVA DEL AVANCE POR ACTIVIDAD
(Logros y beneficios, y retrasos y alternativas de solución (2.000 caracteres))</t>
  </si>
  <si>
    <t>DESCRIPCIÓN CUALITATIVA  DE LA RESERVA PRESUPUESTAL</t>
  </si>
  <si>
    <t>NA</t>
  </si>
  <si>
    <t>REPORTE ACTIVIDADES VIGENCIA (Ejecución vigencia)</t>
  </si>
  <si>
    <t>AVANCE DE LA ACTIVIDAD</t>
  </si>
  <si>
    <t>DESCRIPCIÓN CUALITATIVA DEL AVANCE POR ACTIVIDAD</t>
  </si>
  <si>
    <r>
      <rPr>
        <b/>
        <u/>
        <sz val="10"/>
        <color rgb="FF000000"/>
        <rFont val="Arial"/>
        <family val="2"/>
      </rPr>
      <t>Socializaciones PPMyEG:</t>
    </r>
    <r>
      <rPr>
        <b/>
        <sz val="10"/>
        <color rgb="FF000000"/>
        <rFont val="Arial"/>
        <family val="2"/>
      </rPr>
      <t xml:space="preserve"> </t>
    </r>
    <r>
      <rPr>
        <sz val="10"/>
        <color rgb="FF000000"/>
        <rFont val="Arial"/>
        <family val="2"/>
      </rPr>
      <t xml:space="preserve">1 jornada de socialización de la PPMyEG, dirigida a mujeres indígenas en cumplimiento del PIAA. 
</t>
    </r>
    <r>
      <rPr>
        <b/>
        <u/>
        <sz val="10"/>
        <color rgb="FF000000"/>
        <rFont val="Arial"/>
        <family val="2"/>
      </rPr>
      <t xml:space="preserve">Socializaciones PPASP (3 jornadas): </t>
    </r>
    <r>
      <rPr>
        <sz val="10"/>
        <color rgb="FF000000"/>
        <rFont val="Arial"/>
        <family val="2"/>
      </rPr>
      <t xml:space="preserve">1 en FeriaServicios en Casa de Todas, 1 con estrategia de Empoderamiento para Autonomía Económica de la SDMujer y 1 ante equipos territoriales LGBTI de SDIS. 
</t>
    </r>
    <r>
      <rPr>
        <b/>
        <u/>
        <sz val="10"/>
        <color rgb="FF000000"/>
        <rFont val="Arial"/>
        <family val="2"/>
      </rPr>
      <t>CIM:</t>
    </r>
    <r>
      <rPr>
        <b/>
        <sz val="10"/>
        <color rgb="FF000000"/>
        <rFont val="Arial"/>
        <family val="2"/>
      </rPr>
      <t xml:space="preserve"> </t>
    </r>
    <r>
      <rPr>
        <sz val="10"/>
        <color rgb="FF000000"/>
        <rFont val="Arial"/>
        <family val="2"/>
      </rPr>
      <t xml:space="preserve">1 sesión CIM/UTA (Participación de los 15 sectores de la administración distrital), en la que se realizó presentación de buenas prácticas por parte de GEP, proyectos de inversión con enfoque de género, balance reportes planes de trabajo Sello "En Igualdad", avances TPIEG y conmemoración 28S Día de la Acción Global por el Acceso al Aborto Legal y Seguro y Gratuito.
</t>
    </r>
    <r>
      <rPr>
        <b/>
        <u/>
        <sz val="10"/>
        <color rgb="FF000000"/>
        <rFont val="Arial"/>
        <family val="2"/>
      </rPr>
      <t xml:space="preserve">Mesas de trabajo: </t>
    </r>
    <r>
      <rPr>
        <sz val="10"/>
        <color rgb="FF000000"/>
        <rFont val="Arial"/>
        <family val="2"/>
      </rPr>
      <t xml:space="preserve">Participación en 4 mesas sobre el derecho/sector cultura, derecho/sector hábitat, Sello Privado y Equipo de Seguimiento por compromisos establecidos en la PPMyEG. Además, 15 Mesas de trabajo en acompañamiento a la implementación de la PPASP con: MUJ en temas: 4Liderazgo de la PPASP, 1Acompañamiento técnica al sector mujeres, 1Ruta operador logístico, 1Articulación líder de PP y seguimiento, 1Articulación Ministerio del Trabajo, 1Derecho/sector CUL, 1Articulación estrategia de Autonomía Económica y Casa de Todas, 1Trabajo con la SDP sobre PPASP, 1Acciones de socialización de la PPASP, 1Articulación de acciones con sector SEG, 1Derecho/sector HAB, 1Revisión de solicitud de ajustes a productos de PPASP.
</t>
    </r>
    <r>
      <rPr>
        <b/>
        <u/>
        <sz val="10"/>
        <color rgb="FF000000"/>
        <rFont val="Arial"/>
        <family val="2"/>
      </rPr>
      <t>Mesas interinstitucionales:</t>
    </r>
    <r>
      <rPr>
        <u/>
        <sz val="10"/>
        <color rgb="FF000000"/>
        <rFont val="Arial"/>
        <family val="2"/>
      </rPr>
      <t xml:space="preserve"> </t>
    </r>
    <r>
      <rPr>
        <sz val="10"/>
        <color rgb="FF000000"/>
        <rFont val="Arial"/>
        <family val="2"/>
      </rPr>
      <t xml:space="preserve">1 ZESAI en el marco del componente social y cultural, participaron: EDU, SAL, INT, CUL, DEE y MUJ. 
</t>
    </r>
    <r>
      <rPr>
        <b/>
        <u/>
        <sz val="10"/>
        <color rgb="FF000000"/>
        <rFont val="Arial"/>
        <family val="2"/>
      </rPr>
      <t>Reuniones (4):</t>
    </r>
    <r>
      <rPr>
        <sz val="10"/>
        <color rgb="FF000000"/>
        <rFont val="Arial"/>
        <family val="2"/>
      </rPr>
      <t xml:space="preserve"> 1 del Comité de Evaluación de la PPMyEG sobre la RUA a Mujeres Víctimas de Violencias y en riesgo de feminicidio.3 reuniones para revisión ajustes al PlanAcción de PPMyEG.  
</t>
    </r>
    <r>
      <rPr>
        <b/>
        <u/>
        <sz val="10"/>
        <color rgb="FF000000"/>
        <rFont val="Arial"/>
        <family val="2"/>
      </rPr>
      <t>Mesas técnicas:</t>
    </r>
    <r>
      <rPr>
        <b/>
        <sz val="10"/>
        <color rgb="FF000000"/>
        <rFont val="Arial"/>
        <family val="2"/>
      </rPr>
      <t xml:space="preserve"> </t>
    </r>
    <r>
      <rPr>
        <sz val="10"/>
        <color rgb="FF000000"/>
        <rFont val="Arial"/>
        <family val="2"/>
      </rPr>
      <t>1mesa de seguimiento a la implementación de la PPMyEG correspondientes a los sectores HAB y SDP.</t>
    </r>
  </si>
  <si>
    <r>
      <rPr>
        <b/>
        <u/>
        <sz val="10"/>
        <color rgb="FF000000"/>
        <rFont val="Arial"/>
        <family val="2"/>
      </rPr>
      <t>Socializaciones PPMyEG:</t>
    </r>
    <r>
      <rPr>
        <b/>
        <sz val="10"/>
        <color rgb="FF000000"/>
        <rFont val="Arial"/>
        <family val="2"/>
      </rPr>
      <t xml:space="preserve"> 8 </t>
    </r>
    <r>
      <rPr>
        <sz val="10"/>
        <color rgb="FF000000"/>
        <rFont val="Arial"/>
        <family val="2"/>
      </rPr>
      <t xml:space="preserve">jordandas de socialización con: 2COLMYG de Fontibón y Tunjuelito, 2SDIS con TH y adultez, 1SDMujer con Empleo y Emprendimiento, 1DASC y 1CCMB; 1dirigida a mujeres indígenas en cumplimiento del PIAA. 
</t>
    </r>
    <r>
      <rPr>
        <b/>
        <u/>
        <sz val="10"/>
        <color rgb="FF000000"/>
        <rFont val="Arial"/>
        <family val="2"/>
      </rPr>
      <t>Socializaciones PPASP (22 jornadas)</t>
    </r>
    <r>
      <rPr>
        <b/>
        <sz val="10"/>
        <color rgb="FF000000"/>
        <rFont val="Arial"/>
        <family val="2"/>
      </rPr>
      <t>: 19</t>
    </r>
    <r>
      <rPr>
        <sz val="10"/>
        <color rgb="FF000000"/>
        <rFont val="Arial"/>
        <family val="2"/>
      </rPr>
      <t xml:space="preserve"> con Policía en localidades: 1Engativa, 2Mártires, 3RafaelUribeUribe y 3Kennedy. Con funcionarios: 2mesa Distrital de VIH y Lucha Contra la Trata de personas. Con ciudadanía: 3casa de todas, 1en parque el rosario de Kennedy y 1IPS Quiasmo de Barrios Unidos, 1Feria de servicios en Casa de Todas, 2Feria de servicios 1Barrios Unidos, 1mesa coordinadora del CCM-instancia autónoma, 1 con estrategia de Empoderamiento para Autonomía Económica de la SDMujer y 1 ante equipos territoriales LGBTI de SDIS.  
</t>
    </r>
    <r>
      <rPr>
        <b/>
        <u/>
        <sz val="10"/>
        <color rgb="FF000000"/>
        <rFont val="Arial"/>
        <family val="2"/>
      </rPr>
      <t>CIM:</t>
    </r>
    <r>
      <rPr>
        <sz val="10"/>
        <color rgb="FF000000"/>
        <rFont val="Arial"/>
        <family val="2"/>
      </rPr>
      <t xml:space="preserve"> 4 sesiones desde junio.   
</t>
    </r>
    <r>
      <rPr>
        <b/>
        <u/>
        <sz val="10"/>
        <color rgb="FF000000"/>
        <rFont val="Arial"/>
        <family val="2"/>
      </rPr>
      <t>Mesas de trabajo con: 31</t>
    </r>
    <r>
      <rPr>
        <sz val="10"/>
        <color rgb="FF000000"/>
        <rFont val="Arial"/>
        <family val="2"/>
      </rPr>
      <t xml:space="preserve"> sector MUJ para la implementación de la PPASP en: 1liderazgo PPASP, 1nueva instancia de seguimiento a PPASP, 1ante la CIM y UTA, 1Dcho a la salud y sector salud, 1creación de proyecto de Ley Acoso Callejero, 1EDU, 1SDIS, 1SDMujer, 1DEE, 4 Mesas ZESAI, 1Gobierno, 1Planeación, 1Salud. Además, 6 mesas sobre el derecho a la 1Derecho/Sector Salud, 1derecho/sector cultura, 1derecho/sector hábitat, 1Sello Privado y 2equipo de reconocimiento de acuerdo a los compromisos establecidos en la PPMyEG.
</t>
    </r>
    <r>
      <rPr>
        <b/>
        <u/>
        <sz val="10"/>
        <color rgb="FF000000"/>
        <rFont val="Arial"/>
        <family val="2"/>
      </rPr>
      <t>Mesas intersectoriales:</t>
    </r>
    <r>
      <rPr>
        <b/>
        <sz val="10"/>
        <color rgb="FF000000"/>
        <rFont val="Arial"/>
        <family val="2"/>
      </rPr>
      <t xml:space="preserve"> 2</t>
    </r>
    <r>
      <rPr>
        <sz val="10"/>
        <color rgb="FF000000"/>
        <rFont val="Arial"/>
        <family val="2"/>
      </rPr>
      <t xml:space="preserve">ZESAI, participaron sectores: EDU, SAL, INT, CUL y MUJ.
</t>
    </r>
    <r>
      <rPr>
        <b/>
        <u/>
        <sz val="10"/>
        <color rgb="FF000000"/>
        <rFont val="Arial"/>
        <family val="2"/>
      </rPr>
      <t>Reuniones:</t>
    </r>
    <r>
      <rPr>
        <u/>
        <sz val="10"/>
        <color rgb="FF000000"/>
        <rFont val="Arial"/>
        <family val="2"/>
      </rPr>
      <t xml:space="preserve"> </t>
    </r>
    <r>
      <rPr>
        <sz val="10"/>
        <color rgb="FF000000"/>
        <rFont val="Arial"/>
        <family val="2"/>
      </rPr>
      <t xml:space="preserve">2 reuniones del Comité de Evaluación de la  PPMyEG sobre la RUA a Mujeres Víctimas de Violencias y en riesgo de feminicidio. 3 reuniones para revisión ajustes al PlanAcción de PPMyEG.    
</t>
    </r>
    <r>
      <rPr>
        <b/>
        <u/>
        <sz val="10"/>
        <color rgb="FF000000"/>
        <rFont val="Arial"/>
        <family val="2"/>
      </rPr>
      <t>Mesas técnicas:</t>
    </r>
    <r>
      <rPr>
        <sz val="10"/>
        <color rgb="FF000000"/>
        <rFont val="Arial"/>
        <family val="2"/>
      </rPr>
      <t xml:space="preserve"> 7 mesas técnicas de seguimiento a la implementación de la PPMYEG con los sectores: 2DEE, 1MOV, 1JUR, 1GOB, 1AMB, 1HAB.
</t>
    </r>
    <r>
      <rPr>
        <b/>
        <u/>
        <sz val="10"/>
        <color rgb="FF000000"/>
        <rFont val="Arial"/>
        <family val="2"/>
      </rPr>
      <t xml:space="preserve">Acompañamiento técnico en enfoque de género y de derechos: </t>
    </r>
    <r>
      <rPr>
        <b/>
        <sz val="10"/>
        <color rgb="FF000000"/>
        <rFont val="Arial"/>
        <family val="2"/>
      </rPr>
      <t xml:space="preserve"> </t>
    </r>
    <r>
      <rPr>
        <sz val="10"/>
        <color rgb="FF000000"/>
        <rFont val="Arial"/>
        <family val="2"/>
      </rPr>
      <t>5 reuniones para ajustes a productos del PlanAcción de la PPMyEG con sectores: 2Hábitat, 2Salud y 1Mujeres.1 acompañamiento en piloto de PP de la pobreza a SDP.</t>
    </r>
  </si>
  <si>
    <t>Las estrategias de trabajo sectorial e intersectorial, así como los documentos y conceptos técnicos aportan a la implementación de los enfoques de género y derechos de las mujeres por parte de las entidades distritales y otros actores clave, así como la toma de decisiones respecto a planes, programas, proyectos y estrategias que garanticen los derechos de las mujeres y promuevan la igualdad de género en el Distrito Capital.
El acompañamiento técnico a la implementación de las Políticas de PPMYEG y PPASP permite fortalecer la ejecución de los productos y resultados que componen cada uno de los planes de acción de estas políticas, según lo programación establecida para la consecución de los objetivos específicos planteados, con el fin  de dar garantía a los derechos humanos de las mujeres en Bogotá. Así mismo, el acompañamiento técnico a las políticas públicas en el marco del Ciclo de Política, aporta a la transversalización del enfoque de género en las políticas públicias distritales en formulación e implementación.</t>
  </si>
  <si>
    <t>REPORTE TAREAS VIGENCIA (Ejecución vigencia)</t>
  </si>
  <si>
    <t>PONDERACIÓN VERTICAL (Porcentual)</t>
  </si>
  <si>
    <t>CRITERIOS DE SEGUIMIENTO</t>
  </si>
  <si>
    <t>CRONOGRAMA %</t>
  </si>
  <si>
    <t>DESCRIPCIÓN CUALITATIVA DEL AVANCE POR TAREA</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</si>
  <si>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</si>
  <si>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</si>
  <si>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</si>
  <si>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</si>
  <si>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</si>
  <si>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</si>
  <si>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</si>
  <si>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</si>
  <si>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</si>
  <si>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</si>
  <si>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</si>
  <si>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</si>
  <si>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</si>
  <si>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</si>
  <si>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 xml:space="preserve">1.	Coordinar y apoyar técnicamente la implementación de la PPMyEG. </t>
  </si>
  <si>
    <r>
      <rPr>
        <b/>
        <sz val="11"/>
        <color rgb="FF000000"/>
        <rFont val="Arial"/>
        <family val="2"/>
      </rPr>
      <t>Acumulado:</t>
    </r>
    <r>
      <rPr>
        <sz val="11"/>
        <color rgb="FF000000"/>
        <rFont val="Arial"/>
        <family val="2"/>
      </rPr>
      <t xml:space="preserve"> se realizaron 8 jordandas de socializacion de PPMyEG: 2 con COLMYG Fontibón y Tunjuelito, 2 en SDIS con Talento Humano y adultez, 1 en SDMujer Empleo y Emprendimiento, 1 DASC, 1 CCMB y 1 a mujeres indígenas en cumplimiento del PIAA. Participación en 3 reuniones del Comité de Evaluación de la PPMyEG de RUA a Mujeres Víctimas de Violencias y en riesgo de feminicidio. Participación en 6 mesas de trabajo sobre: 2 Derecho/Sector Salud y equipo de reconocimiento, sobre articulación, armonización y proyección de acciones internas por compromisos establecidos en la PPMyEG, 4 derecho/sector cultura, derecho/sector hábitat, Sello Privado y Equipo de Seguimiento sobre articulación, armonización y proyección de acciones internas por compromisos establecidos en la PPMyEG. Realización de 1 reunión para la organización de la CIM-UTA de agosto 2024.Se desarrollaron 6 mesas técnicas de seguimiento a la implementación de PPMyEG con sectores: 2DEE, 1MOV, 1JUR, 1SDG y 1SDA. Participación en 3 reuniones de revisión de ajustes al Plan de Acción de la PPMyEG. Participación en 1 mesa técnica interna de seguimiento a la implementación de la PPMyEG correspondientes a los sectores HAB y SDP.</t>
    </r>
  </si>
  <si>
    <t>Actividad 1</t>
  </si>
  <si>
    <r>
      <rPr>
        <b/>
        <sz val="11"/>
        <color rgb="FF000000"/>
        <rFont val="Arial"/>
        <family val="2"/>
      </rPr>
      <t xml:space="preserve">Septiembre: </t>
    </r>
    <r>
      <rPr>
        <sz val="11"/>
        <color rgb="FF000000"/>
        <rFont val="Arial"/>
        <family val="2"/>
      </rPr>
      <t>Se realizó 1 jornada de socialización de la PPMyEG, dirigida a mujeres indígenas en cumplimiento del PIAA; Participación en 4 mesas de trabajo sobre el derecho/sector cultura, derecho/sector hábitat, Sello Privado y Equipo de Seguimiento sobre articulación, armonización y proyección de acciones internas por compromisos establecidos en la PPMyEG. Participación en 1 reunión del Comité de Evaluación de la PPMyEG sobre la RUA a Mujeres Víctimas de Violencias y en riesgo de feminicidio. Participación en 3 reuniones de revisión de ajustes al Plan de Acción de la PPMyEG. Participación en 1 mesa técnica interna de seguiiento a la implementación de la PPMyEG correspondientes a los sectores HAB y SDP.</t>
    </r>
  </si>
  <si>
    <t xml:space="preserve">2.	Ejercer la secretaría técnica de la Comisión Intersectorial de Mujeres y de su Unidad Técnica de Apoyo, así como brindar acompañamiento técnico a otros espacios interinstitucionales. </t>
  </si>
  <si>
    <r>
      <rPr>
        <b/>
        <sz val="11"/>
        <color rgb="FF000000"/>
        <rFont val="Arial"/>
        <family val="2"/>
      </rPr>
      <t>Acumulado:</t>
    </r>
    <r>
      <rPr>
        <sz val="11"/>
        <color rgb="FF000000"/>
        <rFont val="Arial"/>
        <family val="2"/>
      </rPr>
      <t xml:space="preserve"> se realizaron 4 sesiones de la CIM/UTA. En junio, se realizó seguimiento a decisiones y compromisos CIM/UTA 2024, balance de Sello validación grupo II, socialización de buena práctica con enfoque de género del sector JUR y se brindó información frente a la Conmemoración 21J Día Internacional Educación no sexista. En julio, se socializó buena práctica con enfoque de género del sector AMB, balance de talleres para un buen reporte planes de trabajo Sello “En Igualdad”, balance proyectos de inversión sectoriales con enfoque de género y se recordaron las fechas de reportes PPMYEG, PPASP y planes de trabajo Sello. En agosto,se presentaron Metas del PDD y proyectos de inversión con enfoque de género por sector. En septiempre se realizó presentación de buena práctica por parte de GEP, proyectos de inversión con enfoque de género, balance reportes planes de trabajo Sello, avances TPIEG y conmemoración 28S. </t>
    </r>
  </si>
  <si>
    <t>Actividad 2</t>
  </si>
  <si>
    <r>
      <rPr>
        <b/>
        <sz val="11"/>
        <color rgb="FF000000"/>
        <rFont val="Arial"/>
        <family val="2"/>
      </rPr>
      <t>Septiembre:</t>
    </r>
    <r>
      <rPr>
        <sz val="11"/>
        <color rgb="FF000000"/>
        <rFont val="Arial"/>
        <family val="2"/>
      </rPr>
      <t xml:space="preserve"> Se realizó la 9 sesión de la CIM/UTA con la participación de los 15 sectores de la administración distrital, en la que se realizó presentación de buena práctica por parte de GEP, proyectos de inversión con enfoque de género, balance reportes planes de trabajo Sello "En Igualdad", avances TPIEG y conmemoración 28S Día de la Acción Global por el Acceso al Aborto Legal y Seguro y Gratuito.</t>
    </r>
  </si>
  <si>
    <t xml:space="preserve">3.	Coordinar y apoyar técnicamente la implementación de la PPASP. </t>
  </si>
  <si>
    <r>
      <rPr>
        <b/>
        <sz val="11"/>
        <color rgb="FF000000"/>
        <rFont val="Arial"/>
        <family val="2"/>
      </rPr>
      <t>Acumulado:</t>
    </r>
    <r>
      <rPr>
        <sz val="11"/>
        <color rgb="FF000000"/>
        <rFont val="Arial"/>
        <family val="2"/>
      </rPr>
      <t xml:space="preserve"> Realización de 26 mesas de trabajo para organizar estrategias de acompañamiento a los sectores responsables de la implementación de la PPASP: 1EDU, 1SDIS, 14SDMujer, 1DEE, 4Mesa Zesai, 1GOB, 2SDP, 1SAL, 1SEG, 1Ministerio del Trabajo.  Se atendió 2 mesas interinstitucional en el marco del componente social y cultural de la ZESAI con participación de: SAL, INT, CUL y MUJ. Jornadas de socialización de la PPASP (22): Con Policía en las localidades de: 1Engativá, 2Mártires, 3Rafael Uribe Uribe y 3Kennedy. Con funcionarios: 1 Mesa Distrital de VIH, 1 Mesa Distrital de Lucha Contra la Trata de personas, 1 Estrategia de Empoderamiento para la Autonomía Económica de la SDMujer y 1 con equipos territoriales LGBTI de SDIS. Con ciudadanía, 4 en Casa de Todas, 1parque el rosario Kennedy y 1 en IPS Quiasmo de Barrios Unidos, 1 en feria de servicios Casa de Todas, 1 en feria de servicios de Barrios Unidos y 1con mesa coordinadora del consejo consultivo de mujeres, instancia autónoma.</t>
    </r>
  </si>
  <si>
    <t>Actividad 3</t>
  </si>
  <si>
    <r>
      <rPr>
        <b/>
        <sz val="11"/>
        <color rgb="FF000000"/>
        <rFont val="Arial"/>
        <family val="2"/>
      </rPr>
      <t>Septiembre:</t>
    </r>
    <r>
      <rPr>
        <sz val="11"/>
        <color rgb="FF000000"/>
        <rFont val="Arial"/>
        <family val="2"/>
      </rPr>
      <t xml:space="preserve"> Realización 15 Mesas de trabajo en acompañamiento a la implementación de la PPASP con el sector MUJ, en temas como: 4Liderazgo de la PPASP, 1Acompañamiento técnica al sector mujeres, 1Ruta operador logístico, 1Articulación líder de PP y seguimiento, 1Articulación Ministerio del Trabajo, 1Derecho/sector CUL, 1Articulación estrategia de Autonomía Económica y Casa de Todas, 1Trabajo con la SDP sobre PPASP, 1Acciones de socialización de la PPASP, 1Articulación de acciones con sector seguridad, 1Derecho/sector HAB, 1Revisión de solicitud de ajustes a productos de PPASP. Se atendió 1 mesa interinstitucional en el marco del componente social y cultural de la ZESAI, con la aprticipación de. EDU, SAL, INT, CUL, DEE y MUJ. Socializaciones de la PPASP: se llevaron a cabo 3 jornadas, 1 en la feria de servicios en Casa de Todas, 1 con la estrategia de Empoderamiento para la Autonomía Económica de la SDMujer y 1 ante los equipos territoriales LGBTI de SDIS. </t>
    </r>
  </si>
  <si>
    <t xml:space="preserve">4.	Brindar acompañamiento técnico para la incorporación de los enfoques de género y de derechos de las mujeres en el ciclo de política pública (de acuerdo a la guía de la SDP). </t>
  </si>
  <si>
    <r>
      <rPr>
        <b/>
        <sz val="11"/>
        <color rgb="FF000000"/>
        <rFont val="Arial"/>
        <family val="2"/>
      </rPr>
      <t>Acumulado:</t>
    </r>
    <r>
      <rPr>
        <sz val="11"/>
        <color rgb="FF000000"/>
        <rFont val="Arial"/>
        <family val="2"/>
      </rPr>
      <t xml:space="preserve"> se han realizado 5 reuniones de acompañamiento técnico para orientar los ajustes a los productos del plan de acción de la PPMyEG con los sectores de: 2HAB, 2SAL y 1MUJ. Acompañamiento para la incorporación del enfoque de genero y de Derechos de las mujeres en la Propuesta de Pilotaje en habilidades para la vida, en la PP Superación de la Pobreza en Bogotá a SDP.</t>
    </r>
  </si>
  <si>
    <t>Actividad 4</t>
  </si>
  <si>
    <r>
      <rPr>
        <b/>
        <sz val="11"/>
        <color rgb="FF000000"/>
        <rFont val="Arial"/>
        <family val="2"/>
      </rPr>
      <t>Septiembre:</t>
    </r>
    <r>
      <rPr>
        <sz val="11"/>
        <color rgb="FF000000"/>
        <rFont val="Arial"/>
        <family val="2"/>
      </rPr>
      <t xml:space="preserve"> Se realizó acompañamiento y aporte para la incorporación del enfoque de genero y de Derechos de las mujeres en la Propuesta de Pilotaje en habilidades para la vida de la PP para la Superación de la Pobreza en Bogotá. Se anexa como evidencia plan piloto, acta de reunión con equipo SDMujer para incorporación del enfoque de género y de derechos de las mujeres y listado de asistencia. </t>
    </r>
  </si>
  <si>
    <t>*Incluir tantas filas sean necesarias</t>
  </si>
  <si>
    <t>2- Acompañar el 100% el seguimiento a la implementación de las PPMYEG y PPASP, así como a los compromisos de la SDMujer en otras políticas públicas</t>
  </si>
  <si>
    <t>2 - Acompañar el 100% el seguimiento a la implementación de las PPMYEG y PPASP, así como a los compromisos de la SDMujer en otras políticas públicas,</t>
  </si>
  <si>
    <r>
      <rPr>
        <b/>
        <u/>
        <sz val="10"/>
        <color rgb="FF000000"/>
        <rFont val="Arial"/>
        <family val="2"/>
      </rPr>
      <t>Reporte de Políticas Públicas:</t>
    </r>
    <r>
      <rPr>
        <b/>
        <sz val="10"/>
        <color rgb="FF000000"/>
        <rFont val="Arial"/>
        <family val="2"/>
      </rPr>
      <t xml:space="preserve"> </t>
    </r>
    <r>
      <rPr>
        <sz val="10"/>
        <color rgb="FF000000"/>
        <rFont val="Arial"/>
        <family val="2"/>
      </rPr>
      <t xml:space="preserve">se ajustan 3 reportes de seguimiento de 1PP LGBTI, 1 PPRuralidad y 1PP Habitat.
</t>
    </r>
    <r>
      <rPr>
        <b/>
        <u/>
        <sz val="10"/>
        <color rgb="FF000000"/>
        <rFont val="Arial"/>
        <family val="2"/>
      </rPr>
      <t>Retroalimentaciones:</t>
    </r>
    <r>
      <rPr>
        <sz val="10"/>
        <color rgb="FF000000"/>
        <rFont val="Arial"/>
        <family val="2"/>
      </rPr>
      <t xml:space="preserve"> </t>
    </r>
    <r>
      <rPr>
        <b/>
        <sz val="10"/>
        <color rgb="FF000000"/>
        <rFont val="Arial"/>
        <family val="2"/>
      </rPr>
      <t>PPMyEG:</t>
    </r>
    <r>
      <rPr>
        <sz val="10"/>
        <color rgb="FF000000"/>
        <rFont val="Arial"/>
        <family val="2"/>
      </rPr>
      <t xml:space="preserve"> Se remitió matriz retroalimentada de Planes de Acción de la PPMyEG a 14 sectores (Todos menos GOB). Se revisó y ajustó la matriz de productos de la política con SDP. Se actualizó el tablero de control  de la PPMEyG de acuerdo a lo reportado por parte de los sectores a 1er semestre 2024. </t>
    </r>
    <r>
      <rPr>
        <b/>
        <sz val="10"/>
        <color rgb="FF000000"/>
        <rFont val="Arial"/>
        <family val="2"/>
      </rPr>
      <t xml:space="preserve">PPASP: </t>
    </r>
    <r>
      <rPr>
        <sz val="10"/>
        <color rgb="FF000000"/>
        <rFont val="Arial"/>
        <family val="2"/>
      </rPr>
      <t xml:space="preserve">Se remitió matriz retroalimentada de los planes de acción de la PPASP a los 13 sectores. El sector GOB no remitió reporte. Se revisó y ajustó la matriz de productos de la política con la SDP. </t>
    </r>
    <r>
      <rPr>
        <b/>
        <sz val="10"/>
        <color rgb="FF000000"/>
        <rFont val="Arial"/>
        <family val="2"/>
      </rPr>
      <t xml:space="preserve">SELLO: </t>
    </r>
    <r>
      <rPr>
        <sz val="10"/>
        <color rgb="FF000000"/>
        <rFont val="Arial"/>
        <family val="2"/>
      </rPr>
      <t xml:space="preserve">retroalimentación a reportes I semestre 2024 de planes de trabajo para 20 entidades de Grupo 1 (SED,SDM,TRANSMILENIO,IPES,JBB,SDA,SDDE,SDH, DASCD,SG, UAESP, IDIPRON; SDIS; IDRD;IDARTES, SCRD,SJD, SDMUJER, SSCJ,UAECOB) y 16 de Grupo 2 (IDIGER,IDEP,ATENEA,FUGA,IDPC,DADEP,CVP,RENOBO,FONCEP,UAECD,EMB,IDU,UMV,CapitalSalud,SUBRESUR y Subredsuroccidente).
</t>
    </r>
    <r>
      <rPr>
        <b/>
        <u/>
        <sz val="10"/>
        <color rgb="FF000000"/>
        <rFont val="Arial"/>
        <family val="2"/>
      </rPr>
      <t>Actualizaciones:</t>
    </r>
    <r>
      <rPr>
        <sz val="10"/>
        <color rgb="FF000000"/>
        <rFont val="Arial"/>
        <family val="2"/>
      </rPr>
      <t xml:space="preserve"> </t>
    </r>
    <r>
      <rPr>
        <b/>
        <sz val="10"/>
        <color rgb="FF000000"/>
        <rFont val="Arial"/>
        <family val="2"/>
      </rPr>
      <t>PPMyEG</t>
    </r>
    <r>
      <rPr>
        <sz val="10"/>
        <color rgb="FF000000"/>
        <rFont val="Arial"/>
        <family val="2"/>
      </rPr>
      <t xml:space="preserve"> Se actualizó el tablero de control de la PPMEyG de acuerdo a lo reportado por parte de los sectores a I semestre 2024. </t>
    </r>
    <r>
      <rPr>
        <b/>
        <sz val="10"/>
        <color rgb="FF000000"/>
        <rFont val="Arial"/>
        <family val="2"/>
      </rPr>
      <t>PPASP</t>
    </r>
    <r>
      <rPr>
        <sz val="10"/>
        <color rgb="FF000000"/>
        <rFont val="Arial"/>
        <family val="2"/>
      </rPr>
      <t xml:space="preserve"> Se actualizó el tablero de control de la PPASP de acuerdo a lo reportado por parte de los sectores a I semestre 2024.
</t>
    </r>
    <r>
      <rPr>
        <b/>
        <u/>
        <sz val="10"/>
        <color rgb="FF000000"/>
        <rFont val="Arial"/>
        <family val="2"/>
      </rPr>
      <t xml:space="preserve">TPIEG: </t>
    </r>
    <r>
      <rPr>
        <sz val="10"/>
        <color rgb="FF000000"/>
        <rFont val="Arial"/>
        <family val="2"/>
      </rPr>
      <t>Se enviaron 45 oficios con propuestas de marcación TPIEG a las entidades de los 15 sectores de la Administración Distrital. Se realizaron 22 talleres de acompañamiento a la marcación en el TPIEG a los sectores: 3DEE, 4HAC, 1MOV, 1SAL, 2SEG, 3AMB, 3GOB, 1CUL, 2INT, 1GEP. Se realizó 1 taller magistral sobre el TPIEG dirigido a las Alcaldías Locales de la Administración Distrital. Se elaboró 1 informe de seguimiento del TPIEG a corte 31 de junio de 2024.</t>
    </r>
  </si>
  <si>
    <r>
      <rPr>
        <b/>
        <u/>
        <sz val="10"/>
        <color rgb="FF000000"/>
        <rFont val="Arial"/>
        <family val="2"/>
      </rPr>
      <t>Reporte de Políticas Públicas (21PP):</t>
    </r>
    <r>
      <rPr>
        <b/>
        <sz val="10"/>
        <color rgb="FF000000"/>
        <rFont val="Arial"/>
        <family val="2"/>
      </rPr>
      <t xml:space="preserve"> </t>
    </r>
    <r>
      <rPr>
        <sz val="10"/>
        <color rgb="FF000000"/>
        <rFont val="Arial"/>
        <family val="2"/>
      </rPr>
      <t xml:space="preserve">gestiones para los reportes de: 1PP Trata de Personas, 1PP Juventud, 1PP DDHH, 1Adultez, 1PP familias, 1PP Discapacidad, 1PP infancia y Adolescencia, 1PP Fenomeno Habitabilidad en Calle, 1PP Seguridad y Convivencia, 1PP Ruralidad, 1PP Migrantes, 1PP LGBTI, 1Envejecimiento, 1PP Acción Climatica, 1PP Economia Cultural, 1PP Lectura, Escritura y Oralidad, 1PP de Adultez, 1PP Habitat. En septiembre se ajustan 3 reportes de seguimiento de 1PP LGBTI, 1 PPRuralidad y 1PP Habitat.
</t>
    </r>
    <r>
      <rPr>
        <b/>
        <u/>
        <sz val="10"/>
        <color rgb="FF000000"/>
        <rFont val="Arial"/>
        <family val="2"/>
      </rPr>
      <t xml:space="preserve">Reportes: </t>
    </r>
    <r>
      <rPr>
        <b/>
        <sz val="10"/>
        <color rgb="FF000000"/>
        <rFont val="Arial"/>
        <family val="2"/>
      </rPr>
      <t xml:space="preserve">PPMyEG </t>
    </r>
    <r>
      <rPr>
        <sz val="10"/>
        <color rgb="FF000000"/>
        <rFont val="Arial"/>
        <family val="2"/>
      </rPr>
      <t xml:space="preserve">15 reportes remitidos de los sectores (cuantitatitvos y cualitativos).  
</t>
    </r>
    <r>
      <rPr>
        <b/>
        <u/>
        <sz val="10"/>
        <color rgb="FF000000"/>
        <rFont val="Arial"/>
        <family val="2"/>
      </rPr>
      <t>Retroalimentaciones:</t>
    </r>
    <r>
      <rPr>
        <b/>
        <sz val="10"/>
        <color rgb="FF000000"/>
        <rFont val="Arial"/>
        <family val="2"/>
      </rPr>
      <t xml:space="preserve"> PPMyEG: </t>
    </r>
    <r>
      <rPr>
        <sz val="10"/>
        <color rgb="FF000000"/>
        <rFont val="Arial"/>
        <family val="2"/>
      </rPr>
      <t xml:space="preserve"> reporte plan de acción de: (ITrimestre GOB, SEG, HAB); (II Trimestre AMB, CUL, DEE, EDU, GEP, GOB, HAB, HAC, INT, JUR, MOV, MUJ, SAL, SDP y SEG). Reporte plan de acción (I semestre 2024 14 sectores AMB, CUL, DEE, EDU, GEP, HAB, HAC, INT, JUR, MOV, MUJ, SAL, SDP y SEG). </t>
    </r>
    <r>
      <rPr>
        <b/>
        <sz val="10"/>
        <color rgb="FF000000"/>
        <rFont val="Arial"/>
        <family val="2"/>
      </rPr>
      <t xml:space="preserve">PPASP: </t>
    </r>
    <r>
      <rPr>
        <sz val="10"/>
        <color rgb="FF000000"/>
        <rFont val="Arial"/>
        <family val="2"/>
      </rPr>
      <t xml:space="preserve">reporte planes de acción  a 13 sectores.  Revisión y ajuste de la matriz de productos de la política con SDP. se solicitó reporte de seguimiento II trimestre 2024 a 14 sectores responsables de la implementación de PPASP. Se consolidaron reportes de 13 sectores de la PPASP y se realizarón la revisiones y retroalimentaciones respectivas a cada sector. </t>
    </r>
    <r>
      <rPr>
        <b/>
        <sz val="10"/>
        <color rgb="FF000000"/>
        <rFont val="Arial"/>
        <family val="2"/>
      </rPr>
      <t xml:space="preserve">Sello: </t>
    </r>
    <r>
      <rPr>
        <sz val="10"/>
        <color rgb="FF000000"/>
        <rFont val="Arial"/>
        <family val="2"/>
      </rPr>
      <t xml:space="preserve">Se recibieron los reportes de implementación de planes de trabajo I semestre 2024 de 20 entidades de Grupo 1 (SED,SDM,TRANSMILENIO,IPES,JBB,SDA,SDDE,SDH, DASCD,SG, UAESP, IDIPRON; SDIS; IDRD;IDARTES, SCRD,SJD, SDMUJER, SSCJ,UAECOB) y 16 de Grupo 2 (IDIGER,IDEP,ATENEA,FUGA,IDPC,DADEP,CVP,RENOBO,FONCEP,UAECD,EMB,IDU,UMV,CapitalSalud,SUBRESUR y Subredsuroccidente).
</t>
    </r>
    <r>
      <rPr>
        <b/>
        <u/>
        <sz val="10"/>
        <color rgb="FF000000"/>
        <rFont val="Arial"/>
        <family val="2"/>
      </rPr>
      <t>Actualizaciones:</t>
    </r>
    <r>
      <rPr>
        <b/>
        <sz val="10"/>
        <color rgb="FF000000"/>
        <rFont val="Arial"/>
        <family val="2"/>
      </rPr>
      <t xml:space="preserve"> PPMyEG </t>
    </r>
    <r>
      <rPr>
        <sz val="10"/>
        <color rgb="FF000000"/>
        <rFont val="Arial"/>
        <family val="2"/>
      </rPr>
      <t xml:space="preserve">Matrices de consolidación interna, tablero de control y rezagos de la PPMyEG; Informe 2023 de los derechos priorizados en la PPMyEG remitido al Consejo Distrital de Política Social y elaboración del informe preliminar PIOEG 2024-I. </t>
    </r>
    <r>
      <rPr>
        <b/>
        <sz val="10"/>
        <color rgb="FF000000"/>
        <rFont val="Arial"/>
        <family val="2"/>
      </rPr>
      <t xml:space="preserve">PPASP </t>
    </r>
    <r>
      <rPr>
        <sz val="10"/>
        <color rgb="FF000000"/>
        <rFont val="Arial"/>
        <family val="2"/>
      </rPr>
      <t xml:space="preserve">Actualización tablero de control I semestre 2024.
</t>
    </r>
    <r>
      <rPr>
        <b/>
        <u/>
        <sz val="10"/>
        <color rgb="FF000000"/>
        <rFont val="Arial"/>
        <family val="2"/>
      </rPr>
      <t>Talleres: (3)</t>
    </r>
    <r>
      <rPr>
        <sz val="10"/>
        <color rgb="FF000000"/>
        <rFont val="Arial"/>
        <family val="2"/>
      </rPr>
      <t xml:space="preserve"> con entidades para el buen reporte de planes de trabajo para la igualdad de género – Sello en Igualdad, sobre estructura planes de trabajo y recomendaciones para los reportes.  
</t>
    </r>
    <r>
      <rPr>
        <b/>
        <u/>
        <sz val="10"/>
        <color rgb="FF000000"/>
        <rFont val="Arial"/>
        <family val="2"/>
      </rPr>
      <t>Insumos:</t>
    </r>
    <r>
      <rPr>
        <b/>
        <sz val="10"/>
        <color rgb="FF000000"/>
        <rFont val="Arial"/>
        <family val="2"/>
      </rPr>
      <t xml:space="preserve"> 1</t>
    </r>
    <r>
      <rPr>
        <sz val="10"/>
        <color rgb="FF000000"/>
        <rFont val="Arial"/>
        <family val="2"/>
      </rPr>
      <t xml:space="preserve"> ¿cómo realizar buenos reportes en los planes de trabajo de Sello en igualdad? 
</t>
    </r>
    <r>
      <rPr>
        <b/>
        <u/>
        <sz val="10"/>
        <color rgb="FF000000"/>
        <rFont val="Arial"/>
        <family val="2"/>
      </rPr>
      <t>TPIEG:</t>
    </r>
    <r>
      <rPr>
        <sz val="10"/>
        <color rgb="FF000000"/>
        <rFont val="Arial"/>
        <family val="2"/>
      </rPr>
      <t xml:space="preserve"> análisis de boletines de la marcación en el TPIEG de los 15 sectores de la Administración Distrital. 3 talleres magistrales sobre TPIEG, 2 a entidades parte del PGD y 1 a Alcaldías Locales. Envío de 45 oficios con propuestas de marcación TPIEG a las entidades de los 15 sectores de la Administración Distrital. Talleres de acompañamiento a la marcación en el TPIEG a 22 entidades de la Administración Distrtital. Se elaboró 1 informe de seguimiento del TPIEG a corte 31 de junio de 2024.					</t>
    </r>
  </si>
  <si>
    <t>El seguimiento y los ejercicios de retroalimentación permiten aportar a la cualificación de reportes de política, consolidar los avances de implementación anuales de la PPMYEG y la PPASP y aportar al acceso a información oportuna, de calidad y completa sobre los avances en la implementación y ejecución de las actividades concertadas por los 15 sectores de la Administración Distrital. A través de su socialización son un insumo técnico para rendiciones de cuentas.</t>
  </si>
  <si>
    <t xml:space="preserve">5. Realizar la consolidación, análisis y el reporte de productos a cargo de la SDMujer en políticas públicas distritales. </t>
  </si>
  <si>
    <r>
      <rPr>
        <b/>
        <sz val="11"/>
        <color rgb="FF000000"/>
        <rFont val="Arial"/>
        <family val="2"/>
      </rPr>
      <t>Acumulado:</t>
    </r>
    <r>
      <rPr>
        <sz val="11"/>
        <color rgb="FF000000"/>
        <rFont val="Arial"/>
        <family val="2"/>
      </rPr>
      <t xml:space="preserve"> Se han realizado gestiones para los reportes de las siguientes Políticas Públicas: gestiones para los reportes de: 1PP Trata de Personas, 1PP Juventud, 1PP DDHH, 1Adultez, 1PP familias, 1PP Discapacidad, 1PP infancia y Adolescencia, 1PP Fenomeno Habitabilidad en Calle, 1PP Seguridad y Convivencia, 1PP Ruralidad, 1PP Migrantes, 1PP LGBTI, 1Envejecimiento, 1PP Acción Climatica, 1PP Economia Cultural, 1PP Lectura, Escritura y Oralidad, 1PP de Adultez, 1PP Habitat. En septiembre se ajustan 3 reportes de seguimiento de 1PP LGBTI, 1 PPRuralidad y 1PP Habitat.</t>
    </r>
  </si>
  <si>
    <t>Actividad 5</t>
  </si>
  <si>
    <r>
      <t xml:space="preserve">Septiembre: </t>
    </r>
    <r>
      <rPr>
        <sz val="11"/>
        <color rgb="FF000000"/>
        <rFont val="Arial"/>
        <family val="2"/>
      </rPr>
      <t>Por solicitud de las entidades líderes de Política se realizaron ajustes a 3 matrices de seguimiento; 1PP LGBTI, 1PP Hábitat, 1PP Ruralidad.</t>
    </r>
  </si>
  <si>
    <t>6.	Realizar seguimiento, verificación, consolidación, análisis,retroalimentación y cualificación de los reportes de implementación del plan de acción de la Política Pública de Mujeres y Equidad de Género.</t>
  </si>
  <si>
    <r>
      <rPr>
        <b/>
        <sz val="11"/>
        <color rgb="FF000000"/>
        <rFont val="Arial"/>
        <family val="2"/>
      </rPr>
      <t xml:space="preserve">Acumulado: </t>
    </r>
    <r>
      <rPr>
        <sz val="11"/>
        <color rgb="FF000000"/>
        <rFont val="Arial"/>
        <family val="2"/>
      </rPr>
      <t xml:space="preserve">se remitió  matriz retroalimentada de los planes de acción de la PPMyEG a 14 sectores. Revisión y ajuste de la matriz de productos de la política con SDP. Actualización tablero de control con corte a I semestre 2024.  Retroalimentación del reporte plan de acción PPMyEG I Trim 2024 de los sectores GOB, SEG, HAB y retroalimentación II trimestre a los 15 sectores de la Administración Distrital. Actualización de las matrices de consolidación interna, tablero de control y rezagos de la PPMyEG. Actualización del informe 2023 de los derechos priorizados en la PPMyEG remitido al Consejo Distrital de Política Social y elaboración del informe preliminar PIOEG 2024-I. </t>
    </r>
  </si>
  <si>
    <t>Actividad 6</t>
  </si>
  <si>
    <r>
      <rPr>
        <b/>
        <sz val="11"/>
        <color rgb="FF000000"/>
        <rFont val="Arial"/>
        <family val="2"/>
      </rPr>
      <t>Septiembre:</t>
    </r>
    <r>
      <rPr>
        <sz val="11"/>
        <color rgb="FF000000"/>
        <rFont val="Arial"/>
        <family val="2"/>
      </rPr>
      <t xml:space="preserve"> Se remitió matriz retroalimentada de los planes de acción de la PPMyEG a 14 sectores. El sector GOB remitió reporte incompleto. Se revisó y ajustó la matriz de productos de la política con SDP. Se actualizó el tablero de control de la PPMEyG de acuerdo a lo reportado por parte de los sectores a I semestre 2024. </t>
    </r>
  </si>
  <si>
    <t xml:space="preserve">7.	Realizar seguimiento, verificación, consolidación, análisis, retroalimentación y cualificación de los reportes de implementación del plan de acción del plan de acción de la Política Pública de Actividades Sexuales Pagadas. </t>
  </si>
  <si>
    <r>
      <rPr>
        <b/>
        <sz val="11"/>
        <color rgb="FF000000"/>
        <rFont val="Arial"/>
        <family val="2"/>
      </rPr>
      <t xml:space="preserve">Acumulado: </t>
    </r>
    <r>
      <rPr>
        <sz val="11"/>
        <color rgb="FF000000"/>
        <rFont val="Arial"/>
        <family val="2"/>
      </rPr>
      <t xml:space="preserve"> se remitió matriz retroalimentada de los planes de acción de la PPASP a los 13 sectores. El sector GOB no remitió reporte. Revisión y ajuste de la matriz de productos de la política con SDP. Actualización tablero de control con corte a I semestre 2024.se solicitó el reporte de seguimiento II trimestre 2024 a los 14 sectores responsables de la implementación de la PPASP. Se consolidó reportes de 13 sectores de la PPASP y se realizarón la revisiones y retroalimentaciones respectivas a cada sector. Actualización de las matrices de consolidación interna, tablero de control y rezagos de la PPASP.  </t>
    </r>
  </si>
  <si>
    <t>Actividad 7</t>
  </si>
  <si>
    <r>
      <rPr>
        <b/>
        <sz val="11"/>
        <color rgb="FF000000"/>
        <rFont val="Arial"/>
        <family val="2"/>
      </rPr>
      <t>Septiembre</t>
    </r>
    <r>
      <rPr>
        <sz val="11"/>
        <color rgb="FF000000"/>
        <rFont val="Arial"/>
        <family val="2"/>
      </rPr>
      <t>: Se remitió matriz retroalimentada de planes de acción de la PPASP a 13 sectores. El sector GOB no remitió reporte. Se revisó y ajustó la matriz de productos de la política con la SDP. Se actualizó el tablero de control de la PPASP de acuerdo a lo reportado por parte de los sectores a I semestre 2024.</t>
    </r>
  </si>
  <si>
    <t xml:space="preserve">8.	Realizar seguimiento, verificación, consolidación, análisis, retroalimentación y cualificación de los reportes de implementación de los planes de trabajo de “En Igualdad: Sello Distrital de Igualdad de Género”. </t>
  </si>
  <si>
    <r>
      <rPr>
        <b/>
        <sz val="11"/>
        <color rgb="FF000000"/>
        <rFont val="Arial"/>
        <family val="2"/>
      </rPr>
      <t>Acumulado:</t>
    </r>
    <r>
      <rPr>
        <sz val="11"/>
        <color rgb="FF000000"/>
        <rFont val="Arial"/>
        <family val="2"/>
      </rPr>
      <t xml:space="preserve"> Se realizaron 3 talleres con entidades orientandos al buen reporte de los planes de trabajo para la igualdad de género – Sello en Igualdad, sobre: estructura planes de trabajo y recomendaciones para los reportes. Elaboración de insumo sobre cómo realizar buenos reportes en los planes de trabajo de Sello en igualdad. Avance en la elaboración del informe preliminar FASE 1: planes de trabajo entidades distritales. Se recibieron los reportes de implementación de los planes de trabajo de primer semestre 2024 de 19 entidades de grupo 1 y 16 de grupo 2 para realizar retroalimentación.Se realizó el ejercicio de retroalimentación del reportede I semestre 2024 a 20 entidadesdel grupo 1 y 16 de grupo 2.</t>
    </r>
  </si>
  <si>
    <t>Actividad 8</t>
  </si>
  <si>
    <r>
      <rPr>
        <b/>
        <sz val="11"/>
        <color rgb="FF000000"/>
        <rFont val="Arial"/>
        <family val="2"/>
      </rPr>
      <t>Septiembre:</t>
    </r>
    <r>
      <rPr>
        <sz val="11"/>
        <color rgb="FF000000"/>
        <rFont val="Arial"/>
        <family val="2"/>
      </rPr>
      <t xml:space="preserve"> Se realizó el proceso de retroalimentación  a los reportes de I semestre 2024 de los planes de trabajo de Sello en Igualdad para 20 entidades que participan en el grupo 1(SED, SDM,TRANSMILENIO,IPES,JBB,SDA,SDDE,SDH, DASCD,SG, UAESP, IDIPRON; SDIS; IDRD;IDARTES, SCRD,SJD, SDMUJER, SSCJ, UAECOB) y 16 que participan en grupo 2 (IDIGER,IDEP,ATENEA,FUGA,IDPC,DADEP,CVP,RENOBO,FONCEP,UAECD,EMB,IDU,UMV,CapitalSalud,SUBRESUR y Subredsuroccidente).</t>
    </r>
  </si>
  <si>
    <t xml:space="preserve">9.	Consolidar y analizar información de la gestión, implementación, logros y buenas prácticas de los sectores de la administración distrital en pro de la igualdad de género, así como el elaborar el informe de Trazador Presupuestal de Igualdad y Equidad de Género. </t>
  </si>
  <si>
    <r>
      <rPr>
        <b/>
        <sz val="11"/>
        <color rgb="FF000000"/>
        <rFont val="Arial"/>
        <family val="2"/>
      </rPr>
      <t>Acumulado:</t>
    </r>
    <r>
      <rPr>
        <sz val="11"/>
        <color rgb="FF000000"/>
        <rFont val="Arial"/>
        <family val="2"/>
      </rPr>
      <t xml:space="preserve"> Se realizaron boletines con el análisis de la marcación en el TPIEG de los 15 sectores de la Administración Distrital (cabeza de sector y entidades adscritas y vinculadas que realizaron la marcación). Se realizaron 3 talleres magistrales sobre el TPIEG 2 dirigidos a las entidades que forman parte del PGD y 1 a las Alcaldías Locales de la administración distrital. Se enviaron por oficio 45 propuestas de marcación TPIEG a las entidades de los 15 sectores de la Administración Distrital
Se realizó taller de acompañamiento a la marcación en el TPIEG a los sectores: 3DEE, 4HAC, 2MOV, 1SAL, 2SEG, 3AMB, 3GOB, 1MOV, 1CUL, 2INT, 1GEP. Se elaboró 1 informe de seguimiento del TPIEG a corte 31 de junio de 2024.					</t>
    </r>
  </si>
  <si>
    <t>Actividad 9</t>
  </si>
  <si>
    <t>Septiembre: Se enviaron 45 oficios con propuestas de marcación TPIEG a las entidades de los 15 sectores de la Administración Distrital. Se realizaron 21 talleres de acompañamiento a la marcación en el TPIEG a los sectores: 3DEE, 4HAC, 1MOV, 1SAL, 2SEG, 3AMB, 3GOB, 1CUL, 2INT, 1GEP. Se realizó 1 taller magistral sobre el TPIEG dirigido a las Alcaldías Locales de la Administración Distrital. Se elaboró 1 informe de seguimiento del TPIEG a corte 31 de junio de 2024.</t>
  </si>
  <si>
    <t>3 - Transversalizar en los 15 sectores de la administración distrital los enfoques de género y derechos de las mujeres a través de procesos de reconocimiento, medición y acompañamiento técnico que promuevan la transformación de la gestión institucional y organizacional en pro de la igualdad de género</t>
  </si>
  <si>
    <t>3 - Transversalizar en los 15 sectores de la administración distrital los enfoques de género y derechos de las mujeres a través de procesos de reconocimiento, medición y acompañamiento técnico que promuevan la transformación de la gestión institucional y organizacional en pro de la igualdad de género,</t>
  </si>
  <si>
    <r>
      <rPr>
        <b/>
        <u/>
        <sz val="11"/>
        <color rgb="FF000000"/>
        <rFont val="Arial"/>
        <family val="2"/>
      </rPr>
      <t>Acompañamiento técnico a instancias:</t>
    </r>
    <r>
      <rPr>
        <sz val="11"/>
        <color rgb="FF000000"/>
        <rFont val="Arial"/>
        <family val="2"/>
      </rPr>
      <t xml:space="preserve"> 1MOV Mesa de coordinación interinstitucional “día distrital del peatón 2024”, 7SEG CDSCCFB, 3CUL 1Mesa del colectivo de Salvaguardia de Teatro; 1MI de Cultura Ciudadana para la Eliminación del machismo; 1MI de género y cultura, 1SAL CDE, 1INT MT Acuerdo 792 Subdirección para la Infancia de la SDIS, 1EDU MT Acuerdo 909 de 2023. </t>
    </r>
    <r>
      <rPr>
        <u/>
        <sz val="11"/>
        <color rgb="FF000000"/>
        <rFont val="Arial"/>
        <family val="2"/>
      </rPr>
      <t xml:space="preserve">PIOEG Planes de trabajo Sello 2024 I: </t>
    </r>
    <r>
      <rPr>
        <sz val="11"/>
        <color rgb="FF000000"/>
        <rFont val="Arial"/>
        <family val="2"/>
      </rPr>
      <t xml:space="preserve">15 retroalimetaciones con (ATENEA,CAPITALSALUD,FUGA,IDARTES,IDPC,IPES,METRO,RENOVO,SCRD,SECGENERAL,SMOVILIDAD,SUBREDOCCIDENTE,SUBREDSUR,TRANSMILENIO,UAECD,UMV)
</t>
    </r>
    <r>
      <rPr>
        <b/>
        <u/>
        <sz val="11"/>
        <color rgb="FF000000"/>
        <rFont val="Arial"/>
        <family val="2"/>
      </rPr>
      <t>Conceptos Técnicos:</t>
    </r>
    <r>
      <rPr>
        <sz val="11"/>
        <color rgb="FF000000"/>
        <rFont val="Arial"/>
        <family val="2"/>
      </rPr>
      <t xml:space="preserve"> 11 1EDU Protocolo de atención para situaciones de presuntos casos que competen al SRPA, 2MOV: Resolución para crear y reglamentar la MI de género y diversidad sexual; Estrategia para la promoción de la equidad de género UMV-2024-2028, 1CUL: Caracterización servidores, servidoras y contratistas de IDPC, 1SAL: Documento “MAS Bienestar” de la SDS. 6INT: Metodologías del componente psicosocial de la ruta intersectorial de jóvenes con oportunidades de la Subdirección para la Juventud de la SDIS aprobadas en el mes de septiembre.
</t>
    </r>
    <r>
      <rPr>
        <b/>
        <u/>
        <sz val="11"/>
        <color rgb="FF000000"/>
        <rFont val="Arial"/>
        <family val="2"/>
      </rPr>
      <t xml:space="preserve">Sensibilizaciones: </t>
    </r>
    <r>
      <rPr>
        <sz val="11"/>
        <color rgb="FF000000"/>
        <rFont val="Arial"/>
        <family val="2"/>
      </rPr>
      <t xml:space="preserve">6MOV: 1Conceptos y CNS; 1AL y ASL; 1Violencias -RUA; 1Jornada de resignificación Bogotá Mi ciudad, Mi casa, Mi espacio; 1TM26; 1Cultura no sexista. 1HÁB: ETG y PPMYEG. 2INT: 1RUA SDIS; 1AS y ASL IDIPRON. 1HAC: Derechos de las mujeres y EG Y ED. 2CUL: 1DDHH de las mujeres PPMyEG; 1Prevención de VBG y RUAV. 2 SAL: 1Conmemoración 28S Día de Acción Global para el acceso a la IVE; 1EG. 2AMB: 1Masculinidades Corresponsables y No Violentas, y (1) AmL Sin Discriminación. 1JUR: Una mirada al trato diferencial en igualdad.
</t>
    </r>
    <r>
      <rPr>
        <b/>
        <u/>
        <sz val="11"/>
        <color rgb="FF000000"/>
        <rFont val="Arial"/>
        <family val="2"/>
      </rPr>
      <t>Material pedagógico:</t>
    </r>
    <r>
      <rPr>
        <u/>
        <sz val="11"/>
        <color rgb="FF000000"/>
        <rFont val="Arial"/>
        <family val="2"/>
      </rPr>
      <t xml:space="preserve"> </t>
    </r>
    <r>
      <rPr>
        <sz val="11"/>
        <color rgb="FF000000"/>
        <rFont val="Arial"/>
        <family val="2"/>
      </rPr>
      <t xml:space="preserve"> 1MOV: Propuesta metodológica Jornada de resignificación Bogotá Mi ciudad, Mi casa, Mi espacio. 1HAC: PPT Derechos de las mujeres y EG y ED. 1JUR: PPT una mirada al trato diferencial en igualdad. 
</t>
    </r>
  </si>
  <si>
    <r>
      <t xml:space="preserve">
</t>
    </r>
    <r>
      <rPr>
        <b/>
        <u/>
        <sz val="10"/>
        <color rgb="FF000000"/>
        <rFont val="Arial"/>
        <family val="2"/>
      </rPr>
      <t xml:space="preserve">Acompañamiento instancias: </t>
    </r>
    <r>
      <rPr>
        <sz val="10"/>
        <color rgb="FF000000"/>
        <rFont val="Arial"/>
        <family val="2"/>
      </rPr>
      <t>5SAL 2UTA Comité apoyo LactanciaMaterna; FastTrackCities; Mesas Interinstitucionales: CDE para garantía de IVE; 8CUL 3 eliminación de machismo; 2Mesa PES Teatro; Mesa PES Bici; 2Mesa sectorial de género y cultura; GEP Mesa de retornos, reubicaciones e integración local. MUJ 2UTA-CIM. AMB 1Mesa agricultura urbana y periurbana. 7EDU CIE en DDHH, Deberes, Garantías y Pedagogía de la Reconciliación; MesaTécnica Actualización PVS; 2MesaTécnica Acuerdo 909 de 2023; MesaTécnica Actualización PAE, CDCD. 2INT Mesa de Mujer, Género y Diversidades de IDIPRON; MT Acuerdo 792 Subdirección para la Infancia SDIS. 15SEG 14CDSCCFB; CMG UAECOB. MOV Mesa de coord. Día distrital del peatón 2024.</t>
    </r>
    <r>
      <rPr>
        <u/>
        <sz val="10"/>
        <color rgb="FF000000"/>
        <rFont val="Arial"/>
        <family val="2"/>
      </rPr>
      <t xml:space="preserve"> PIOEG Planes de trabajo: 2I</t>
    </r>
    <r>
      <rPr>
        <sz val="10"/>
        <color rgb="FF000000"/>
        <rFont val="Arial"/>
        <family val="2"/>
      </rPr>
      <t xml:space="preserve">nformes implementación AccionesAfirmativas 2023: Balance implementación PPMyEG y PIOEG Informe implementación Sello Grupo1, 1documento conceptual AccionesAfirmativas, AccionesAfirmativas HAB, 1Propuesta de Estrategia Prevención Acoso Sexual Callejero CAMACOL.1Revisión de Sello 2 entidades: IDEP y ATENEA, 15 retroalimetaciones Sello 2024 I con (ATENEA,CAPITALSALUD,FUGA,IDARTES,IDPC,IPES,METRO,RENOVO,SCRD,SECGENERAL,SMOVILIDAD,SUBREDOCCIDENTE,SUBREDSUR,TRANSMILENIO,UAECD,UMV). 
</t>
    </r>
    <r>
      <rPr>
        <b/>
        <u/>
        <sz val="10"/>
        <color rgb="FF000000"/>
        <rFont val="Arial"/>
        <family val="2"/>
      </rPr>
      <t xml:space="preserve">ConceptosTécnicos: </t>
    </r>
    <r>
      <rPr>
        <sz val="10"/>
        <color rgb="FF000000"/>
        <rFont val="Arial"/>
        <family val="2"/>
      </rPr>
      <t xml:space="preserve">2GEP RATT eventuales actos y/o casos de discriminación en SGAMB; Punto No.113 negociación Sindical de la SGAMB. CUL_GOB_SEG Los hilos que nos unen. 4EDU Recom. inclusión del EG en el PM&amp;PT; Recom. inclusión del EG en el PATT violencia sexual; PATT para Situaciones de presunta agresión y acoso escolar; PATT para situaciones de presuntos casos que competen a SRPA. AMB Incorporación del EG en PI. 3SAL Plan bienestar estímulos e incentivos; Plan Trabajo Anual en SST; Plan Institucional de Capacitación; Documento MAS Bienestar de la SDS. 2MOV Resolución para crear y reglamentar la MIGDS; Estrategia para la promoción de la EG UMV-2024-2028. CUL Caracterización servidores, servidoras y contratistas IDPC. 6INT Metodologías componente psicosocial de ruta intersectorial de jóvenes con oportunidades-Subdirección para la Juventud de la SDIS. 8CT AMB, CUL, DEE, EDU, HAB, SAL, SEG, GOB criterios de elegibilidad, viabilidad y enfoques de PP. 
</t>
    </r>
    <r>
      <rPr>
        <b/>
        <u/>
        <sz val="10"/>
        <color rgb="FF000000"/>
        <rFont val="Arial"/>
        <family val="2"/>
      </rPr>
      <t xml:space="preserve">DocumentosTécnicos: </t>
    </r>
    <r>
      <rPr>
        <sz val="10"/>
        <color rgb="FF000000"/>
        <rFont val="Arial"/>
        <family val="2"/>
      </rPr>
      <t xml:space="preserve">HAB Criterios sensibles al género paraTRV de los EG en servicios de CVP. TRV Lineamientos para incorporación de los EG y de DDHH de las mujeres en protocolos y medidas dirigidas a prevención de acoso laboral, acoso sexual laboral y/o actos de discriminación en entornos organizacionales. 
</t>
    </r>
    <r>
      <rPr>
        <b/>
        <u/>
        <sz val="10"/>
        <color rgb="FF000000"/>
        <rFont val="Arial"/>
        <family val="2"/>
      </rPr>
      <t>Sensibilizaciones:</t>
    </r>
    <r>
      <rPr>
        <sz val="10"/>
        <color rgb="FF000000"/>
        <rFont val="Arial"/>
        <family val="2"/>
      </rPr>
      <t xml:space="preserve"> 6AMB Liderazgo de Mujs IDPYBA; Mujs y ambiente SDA, TRV EG JBB; Comunic. con EG y ED; Masculinidades corresponsables y no violentas; AmL sin discriminación.  2EDU PPMYEG carta de navegación de EG a nivel distrital; Edu. no sexista. 7HAB Incorporación de EG en PI; Prev. y RUAV contra Mujs; CLS; Prev. de discriminación de violencias en AmL con EG y ED; ETG y PPMyEG; Derecho a una vida libre de violencias y RUA. 6INT PPMyEG y 8 derechos a TH de SDIS y Hogar Voto Nacional; Salud con ED equipo IDIPRON; PI con enfoque a IDIPRON; RUA a MVV y en riesgo de feminicidio; AS y ASL IDIPRON. 22MOV Prev. ASC; Violencias contra las Mujs; RUA; Conceptos de Género y enfoques; CLS; TM26: Código Presunción AS en el TP; Conceptos y CNS; AL y ASL. HAC Derechos de las Mujs y EG y ED. 2CUL DDHH de las Mujs PPMyEG; Prev. de VBG y RUAV. MUJ ABC género brújula para la igualdad. 7SAL Atención con EG y ED; EG en actividades de promoción de lactancia; DSR para el CPTP; RUA para MVV; Conmemoración del Día de Acción Global para acceso a la IVE; EG. JUR Una mirada al trato diferencial en igualdad. 2GEP Bullets Conversatorio DASCD - PPMyEG Programa CALDAS; Bullets Pacto de no VBG SGral. CUL Bullets PES de la Bici para la SDMujer. 
</t>
    </r>
    <r>
      <rPr>
        <b/>
        <u/>
        <sz val="10"/>
        <color rgb="FF000000"/>
        <rFont val="Arial"/>
        <family val="2"/>
      </rPr>
      <t xml:space="preserve">Material pedagógico: </t>
    </r>
    <r>
      <rPr>
        <sz val="10"/>
        <color rgb="FF000000"/>
        <rFont val="Arial"/>
        <family val="2"/>
      </rPr>
      <t xml:space="preserve">MOV Metodología Jornada de resignificación Bogotá Mi ciudad, Mi casa, Mi espacio. HAC PPT Derechos de las Mujs y EG y ED. JUR PPT una mirada al trato diferencial en igualdad.
</t>
    </r>
    <r>
      <rPr>
        <b/>
        <u/>
        <sz val="10"/>
        <color rgb="FF000000"/>
        <rFont val="Arial"/>
        <family val="2"/>
      </rPr>
      <t xml:space="preserve">Gestiones para la garantía de los derechos: 
Reuniones intersectoriales: D.PAZ(9): </t>
    </r>
    <r>
      <rPr>
        <sz val="10"/>
        <color rgb="FF000000"/>
        <rFont val="Arial"/>
        <family val="2"/>
      </rPr>
      <t xml:space="preserve"> II sesión 2024 de Mesa Distrital de Reincorporación, II sesión 2024 de Mesa Distrital de Reintegración. Mesas con OCDPVR ( Asistencia técnica PDET, Comité de Justicia Transicional, Consejo Distrital de Paz y Mesa de reincorporación línea económica). Línea Participación Política con la Consejería Distrital de Paz, Victimas y Reconciliación. </t>
    </r>
    <r>
      <rPr>
        <u/>
        <sz val="10"/>
        <color rgb="FF000000"/>
        <rFont val="Arial"/>
        <family val="2"/>
      </rPr>
      <t>D.TRABAJO(1):</t>
    </r>
    <r>
      <rPr>
        <sz val="10"/>
        <color rgb="FF000000"/>
        <rFont val="Arial"/>
        <family val="2"/>
      </rPr>
      <t xml:space="preserve"> Con SDDE para acuerdo intercambio de información. </t>
    </r>
    <r>
      <rPr>
        <b/>
        <u/>
        <sz val="10"/>
        <color rgb="FF000000"/>
        <rFont val="Arial"/>
        <family val="2"/>
      </rPr>
      <t xml:space="preserve"> </t>
    </r>
    <r>
      <rPr>
        <u/>
        <sz val="10"/>
        <color rgb="FF000000"/>
        <rFont val="Arial"/>
        <family val="2"/>
      </rPr>
      <t>D.PARTICIP(6):</t>
    </r>
    <r>
      <rPr>
        <sz val="10"/>
        <color rgb="FF000000"/>
        <rFont val="Arial"/>
        <family val="2"/>
      </rPr>
      <t xml:space="preserve"> 2 SPT POT, 3IDPAC PP Acción Comunal, Acuerdo792. </t>
    </r>
    <r>
      <rPr>
        <u/>
        <sz val="10"/>
        <color rgb="FF000000"/>
        <rFont val="Arial"/>
        <family val="2"/>
      </rPr>
      <t>D.SALUD(7):</t>
    </r>
    <r>
      <rPr>
        <sz val="10"/>
        <color rgb="FF000000"/>
        <rFont val="Arial"/>
        <family val="2"/>
      </rPr>
      <t xml:space="preserve"> Prevención Maternidades Tempranas, 2Mortalidad Materna, RutaMaternoPerinatal, LactanciaMaterna, IVE. </t>
    </r>
    <r>
      <rPr>
        <u/>
        <sz val="10"/>
        <color rgb="FF000000"/>
        <rFont val="Arial"/>
        <family val="2"/>
      </rPr>
      <t xml:space="preserve">D.EDUCACION(7): </t>
    </r>
    <r>
      <rPr>
        <sz val="10"/>
        <color rgb="FF000000"/>
        <rFont val="Arial"/>
        <family val="2"/>
      </rPr>
      <t xml:space="preserve">2actualización PETIG, 2Mesa Técnica Acuerdo 909, 2preparación mesa diálogo IES, articulación Festival Cine Eureka. </t>
    </r>
    <r>
      <rPr>
        <u/>
        <sz val="10"/>
        <color rgb="FF000000"/>
        <rFont val="Arial"/>
        <family val="2"/>
      </rPr>
      <t xml:space="preserve">D.HÁBITAT(11): </t>
    </r>
    <r>
      <rPr>
        <sz val="10"/>
        <color rgb="FF000000"/>
        <rFont val="Arial"/>
        <family val="2"/>
      </rPr>
      <t xml:space="preserve">2Mesa Concejo Bogotá 24Hrs, Estrategia Metro, 2CIEP, SDMov. CIEP: 1UTA, 2reunión articulatoria; CVP: 2ConcursoArquitectura 1CapacitaciónReasentamiento. </t>
    </r>
    <r>
      <rPr>
        <b/>
        <u/>
        <sz val="10"/>
        <color rgb="FF000000"/>
        <rFont val="Arial"/>
        <family val="2"/>
      </rPr>
      <t>Planes de Acción (3):</t>
    </r>
    <r>
      <rPr>
        <sz val="10"/>
        <color rgb="FF000000"/>
        <rFont val="Arial"/>
        <family val="2"/>
      </rPr>
      <t xml:space="preserve"> Consolidación de Mesa de Reincorporación, subcomité atención y Asistencia y Subcomité de memoria.</t>
    </r>
    <r>
      <rPr>
        <u/>
        <sz val="10"/>
        <color rgb="FF000000"/>
        <rFont val="Arial"/>
        <family val="2"/>
      </rPr>
      <t xml:space="preserve"> D.PARTICIP</t>
    </r>
    <r>
      <rPr>
        <sz val="10"/>
        <color rgb="FF000000"/>
        <rFont val="Arial"/>
        <family val="2"/>
      </rPr>
      <t xml:space="preserve">: Plan Participación Anual POT 2024 SDMujer.  
</t>
    </r>
    <r>
      <rPr>
        <b/>
        <u/>
        <sz val="10"/>
        <color rgb="FF000000"/>
        <rFont val="Arial"/>
        <family val="2"/>
      </rPr>
      <t xml:space="preserve">Documentos: </t>
    </r>
    <r>
      <rPr>
        <sz val="10"/>
        <color rgb="FF000000"/>
        <rFont val="Arial"/>
        <family val="2"/>
      </rPr>
      <t xml:space="preserve">Avance doc. barreras acceso mujeres a servicios salud. </t>
    </r>
    <r>
      <rPr>
        <u/>
        <sz val="10"/>
        <color rgb="FF000000"/>
        <rFont val="Arial"/>
        <family val="2"/>
      </rPr>
      <t>D.PAZ:</t>
    </r>
    <r>
      <rPr>
        <sz val="10"/>
        <color rgb="FF000000"/>
        <rFont val="Arial"/>
        <family val="2"/>
      </rPr>
      <t xml:space="preserve"> Propuesta Derecho a la Paz y convivencia con Equidad. </t>
    </r>
    <r>
      <rPr>
        <u/>
        <sz val="10"/>
        <color rgb="FF000000"/>
        <rFont val="Arial"/>
        <family val="2"/>
      </rPr>
      <t>D. TRABAJO:</t>
    </r>
    <r>
      <rPr>
        <sz val="10"/>
        <color rgb="FF000000"/>
        <rFont val="Arial"/>
        <family val="2"/>
      </rPr>
      <t xml:space="preserve"> Propuesta Derecho al Trabajo en condiciones de Igualdad y Dignidad, y propuesta articuladad D.Trabajo y D.Educación.  </t>
    </r>
    <r>
      <rPr>
        <u/>
        <sz val="10"/>
        <color rgb="FF000000"/>
        <rFont val="Arial"/>
        <family val="2"/>
      </rPr>
      <t xml:space="preserve">D.SALUD: </t>
    </r>
    <r>
      <rPr>
        <sz val="10"/>
        <color rgb="FF000000"/>
        <rFont val="Arial"/>
        <family val="2"/>
      </rPr>
      <t xml:space="preserve">Avance doc. barreras acceso mujeres a servicios salud y Propuesta Derecho a la Salud Plena para las Mujeres. </t>
    </r>
    <r>
      <rPr>
        <u/>
        <sz val="10"/>
        <color rgb="FF000000"/>
        <rFont val="Arial"/>
        <family val="2"/>
      </rPr>
      <t>D.CULTURA:</t>
    </r>
    <r>
      <rPr>
        <sz val="10"/>
        <color rgb="FF000000"/>
        <rFont val="Arial"/>
        <family val="2"/>
      </rPr>
      <t xml:space="preserve"> Propuesta Mujeres Desafiando Estereotípos Ecosistema Deportivo y Propuesta a una Cultura Libre de Sexismo.</t>
    </r>
    <r>
      <rPr>
        <u/>
        <sz val="10"/>
        <color rgb="FF000000"/>
        <rFont val="Arial"/>
        <family val="2"/>
      </rPr>
      <t xml:space="preserve"> D.CULTURAS:  </t>
    </r>
    <r>
      <rPr>
        <sz val="10"/>
        <color rgb="FF000000"/>
        <rFont val="Arial"/>
        <family val="2"/>
      </rPr>
      <t xml:space="preserve">Propuesta Mujeres Desafiando Estereotípos Ecosistema Deportivo y Propuesta a una Cultura Libre de Sexismo.  </t>
    </r>
    <r>
      <rPr>
        <u/>
        <sz val="10"/>
        <color rgb="FF000000"/>
        <rFont val="Arial"/>
        <family val="2"/>
      </rPr>
      <t>D.EDUCACIÓN:</t>
    </r>
    <r>
      <rPr>
        <sz val="10"/>
        <color rgb="FF000000"/>
        <rFont val="Arial"/>
        <family val="2"/>
      </rPr>
      <t xml:space="preserve"> Propuesta Derecho a la Educación con Equidad. D.HABITAT: Propuesta Derecho al Hábitat y Vivienda digna.</t>
    </r>
  </si>
  <si>
    <t xml:space="preserve">Las estrategias de trabajo sectorial e intersectorial, así como los documentos y conceptos técnicos aportan a la implementación de los enfoques de género y derechos de las mujeres por parte de las entidades distritales y otros actores clave  y a la toma de decisiones respecto a planes, programas, proyectos y estrategias que garanticen los derechos de las mujeres y promuevan la igualdad de género en el Distrito Capital.
Las actividades de sensibilización sobre enfoques de género y derechos humanos de las mujeres aportan a su reconocimiento y a eliminar los estereotipos de género asociados a discriminaciones y violencias contra ellas.
</t>
  </si>
  <si>
    <t xml:space="preserve">10.	Realizar el acompañamiento técnico para la implementación de la Estrategia de transversalización para la equidad de género en los 15 sectores de la Administración y de otras acciones en pro de la transformación cultural institucional Distrital, a través de la elaboración de documentos, conceptos, manuales, lineamientos, informes, guías, acompañamiento técnico a las mesas, comités y comisiones. </t>
  </si>
  <si>
    <r>
      <rPr>
        <b/>
        <sz val="11"/>
        <color rgb="FF000000"/>
        <rFont val="Arial"/>
        <family val="2"/>
      </rPr>
      <t xml:space="preserve">Acumulado: </t>
    </r>
    <r>
      <rPr>
        <b/>
        <u/>
        <sz val="11"/>
        <color rgb="FF000000"/>
        <rFont val="Arial"/>
        <family val="2"/>
      </rPr>
      <t>Acompañamiento instancias:</t>
    </r>
    <r>
      <rPr>
        <b/>
        <sz val="11"/>
        <color rgb="FF000000"/>
        <rFont val="Arial"/>
        <family val="2"/>
      </rPr>
      <t xml:space="preserve"> </t>
    </r>
    <r>
      <rPr>
        <sz val="11"/>
        <color rgb="FF000000"/>
        <rFont val="Arial"/>
        <family val="2"/>
      </rPr>
      <t xml:space="preserve">5SAL 2UTA Comité apoyo LactanciaMaterna; FastTrackCities; </t>
    </r>
    <r>
      <rPr>
        <b/>
        <sz val="11"/>
        <color rgb="FF000000"/>
        <rFont val="Arial"/>
        <family val="2"/>
      </rPr>
      <t xml:space="preserve">Mesas Interinstitucionales: </t>
    </r>
    <r>
      <rPr>
        <sz val="11"/>
        <color rgb="FF000000"/>
        <rFont val="Arial"/>
        <family val="2"/>
      </rPr>
      <t>CDE</t>
    </r>
    <r>
      <rPr>
        <b/>
        <sz val="11"/>
        <color rgb="FF000000"/>
        <rFont val="Arial"/>
        <family val="2"/>
      </rPr>
      <t xml:space="preserve"> </t>
    </r>
    <r>
      <rPr>
        <sz val="11"/>
        <color rgb="FF000000"/>
        <rFont val="Arial"/>
        <family val="2"/>
      </rPr>
      <t xml:space="preserve">para garantía de IVE; 8CUL 3 eliminación de machismo; 2Mesa PES Teatro; Mesa PES Bici; 2Mesa sectorial de género y cultura; GEP Mesa de retornos, reubicaciones e integración local. MUJ 2UTA-CIM. AMB 1Mesa agricultura urbana y periurbana. 7EDU CIE en DDHH, Deberes, Garantías y Pedagogía de la Reconciliación; MesaTécnica Actualización PVS; 2MesaTécnica Acuerdo 909 de 2023; MesaTécnica Actualización PAE, CDCD. 2INT Mesa de Mujer, Género y Diversidades de IDIPRON; MT Acuerdo 792 Subdirección para la Infancia SDIS. 15SEG 14CDSCCFB; CMG UAECOB. MOV Mesa de coord. Día distrital del peatón 2024.
</t>
    </r>
    <r>
      <rPr>
        <b/>
        <u/>
        <sz val="11"/>
        <color rgb="FF000000"/>
        <rFont val="Arial"/>
        <family val="2"/>
      </rPr>
      <t>ConceptosTécnicos:</t>
    </r>
    <r>
      <rPr>
        <sz val="11"/>
        <color rgb="FF000000"/>
        <rFont val="Arial"/>
        <family val="2"/>
      </rPr>
      <t xml:space="preserve"> 2GEP RATT eventuales actos y/o casos de discriminación en SGAMB; Punto No.113 negociación Sindical de la SGAMB. CUL_GOB_SEG Los hilos que nos unen. 4EDU Recom. inclusión del EG en el PM&amp;PT; Recom. inclusión del EG en el PATT violencia sexual; PATT para Situaciones de presunta agresión y acoso escolar; PATT para situaciones de presuntos casos que competen a SRPA. AMB Incorporación del EG en PI. 3SAL Plan bienestar estímulos e incentivos; Plan Trabajo Anual en SST; Plan Institucional de Capacitación; Documento MAS Bienestar de la SDS. 2MOV Resolución para crear y reglamentar la MIGDS; Estrategia para la promoción de la EG UMV-2024-2028. CUL Caracterización servidores, servidoras y contratistas IDPC. 6INT Metodologías componente psicosocial de ruta intersectorial de jóvenes con oportunidades-Subdirección para la Juventud de la SDIS. 8CT AMB, CUL, DEE, EDU, HAB, SAL, SEG, GOB criterios de elegibilidad, viabilidad y enfoques de PP. 
</t>
    </r>
    <r>
      <rPr>
        <b/>
        <u/>
        <sz val="11"/>
        <color rgb="FF000000"/>
        <rFont val="Arial"/>
        <family val="2"/>
      </rPr>
      <t>DocumentosTécnicos:</t>
    </r>
    <r>
      <rPr>
        <sz val="11"/>
        <color rgb="FF000000"/>
        <rFont val="Arial"/>
        <family val="2"/>
      </rPr>
      <t xml:space="preserve"> HAB Criterios sensibles al género paraTRV de los EG en servicios de CVP. TRV Lineamientos para incorporación de los EG y de DDHH de las mujeres en protocolos y medidas dirigidas a prevención de acoso laboral, acoso sexual laboral y/o actos de discriminación en entornos organizacionales. </t>
    </r>
  </si>
  <si>
    <t>Actividad 10</t>
  </si>
  <si>
    <r>
      <rPr>
        <b/>
        <sz val="11"/>
        <color rgb="FF000000"/>
        <rFont val="Arial"/>
        <family val="2"/>
      </rPr>
      <t>Septiembre:</t>
    </r>
    <r>
      <rPr>
        <sz val="11"/>
        <color rgb="FF000000"/>
        <rFont val="Arial"/>
        <family val="2"/>
      </rPr>
      <t xml:space="preserve"> Se acompañaron las siguientes instancias: 1MOV Mesa de coordinación interinstitucional “día distrital del peatón 2024”, 7SEG Comisión Distrital de Seguridad, Comodidad y Convivencia en el Fútbol de Bogotá – CDSCCFB, 3CUL 1Mesa del colectivo de Salvaguardia de Teatro; 1Mesa intersectorial de Cultura Ciudadana para la Eliminación del machismo; 1Mesa intersectorial de género y cultura, 1SAL Consejo Distrital de Estupefacientes, 1INT Mesa Técnica - Acuerdo 792 Subdirección para la Infancia de la SDIS, 1EDU Mesa técnica Acuerdo 909 de 2023.
</t>
    </r>
    <r>
      <rPr>
        <b/>
        <u/>
        <sz val="11"/>
        <color rgb="FF000000"/>
        <rFont val="Arial"/>
        <family val="2"/>
      </rPr>
      <t>ConceptosTécnicos:</t>
    </r>
    <r>
      <rPr>
        <sz val="11"/>
        <color rgb="FF000000"/>
        <rFont val="Arial"/>
        <family val="2"/>
      </rPr>
      <t xml:space="preserve"> 1EDU Protocolo de atención para situaciones de presuntos casos que competen al sistema de responsabilidad penal para adolescentes (SRPA), 2MOV: Resolución para crear y reglamentar la mesa interna de género y diversidad sexual; Estrategia para la promoción de la equidad de género UMV-2024-2028, 1CUL: Caracterización servidores, servidoras y contratistas del Instituto de Patrimonio Cultural -IDPC-, 1SAL: Concepto técnico sobre el documento “MAS Bienestar” de la Secretaría Distrital de Salud. 6INT:  Conceptos técnicos aprobados en el mes de septiembre, sobre metodologías del componente psicosocial de la ruta intersectorial de jóvenes con oportunidades de Subdirección para la Juventud de la SDIS.</t>
    </r>
  </si>
  <si>
    <t>11.	Realizar asistencia y acompañamiento técnico a la implementación de acciones afirmativas que contribuyan al cierre de brechas de género.</t>
  </si>
  <si>
    <r>
      <rPr>
        <b/>
        <sz val="11"/>
        <color rgb="FF000000"/>
        <rFont val="Arial"/>
        <family val="2"/>
      </rPr>
      <t xml:space="preserve">Acumulado: </t>
    </r>
    <r>
      <rPr>
        <sz val="11"/>
        <color rgb="FF000000"/>
        <rFont val="Arial"/>
        <family val="2"/>
      </rPr>
      <t xml:space="preserve"> </t>
    </r>
    <r>
      <rPr>
        <b/>
        <u/>
        <sz val="11"/>
        <color rgb="FF000000"/>
        <rFont val="Arial"/>
        <family val="2"/>
      </rPr>
      <t xml:space="preserve">PIOEG Planes de trabajo: </t>
    </r>
    <r>
      <rPr>
        <sz val="11"/>
        <color rgb="FF000000"/>
        <rFont val="Arial"/>
        <family val="2"/>
      </rPr>
      <t>2Informes implementación AccionesAfirmativas 2023: Balance implementación PPMyEG y PIOEG Informe implementación Sello Grupo1, 1documento conceptual AccionesAfirmativas, AccionesAfirmativas HAB, 1Propuesta de Estrategia Prevención Acoso Sexual Callejero CAMACOL.1Revisión de Sello 2 entidades: IDEP y ATENEA, 15 retroalimetaciones Sello 2024 I con (ATENEA,CAPITALSALUD,FUGA,IDARTES,IDPC,IPES,METRO,RENOVO,SCRD,SECGENERAL,SMOVILIDAD,SUBREDOCCIDENTE,SUBREDSUR,TRANSMILENIO,UAECD,UMV). 3 Reuniones de validación plan trabajo Sello CVP.</t>
    </r>
  </si>
  <si>
    <t>Actividad 11</t>
  </si>
  <si>
    <r>
      <rPr>
        <b/>
        <sz val="11"/>
        <color rgb="FF000000"/>
        <rFont val="Arial"/>
        <family val="2"/>
      </rPr>
      <t>Septiembre:</t>
    </r>
    <r>
      <rPr>
        <sz val="11"/>
        <color rgb="FF000000"/>
        <rFont val="Arial"/>
        <family val="2"/>
      </rPr>
      <t xml:space="preserve"> </t>
    </r>
    <r>
      <rPr>
        <b/>
        <u/>
        <sz val="11"/>
        <color rgb="FF000000"/>
        <rFont val="Arial"/>
        <family val="2"/>
      </rPr>
      <t xml:space="preserve">PIOEG Planes de trabajo Sello 2024 I: </t>
    </r>
    <r>
      <rPr>
        <sz val="11"/>
        <color rgb="FF000000"/>
        <rFont val="Arial"/>
        <family val="2"/>
      </rPr>
      <t xml:space="preserve">se reliazaron 15 retroalimetaciones con estas entidades (ATENEA,CAPITALSALUD,FUGA,IDARTES,IDPC,IPES,METRO,RENOVO,SCRD,SECGENERAL,SMOVILIDAD,SUBREDOCCIDENTE,SUBREDSUR,TRANSMILENIO,UAECD,UMV)   </t>
    </r>
  </si>
  <si>
    <t xml:space="preserve">12.	Apoyar técnicamente el desarrollo de estrategias, acciones y/o proyectos que contribuyan a la implementación de los 7 derechos priorizados en la Política Pública de Mujeres y Equidad de Género a cargo de la DDDP, en articulación con SDMujer, entidades distritales y otros actores. </t>
  </si>
  <si>
    <r>
      <rPr>
        <b/>
        <sz val="11"/>
        <color rgb="FF000000"/>
        <rFont val="Arial"/>
        <family val="2"/>
      </rPr>
      <t xml:space="preserve">Acumulado: 
</t>
    </r>
    <r>
      <rPr>
        <b/>
        <u/>
        <sz val="11"/>
        <color rgb="FF000000"/>
        <rFont val="Arial"/>
        <family val="2"/>
      </rPr>
      <t xml:space="preserve">Reuniones Internas: </t>
    </r>
    <r>
      <rPr>
        <u/>
        <sz val="11"/>
        <color rgb="FF000000"/>
        <rFont val="Arial"/>
        <family val="2"/>
      </rPr>
      <t>D.PAZ(3):</t>
    </r>
    <r>
      <rPr>
        <sz val="11"/>
        <color rgb="FF000000"/>
        <rFont val="Arial"/>
        <family val="2"/>
      </rPr>
      <t xml:space="preserve"> articulación temas paz, concertación plan Mesa Integración Local Étnica, revisión ruta reconciliación, 1Plan Operativo Mesa de Reincorporación </t>
    </r>
    <r>
      <rPr>
        <u/>
        <sz val="11"/>
        <color rgb="FF000000"/>
        <rFont val="Arial"/>
        <family val="2"/>
      </rPr>
      <t>D.PARTICIP:</t>
    </r>
    <r>
      <rPr>
        <sz val="11"/>
        <color rgb="FF000000"/>
        <rFont val="Arial"/>
        <family val="2"/>
      </rPr>
      <t xml:space="preserve"> 1SPT POT. </t>
    </r>
    <r>
      <rPr>
        <u/>
        <sz val="11"/>
        <color rgb="FF000000"/>
        <rFont val="Arial"/>
        <family val="2"/>
      </rPr>
      <t>D.TRABAJO(13):</t>
    </r>
    <r>
      <rPr>
        <sz val="11"/>
        <color rgb="FF000000"/>
        <rFont val="Arial"/>
        <family val="2"/>
      </rPr>
      <t xml:space="preserve"> 2Cuidado, DASCD conmemoración Día Trabajo Cuidado Hogar, Equipo empleo y emprendimiento, armonización temas derecho DDDP y 1SDG, Dcho al trabajo, estrategia de autonomía económica y 2 IDT para la trasnversalización del EG. articulación con: DDC, DEJAV-RUTA SDDE, DDDP.  </t>
    </r>
    <r>
      <rPr>
        <u/>
        <sz val="11"/>
        <color rgb="FF000000"/>
        <rFont val="Arial"/>
        <family val="2"/>
      </rPr>
      <t>D.SALUD(4):</t>
    </r>
    <r>
      <rPr>
        <sz val="11"/>
        <color rgb="FF000000"/>
        <rFont val="Arial"/>
        <family val="2"/>
      </rPr>
      <t xml:space="preserve"> Balance de Derecho y Sector Salud. Reporte 2024-I plan Mesa Prev. Maternidades Tempranas. 1OMEG salud mental. Articulación con OMEG  para investigación en salud mental. </t>
    </r>
    <r>
      <rPr>
        <u/>
        <sz val="11"/>
        <color rgb="FF000000"/>
        <rFont val="Arial"/>
        <family val="2"/>
      </rPr>
      <t>D.CULTURA(8):</t>
    </r>
    <r>
      <rPr>
        <sz val="11"/>
        <color rgb="FF000000"/>
        <rFont val="Arial"/>
        <family val="2"/>
      </rPr>
      <t xml:space="preserve"> 1articulación mesas cultura ciudadana, 1proceso Biblored Cárcel Buen Pastor, SDMUjer. </t>
    </r>
    <r>
      <rPr>
        <u/>
        <sz val="11"/>
        <color rgb="FF000000"/>
        <rFont val="Arial"/>
        <family val="2"/>
      </rPr>
      <t xml:space="preserve">D.HÁBITAT(3): </t>
    </r>
    <r>
      <rPr>
        <sz val="11"/>
        <color rgb="FF000000"/>
        <rFont val="Arial"/>
        <family val="2"/>
      </rPr>
      <t xml:space="preserve">1armonización temas clave derecho 2DDDP, 1DEVAJ. </t>
    </r>
    <r>
      <rPr>
        <b/>
        <u/>
        <sz val="11"/>
        <color rgb="FF000000"/>
        <rFont val="Arial"/>
        <family val="2"/>
      </rPr>
      <t xml:space="preserve">Reuniones intersectoriales: 
</t>
    </r>
    <r>
      <rPr>
        <u/>
        <sz val="11"/>
        <color rgb="FF000000"/>
        <rFont val="Arial"/>
        <family val="2"/>
      </rPr>
      <t>D.PAZ(16):</t>
    </r>
    <r>
      <rPr>
        <sz val="11"/>
        <color rgb="FF000000"/>
        <rFont val="Arial"/>
        <family val="2"/>
      </rPr>
      <t xml:space="preserve"> Comité Justicia Transicional, 2Subcomités Asistencia y Atención, Prevención, Mesa Enfoque Diferencial, Asistencia técnica formulación planes Mesa Reincoproración y PAD, Mesas Retorno y Reubicación, OCDPVR. II sesión 2024 de Mesa Distrital de Reincorporación, II sesión 2024 de Mesa Distrital de Reintegración. Mesas con OCDPVR ( Asistencia técnica PDET, Comité de Justicia Transicional, Consejo Distrital de Paz y Mesa de reincorporación línea económica).Línea Participación Política con la Consejería Distrital de Paz, Victimas y Reconciliación.</t>
    </r>
    <r>
      <rPr>
        <u/>
        <sz val="11"/>
        <color rgb="FF000000"/>
        <rFont val="Arial"/>
        <family val="2"/>
      </rPr>
      <t xml:space="preserve"> D.TRABAJO(1):</t>
    </r>
    <r>
      <rPr>
        <sz val="11"/>
        <color rgb="FF000000"/>
        <rFont val="Arial"/>
        <family val="2"/>
      </rPr>
      <t xml:space="preserve"> Con SDDE para acuerdo intercambio de información. </t>
    </r>
    <r>
      <rPr>
        <u/>
        <sz val="11"/>
        <color rgb="FF000000"/>
        <rFont val="Arial"/>
        <family val="2"/>
      </rPr>
      <t>D.PARTICIP(6):</t>
    </r>
    <r>
      <rPr>
        <sz val="11"/>
        <color rgb="FF000000"/>
        <rFont val="Arial"/>
        <family val="2"/>
      </rPr>
      <t xml:space="preserve"> 2 SPT POT, 3IDPAC PP Acción Comunal, Acuerdo792. </t>
    </r>
    <r>
      <rPr>
        <u/>
        <sz val="11"/>
        <color rgb="FF000000"/>
        <rFont val="Arial"/>
        <family val="2"/>
      </rPr>
      <t>D.SALUD(11):</t>
    </r>
    <r>
      <rPr>
        <sz val="11"/>
        <color rgb="FF000000"/>
        <rFont val="Arial"/>
        <family val="2"/>
      </rPr>
      <t xml:space="preserve"> 2 con SDIS Prevención Maternidades Tempranas, 2Mortalidad Materna, RutaMaternoPerinatal, LactanciaMaterna, IVE. Con SDS Mesa de seguimiento a la mortalidad materna, Con SDS Mesa de seguimiento a la mortalidad materna, con SDIS Prevención de Maternidades Tempranas.</t>
    </r>
    <r>
      <rPr>
        <u/>
        <sz val="11"/>
        <color rgb="FF000000"/>
        <rFont val="Arial"/>
        <family val="2"/>
      </rPr>
      <t>D.EDUCACION(11):</t>
    </r>
    <r>
      <rPr>
        <sz val="11"/>
        <color rgb="FF000000"/>
        <rFont val="Arial"/>
        <family val="2"/>
      </rPr>
      <t xml:space="preserve"> 2actualización PETIG, 2Mesa Técnica Acuerdo 909, 2preparación mesa diálogo IES, articulación Festival Cine Eureka; Con SED (Mesa Acuerdo 909-2023, prevención y atención de violencias,  Acuerdo 909 con 3Docentes Lideres Semillero el Jazmín). Con SED (Mesa Acuerdo 909-2023, prevención y atención de violencias,  Acuerdo 909 con 3Docentes Lideres Semillero el Jazmín). Con ATENEA para articulación programa Jóvenes a la E. </t>
    </r>
    <r>
      <rPr>
        <u/>
        <sz val="11"/>
        <color rgb="FF000000"/>
        <rFont val="Arial"/>
        <family val="2"/>
      </rPr>
      <t xml:space="preserve">D.HÁBITAT(11): </t>
    </r>
    <r>
      <rPr>
        <sz val="11"/>
        <color rgb="FF000000"/>
        <rFont val="Arial"/>
        <family val="2"/>
      </rPr>
      <t xml:space="preserve">2Mesa Concejo Bogotá 24Hrs, Estrategia Metro, 2CIEP, SDMov. CIEP: 1UTA, 2reunión articulatoria; CVP: 2ConcursoArquitectura 1CapacitaciónReasentamiento; 2CAMACOL: reunión articulatoria; con Metro RecorridoCorredorSur; UAESP: EncuadreContrato. </t>
    </r>
    <r>
      <rPr>
        <b/>
        <u/>
        <sz val="11"/>
        <color rgb="FF000000"/>
        <rFont val="Arial"/>
        <family val="2"/>
      </rPr>
      <t>Planes de Acción:</t>
    </r>
    <r>
      <rPr>
        <u/>
        <sz val="11"/>
        <color rgb="FF000000"/>
        <rFont val="Arial"/>
        <family val="2"/>
      </rPr>
      <t xml:space="preserve"> D.PAZ(3): </t>
    </r>
    <r>
      <rPr>
        <sz val="11"/>
        <color rgb="FF000000"/>
        <rFont val="Arial"/>
        <family val="2"/>
      </rPr>
      <t xml:space="preserve">Consolidación de Mesa de Reincorporación, subcomité atención y Asistencia y Subcomité de memoria. </t>
    </r>
    <r>
      <rPr>
        <u/>
        <sz val="11"/>
        <color rgb="FF000000"/>
        <rFont val="Arial"/>
        <family val="2"/>
      </rPr>
      <t xml:space="preserve">D.PARTICIP: </t>
    </r>
    <r>
      <rPr>
        <sz val="11"/>
        <color rgb="FF000000"/>
        <rFont val="Arial"/>
        <family val="2"/>
      </rPr>
      <t xml:space="preserve">Plan Participación Anual POT 2024 SDMujer.  
</t>
    </r>
    <r>
      <rPr>
        <b/>
        <u/>
        <sz val="11"/>
        <color rgb="FF000000"/>
        <rFont val="Arial"/>
        <family val="2"/>
      </rPr>
      <t xml:space="preserve">Documentos: </t>
    </r>
    <r>
      <rPr>
        <u/>
        <sz val="11"/>
        <color rgb="FF000000"/>
        <rFont val="Arial"/>
        <family val="2"/>
      </rPr>
      <t xml:space="preserve">D.PAZ: </t>
    </r>
    <r>
      <rPr>
        <sz val="11"/>
        <color rgb="FF000000"/>
        <rFont val="Arial"/>
        <family val="2"/>
      </rPr>
      <t xml:space="preserve">Propuesta Derecho a la Paz y convivencia con Equidad. </t>
    </r>
    <r>
      <rPr>
        <u/>
        <sz val="11"/>
        <color rgb="FF000000"/>
        <rFont val="Arial"/>
        <family val="2"/>
      </rPr>
      <t>D. TRABAJO:</t>
    </r>
    <r>
      <rPr>
        <sz val="11"/>
        <color rgb="FF000000"/>
        <rFont val="Arial"/>
        <family val="2"/>
      </rPr>
      <t xml:space="preserve"> Propuesta Derecho al Trabajo en condiciones de Igualdad y Dignidad, y propuesta articuladad D.Trabajo y D.Educación.  </t>
    </r>
    <r>
      <rPr>
        <u/>
        <sz val="11"/>
        <color rgb="FF000000"/>
        <rFont val="Arial"/>
        <family val="2"/>
      </rPr>
      <t>D.SALUD:</t>
    </r>
    <r>
      <rPr>
        <sz val="11"/>
        <color rgb="FF000000"/>
        <rFont val="Arial"/>
        <family val="2"/>
      </rPr>
      <t xml:space="preserve">Avance doc. barreras acceso mujeres a servicios salud y Propuesta Derecho a la Salud Plena para las Mujeres. </t>
    </r>
    <r>
      <rPr>
        <u/>
        <sz val="11"/>
        <color rgb="FF000000"/>
        <rFont val="Arial"/>
        <family val="2"/>
      </rPr>
      <t>D.CULTURA</t>
    </r>
    <r>
      <rPr>
        <sz val="11"/>
        <color rgb="FF000000"/>
        <rFont val="Arial"/>
        <family val="2"/>
      </rPr>
      <t xml:space="preserve">: Propuesta Mujeres Desafiando Estereotípos Ecosistema Deportivo y Propuesta a una Cultura Libre de Sexismo. </t>
    </r>
    <r>
      <rPr>
        <u/>
        <sz val="11"/>
        <color rgb="FF000000"/>
        <rFont val="Arial"/>
        <family val="2"/>
      </rPr>
      <t xml:space="preserve">D.CULTURAS: </t>
    </r>
    <r>
      <rPr>
        <sz val="11"/>
        <color rgb="FF000000"/>
        <rFont val="Arial"/>
        <family val="2"/>
      </rPr>
      <t xml:space="preserve"> Propuesta Mujeres Desafiando Estereotípos Ecosistema Deportivo y Propuesta a una Cultura Libre de Sexismo.  </t>
    </r>
    <r>
      <rPr>
        <u/>
        <sz val="11"/>
        <color rgb="FF000000"/>
        <rFont val="Arial"/>
        <family val="2"/>
      </rPr>
      <t>D.EDUCACIÓN:</t>
    </r>
    <r>
      <rPr>
        <sz val="11"/>
        <color rgb="FF000000"/>
        <rFont val="Arial"/>
        <family val="2"/>
      </rPr>
      <t xml:space="preserve"> Propuesta Derecho a la Educación con Equidad. </t>
    </r>
    <r>
      <rPr>
        <u/>
        <sz val="11"/>
        <color rgb="FF000000"/>
        <rFont val="Arial"/>
        <family val="2"/>
      </rPr>
      <t xml:space="preserve">D.HABITAT: </t>
    </r>
    <r>
      <rPr>
        <sz val="11"/>
        <color rgb="FF000000"/>
        <rFont val="Arial"/>
        <family val="2"/>
      </rPr>
      <t>Propuesta Derecho al Hábitat y Vivienda digna.</t>
    </r>
  </si>
  <si>
    <t>Actividad 12</t>
  </si>
  <si>
    <r>
      <rPr>
        <b/>
        <sz val="11"/>
        <color rgb="FF000000"/>
        <rFont val="Arial"/>
        <family val="2"/>
      </rPr>
      <t xml:space="preserve">Septiembre: 
</t>
    </r>
    <r>
      <rPr>
        <b/>
        <u/>
        <sz val="11"/>
        <color rgb="FF000000"/>
        <rFont val="Arial"/>
        <family val="2"/>
      </rPr>
      <t>Reuniones Internas:</t>
    </r>
    <r>
      <rPr>
        <sz val="11"/>
        <color rgb="FF000000"/>
        <rFont val="Arial"/>
        <family val="2"/>
      </rPr>
      <t xml:space="preserve"> </t>
    </r>
    <r>
      <rPr>
        <u/>
        <sz val="11"/>
        <color rgb="FF000000"/>
        <rFont val="Arial"/>
        <family val="2"/>
      </rPr>
      <t>D.PAZ(1):</t>
    </r>
    <r>
      <rPr>
        <sz val="11"/>
        <color rgb="FF000000"/>
        <rFont val="Arial"/>
        <family val="2"/>
      </rPr>
      <t xml:space="preserve"> Plan Operativo Mesa de Reincorporación. </t>
    </r>
    <r>
      <rPr>
        <u/>
        <sz val="11"/>
        <color rgb="FF000000"/>
        <rFont val="Arial"/>
        <family val="2"/>
      </rPr>
      <t xml:space="preserve">D.TRABAJO(3): </t>
    </r>
    <r>
      <rPr>
        <sz val="11"/>
        <color rgb="FF000000"/>
        <rFont val="Arial"/>
        <family val="2"/>
      </rPr>
      <t xml:space="preserve">articulación con: DDC, DEJAV-RUTA SDDE, DDDP. </t>
    </r>
    <r>
      <rPr>
        <u/>
        <sz val="11"/>
        <color rgb="FF000000"/>
        <rFont val="Arial"/>
        <family val="2"/>
      </rPr>
      <t xml:space="preserve">D.SALUD(2): </t>
    </r>
    <r>
      <rPr>
        <sz val="11"/>
        <color rgb="FF000000"/>
        <rFont val="Arial"/>
        <family val="2"/>
      </rPr>
      <t xml:space="preserve">articulación con OMEG  para investigación en salud mental.  </t>
    </r>
    <r>
      <rPr>
        <u/>
        <sz val="11"/>
        <color rgb="FF000000"/>
        <rFont val="Arial"/>
        <family val="2"/>
      </rPr>
      <t>D.CULTURA(6):</t>
    </r>
    <r>
      <rPr>
        <sz val="11"/>
        <color rgb="FF000000"/>
        <rFont val="Arial"/>
        <family val="2"/>
      </rPr>
      <t xml:space="preserve">SDMujer. </t>
    </r>
    <r>
      <rPr>
        <u/>
        <sz val="11"/>
        <color rgb="FF000000"/>
        <rFont val="Arial"/>
        <family val="2"/>
      </rPr>
      <t>D.HÁBITAT:</t>
    </r>
    <r>
      <rPr>
        <sz val="11"/>
        <color rgb="FF000000"/>
        <rFont val="Arial"/>
        <family val="2"/>
      </rPr>
      <t xml:space="preserve"> DEVAJ, 2DDDP </t>
    </r>
    <r>
      <rPr>
        <b/>
        <u/>
        <sz val="11"/>
        <color rgb="FF000000"/>
        <rFont val="Arial"/>
        <family val="2"/>
      </rPr>
      <t>Reuniones intersectoriales:</t>
    </r>
    <r>
      <rPr>
        <sz val="11"/>
        <color rgb="FF000000"/>
        <rFont val="Arial"/>
        <family val="2"/>
      </rPr>
      <t xml:space="preserve">  </t>
    </r>
    <r>
      <rPr>
        <u/>
        <sz val="11"/>
        <color rgb="FF000000"/>
        <rFont val="Arial"/>
        <family val="2"/>
      </rPr>
      <t xml:space="preserve">D.PAZ(7):  II </t>
    </r>
    <r>
      <rPr>
        <sz val="11"/>
        <color rgb="FF000000"/>
        <rFont val="Arial"/>
        <family val="2"/>
      </rPr>
      <t xml:space="preserve">sesión 2024 de Mesa Distrital de Reincorporación, II sesión 2024 de Mesa Distrital de Reintegración. Mesas con OCDPVR ( Asistencia técnica PDET, Comité de Justicia Transicional, Consejo Distrital de Paz y Mesa de reincorporación línea económica). Línea Participación Política con la Consejería Distrital de Paz, Victimas y Reconciliación. </t>
    </r>
    <r>
      <rPr>
        <u/>
        <sz val="11"/>
        <color rgb="FF000000"/>
        <rFont val="Arial"/>
        <family val="2"/>
      </rPr>
      <t>D.TRABAJO(1):</t>
    </r>
    <r>
      <rPr>
        <sz val="11"/>
        <color rgb="FF000000"/>
        <rFont val="Arial"/>
        <family val="2"/>
      </rPr>
      <t xml:space="preserve"> Con SDDE para acuerdo intercambio de información. </t>
    </r>
    <r>
      <rPr>
        <u/>
        <sz val="11"/>
        <color rgb="FF000000"/>
        <rFont val="Arial"/>
        <family val="2"/>
      </rPr>
      <t xml:space="preserve">D.SALUD(2): </t>
    </r>
    <r>
      <rPr>
        <sz val="11"/>
        <color rgb="FF000000"/>
        <rFont val="Arial"/>
        <family val="2"/>
      </rPr>
      <t xml:space="preserve">Con SDS Mesa de seguimiento a la mortalidad materna, con SDIS Prevención de Maternidades Tempranas. </t>
    </r>
    <r>
      <rPr>
        <u/>
        <sz val="11"/>
        <color rgb="FF000000"/>
        <rFont val="Arial"/>
        <family val="2"/>
      </rPr>
      <t xml:space="preserve">D.EDUCACIÓN(4): </t>
    </r>
    <r>
      <rPr>
        <sz val="11"/>
        <color rgb="FF000000"/>
        <rFont val="Arial"/>
        <family val="2"/>
      </rPr>
      <t xml:space="preserve">Con SED (Mesa Acuerdo 909-2023, prevención y atención de violencias,  Acuerdo 909 con 3Docentes Lideres Semillero el Jazmín). Con ATENEA para articulación programa Jóvenes a la E. </t>
    </r>
    <r>
      <rPr>
        <u/>
        <sz val="11"/>
        <color rgb="FF000000"/>
        <rFont val="Arial"/>
        <family val="2"/>
      </rPr>
      <t xml:space="preserve">D.CULTURA: </t>
    </r>
    <r>
      <rPr>
        <sz val="11"/>
        <color rgb="FF000000"/>
        <rFont val="Arial"/>
        <family val="2"/>
      </rPr>
      <t>1SCRD</t>
    </r>
    <r>
      <rPr>
        <u/>
        <sz val="11"/>
        <color rgb="FF000000"/>
        <rFont val="Arial"/>
        <family val="2"/>
      </rPr>
      <t xml:space="preserve">. D.HÁBITAT(11): </t>
    </r>
    <r>
      <rPr>
        <sz val="11"/>
        <color rgb="FF000000"/>
        <rFont val="Arial"/>
        <family val="2"/>
      </rPr>
      <t xml:space="preserve">CIEP: 1UTA, 2reunión articulatoria; CVP: 2ConcursoArquitectura 1CapacitaciónReasentamiento; 2CAMACOL: reunión articulatoria; con Metro RecorridoCorredorSur; UAESP: EncuadreContrato.   
</t>
    </r>
    <r>
      <rPr>
        <b/>
        <u/>
        <sz val="11"/>
        <color rgb="FF000000"/>
        <rFont val="Arial"/>
        <family val="2"/>
      </rPr>
      <t xml:space="preserve">Documentos: </t>
    </r>
    <r>
      <rPr>
        <u/>
        <sz val="11"/>
        <color rgb="FF000000"/>
        <rFont val="Arial"/>
        <family val="2"/>
      </rPr>
      <t>D.PAZ:</t>
    </r>
    <r>
      <rPr>
        <sz val="11"/>
        <color rgb="FF000000"/>
        <rFont val="Arial"/>
        <family val="2"/>
      </rPr>
      <t xml:space="preserve"> Propuesta Derecho a la Paz y convivencia con Equidad.</t>
    </r>
    <r>
      <rPr>
        <u/>
        <sz val="11"/>
        <color rgb="FF000000"/>
        <rFont val="Arial"/>
        <family val="2"/>
      </rPr>
      <t xml:space="preserve"> D. TRABAJO: </t>
    </r>
    <r>
      <rPr>
        <sz val="11"/>
        <color rgb="FF000000"/>
        <rFont val="Arial"/>
        <family val="2"/>
      </rPr>
      <t>Propuesta Derecho al Trabajo en condiciones de Igualdad y Dignidad, y propuesta articuladad D.Trabajo y D.Educación.</t>
    </r>
    <r>
      <rPr>
        <u/>
        <sz val="11"/>
        <color rgb="FF000000"/>
        <rFont val="Arial"/>
        <family val="2"/>
      </rPr>
      <t xml:space="preserve">D. SALUD: </t>
    </r>
    <r>
      <rPr>
        <sz val="11"/>
        <color rgb="FF000000"/>
        <rFont val="Arial"/>
        <family val="2"/>
      </rPr>
      <t>Propuesta Derecho a la Salud Plena para las Mujeres.</t>
    </r>
    <r>
      <rPr>
        <u/>
        <sz val="11"/>
        <color rgb="FF000000"/>
        <rFont val="Arial"/>
        <family val="2"/>
      </rPr>
      <t xml:space="preserve">D.CULTURA: </t>
    </r>
    <r>
      <rPr>
        <sz val="11"/>
        <color rgb="FF000000"/>
        <rFont val="Arial"/>
        <family val="2"/>
      </rPr>
      <t xml:space="preserve">Propuesta Mujeres Desafiando Estereotípos Ecosistema Deportivo y Propuesta a una Cultura Libre de Sexismo. </t>
    </r>
    <r>
      <rPr>
        <u/>
        <sz val="11"/>
        <color rgb="FF000000"/>
        <rFont val="Arial"/>
        <family val="2"/>
      </rPr>
      <t>D.EDUCACIÓN:</t>
    </r>
    <r>
      <rPr>
        <sz val="11"/>
        <color rgb="FF000000"/>
        <rFont val="Arial"/>
        <family val="2"/>
      </rPr>
      <t xml:space="preserve"> Propuesta Derecho a la Educación con Equidad. </t>
    </r>
    <r>
      <rPr>
        <u/>
        <sz val="11"/>
        <color rgb="FF000000"/>
        <rFont val="Arial"/>
        <family val="2"/>
      </rPr>
      <t>D.HABITAT:</t>
    </r>
    <r>
      <rPr>
        <sz val="11"/>
        <color rgb="FF000000"/>
        <rFont val="Arial"/>
        <family val="2"/>
      </rPr>
      <t xml:space="preserve"> Propuesta Derecho al Hábitat y Vivienda digna.</t>
    </r>
  </si>
  <si>
    <t xml:space="preserve">13.	Elaborar conceptos y documentos técnicos para incorporar los enfoques de género y de derechos humanos de las mujeres en proyectos normativos, lineamientos y proyectos de entidades distritales y nacionales, según demanda. </t>
  </si>
  <si>
    <r>
      <rPr>
        <b/>
        <sz val="11"/>
        <color rgb="FF000000"/>
        <rFont val="Arial"/>
        <family val="2"/>
      </rPr>
      <t xml:space="preserve">Acumulado: </t>
    </r>
    <r>
      <rPr>
        <b/>
        <u/>
        <sz val="11"/>
        <color rgb="FF000000"/>
        <rFont val="Arial"/>
        <family val="2"/>
      </rPr>
      <t>DocumentosTécnicos y ConceptosTécnicos(7):</t>
    </r>
    <r>
      <rPr>
        <sz val="11"/>
        <color rgb="FF000000"/>
        <rFont val="Arial"/>
        <family val="2"/>
      </rPr>
      <t xml:space="preserve"> Se realizaron MOV: 1CT Comentarios Proyecto de Acuerdo 491; EDU: 1CT Proyecto de Acuerdo 596 del 2024; SEG 1CT Proyecto de Acuerdo 598 del 2024. Avande recorrido PMT alto Impacto 1raMayo-Boyacá, Modelo Salud más Bienestar, Protocolo SRPA-SED.Incorporación enfoques Licitación Aseo UAESP. </t>
    </r>
    <r>
      <rPr>
        <b/>
        <u/>
        <sz val="11"/>
        <color rgb="FF000000"/>
        <rFont val="Arial"/>
        <family val="2"/>
      </rPr>
      <t xml:space="preserve">Gestiones para la garantía de los derechos: </t>
    </r>
    <r>
      <rPr>
        <sz val="11"/>
        <color rgb="FF000000"/>
        <rFont val="Arial"/>
        <family val="2"/>
      </rPr>
      <t xml:space="preserve"> </t>
    </r>
    <r>
      <rPr>
        <b/>
        <u/>
        <sz val="11"/>
        <color rgb="FF000000"/>
        <rFont val="Arial"/>
        <family val="2"/>
      </rPr>
      <t>Conceptos Técnicos (13):</t>
    </r>
    <r>
      <rPr>
        <sz val="11"/>
        <color rgb="FF000000"/>
        <rFont val="Arial"/>
        <family val="2"/>
      </rPr>
      <t xml:space="preserve"> 2ProyectosdeLey, 1ProyectoDecreto, 1ruta anti discriminación SG, 1insumoTutela Parto Digno, 1respuesta Personería estrategias promoción salud y bienestar mujeres, 2Proposiciones ConcejoBogotá, 2proyectosAcuerdo, 1proyectoLey, 1pacto corresponsabilidad CCM- Alcaldías Locales. Incorporación enfoques Licitación Aseo UAESP. </t>
    </r>
    <r>
      <rPr>
        <b/>
        <u/>
        <sz val="11"/>
        <color rgb="FF000000"/>
        <rFont val="Arial"/>
        <family val="2"/>
      </rPr>
      <t xml:space="preserve">Documentos: </t>
    </r>
    <r>
      <rPr>
        <sz val="11"/>
        <color rgb="FF000000"/>
        <rFont val="Arial"/>
        <family val="2"/>
      </rPr>
      <t xml:space="preserve">Avance Identificación Barreras Salud Mujeres; Observaciones a: Diagnóstico estigmatización Mujeres Firmantes de Paz; Balance PETIG-REDEG.  </t>
    </r>
  </si>
  <si>
    <t>Actividad 13</t>
  </si>
  <si>
    <r>
      <rPr>
        <b/>
        <sz val="11"/>
        <color rgb="FF000000"/>
        <rFont val="Arial"/>
        <family val="2"/>
      </rPr>
      <t xml:space="preserve">Septiembre: 
</t>
    </r>
    <r>
      <rPr>
        <b/>
        <u/>
        <sz val="11"/>
        <color rgb="FF000000"/>
        <rFont val="Arial"/>
        <family val="2"/>
      </rPr>
      <t>DocumentosTécnicos y ConceptosTécnicos(2):</t>
    </r>
    <r>
      <rPr>
        <b/>
        <sz val="11"/>
        <color rgb="FF000000"/>
        <rFont val="Arial"/>
        <family val="2"/>
      </rPr>
      <t xml:space="preserve"> </t>
    </r>
    <r>
      <rPr>
        <sz val="11"/>
        <color rgb="FF000000"/>
        <rFont val="Arial"/>
        <family val="2"/>
      </rPr>
      <t xml:space="preserve">Avande recorrido PMT alto Impacto 1raMayo-Boyacá, Modelo Salud más Bienestar, Protocolo SRPA-SED. </t>
    </r>
    <r>
      <rPr>
        <b/>
        <u/>
        <sz val="11"/>
        <color rgb="FF000000"/>
        <rFont val="Arial"/>
        <family val="2"/>
      </rPr>
      <t>Conceptos Técnicos(1):</t>
    </r>
    <r>
      <rPr>
        <sz val="11"/>
        <color rgb="FF000000"/>
        <rFont val="Arial"/>
        <family val="2"/>
      </rPr>
      <t xml:space="preserve"> Incorporación enfoques Licitación Aseo UAESP. </t>
    </r>
    <r>
      <rPr>
        <b/>
        <u/>
        <sz val="11"/>
        <color rgb="FF000000"/>
        <rFont val="Arial"/>
        <family val="2"/>
      </rPr>
      <t>Documentos(3):</t>
    </r>
    <r>
      <rPr>
        <b/>
        <sz val="11"/>
        <color rgb="FF000000"/>
        <rFont val="Arial"/>
        <family val="2"/>
      </rPr>
      <t xml:space="preserve"> </t>
    </r>
    <r>
      <rPr>
        <sz val="11"/>
        <color rgb="FF000000"/>
        <rFont val="Arial"/>
        <family val="2"/>
      </rPr>
      <t xml:space="preserve">Avance Identificación Barreras Salud Mujeres; Observaciones a: Diagnóstico estigmatización Mujeres Firmantes de Paz; Balance PETIG-REDEG.  </t>
    </r>
  </si>
  <si>
    <t>14.	Implementar el mecanismo “En Igualdad: Sello Distrital de Igualdad de Género” como mecanismo para reconocer, medir e incentivar la inclusión del enfoque de género en las políticas, planes, programas y proyectos de las entidades Distritales así como en su cultura organizacional e institucional</t>
  </si>
  <si>
    <r>
      <rPr>
        <b/>
        <sz val="11"/>
        <color rgb="FF000000"/>
        <rFont val="Arial"/>
        <family val="2"/>
      </rPr>
      <t>Acumulado:</t>
    </r>
    <r>
      <rPr>
        <sz val="11"/>
        <color rgb="FF000000"/>
        <rFont val="Arial"/>
        <family val="2"/>
      </rPr>
      <t xml:space="preserve"> en la línea de trabajo sector público del mecanismo Sello: A) realización de 5 reuniones internas para revisión de propuestas de planes de trabajo para su validación, B) Se realizaron 2 reuniones externas de validación de planes de trabajo.  C) se realizaron 3 talleres de recomendaciones para reportes de planes de trabajo Sello. D) Se realizó 1 reunión de socialización del mecanismo. C) En el marco del alistamiento para la elaboración de diagnosticos de las Alcaldias Locales: se aplicaron instrumentos de revisión de plataformas a 15 Alcaldías Locales,</t>
    </r>
    <r>
      <rPr>
        <sz val="11"/>
        <color rgb="FF00B050"/>
        <rFont val="Arial"/>
        <family val="2"/>
      </rPr>
      <t xml:space="preserve"> </t>
    </r>
    <r>
      <rPr>
        <sz val="11"/>
        <color rgb="FF000000"/>
        <rFont val="Arial"/>
        <family val="2"/>
      </rPr>
      <t>se realizó reunión de socialización del proceso de implementación del sello con Alcaldías Locales.</t>
    </r>
  </si>
  <si>
    <t>Actividad 14</t>
  </si>
  <si>
    <r>
      <rPr>
        <b/>
        <sz val="11"/>
        <color rgb="FF000000"/>
        <rFont val="Arial"/>
        <family val="2"/>
      </rPr>
      <t xml:space="preserve">Septiembre: </t>
    </r>
    <r>
      <rPr>
        <sz val="11"/>
        <color rgb="FF000000"/>
        <rFont val="Arial"/>
        <family val="2"/>
      </rPr>
      <t xml:space="preserve">A- Se realizó reunión de socialización del proceso de implementación del sello con Alcaldías Locales. B) Seguimiento a la implementación de planes de trabajo, se estableció ruta de retroalimentación de los planes de trabajo del mecanismo sello y se brindó balance del proceso a las entidades distritales en la UTA mensual. </t>
    </r>
  </si>
  <si>
    <t xml:space="preserve">15.	Elaborar material metodológico y pedagógico y realizar procesos de información y sensibilización sobre enfoques de género y derechos de las mujeres a entidades distritales, privados, ciudadanía y otros actores clave. </t>
  </si>
  <si>
    <r>
      <rPr>
        <b/>
        <sz val="11"/>
        <color rgb="FF000000"/>
        <rFont val="Arial"/>
        <family val="2"/>
      </rPr>
      <t>Acumulado:</t>
    </r>
    <r>
      <rPr>
        <sz val="11"/>
        <color rgb="FF000000"/>
        <rFont val="Arial"/>
        <family val="2"/>
      </rPr>
      <t xml:space="preserve"> Sensibilizaciones y material pedagógico: 6AMB Liderazgo de Mujs IDPYBA; Mujs y ambiente SDA; TRV EG JBB; Comunic. con EG y ED; Masculinidades corresponsables y no violentas; AmL sin discriminación.  2EDU PPMYEG carta de navegación de EG a nivel distrital; Edu. no sexista. 7HAB Incorporación de EG en PI; Prev. y RUAV contra Mujs; CLS; Prev. de discriminación de violencias en AmL con EG y ED; ETG y PPMyEG; Derecho a una vida libre de violencias y RUA. 6INT PPMyEG y 8 derechos a TH de SDIS y Hogar Voto Nacional; Salud con ED equipo IDIPRON; PI con enfoque a IDIPRON; RUA a MVV y en riesgo de feminicidio; AS y ASL IDIPRON. 22MOV Prev. ASC; Violencias contra las Mujs; RUA; Conceptos de Género y enfoques; CLS; TM26: Código Presunción AS en el TP; Conceptos y CNS; AL y ASL. HAC Derechos de las Mujs y EG y ED. 2CUL DDHH de las Mujs PPMyEG; Prev. de VBG y RUAV. MUJ ABC género brújula para la igualdad. 7SAL Atención con EG y ED; EG en actividades de promoción de lactancia; DSR para el CPTP; RUA para MVV; Conmemoración 28S Día de Acción Global para acceso a la IVE; EG. JUR Una mirada al trato diferencial en igualdad. 2GEP Bullets Conversatorio DASCD - PPMyEG Programa CALDAS; Bullets Pacto de no VBG SGral. CUL Bullets PES de la Bici para la SDMujer. MOV Metodología Jornada de resignificación Bogotá Mi ciudad, Mi casa, Mi espacio. HAC PPT Derechos de las Mujs y EG y ED. JUR PPT una mirada al trato diferencial en igualdad
Implementación de derechos: 5metodologías elaboradas: Grupo focal mujeresCVP, sensibilizaciones derechos educación y participación, y mujeres C.BuenPastor, Derechos PPMyEG a ciudadanía Festival Eureka y Derechos Educación y Cultura con TH SDMujer. 8 sensibilizaciones: Derechos Cultura a ciudadanía (8pers), Educación y Participación TH SDMujer (62pers), 2Salud a Línea Púrpura (27y25pers), PPMyEG a ciudadanía Festival Eureka (9pers); Salud a ciudadanía (38pers); Educación y Cultura a TH SDMujer (78pers); Comunicación no Sexista a TH SDMujer (19pers)</t>
    </r>
  </si>
  <si>
    <t>Actividad 15</t>
  </si>
  <si>
    <r>
      <rPr>
        <b/>
        <sz val="11"/>
        <color rgb="FF000000"/>
        <rFont val="Arial"/>
        <family val="2"/>
      </rPr>
      <t xml:space="preserve">Septiembre: </t>
    </r>
    <r>
      <rPr>
        <b/>
        <u/>
        <sz val="11"/>
        <color rgb="FF000000"/>
        <rFont val="Arial"/>
        <family val="2"/>
      </rPr>
      <t xml:space="preserve">SensibilizacionesTRV: </t>
    </r>
    <r>
      <rPr>
        <sz val="11"/>
        <color rgb="FF000000"/>
        <rFont val="Arial"/>
        <family val="2"/>
      </rPr>
      <t xml:space="preserve">6MOV: 1Conceptos y comunicación no sexista; 1Acoso laboral y acoso sexual laboral; 1Violencias -Ruta Única de Atención; 1Jornada de resignificación “Bogotá Mi ciudad, Mi casa, Mi espacio”; 1TM26; 1Cultura no sexista. 1HÁB: ETG y PPMYEG. 2INT: 1RUA SDIS; 1Acoso sexual y acoso sexual laboral IDIPRON. 1HAC: Derechos de las mujeres y enfoques de género y diferencial. 2CUL: 1Derechos humanos de las mujeres PPMyEG; 1Prevención de violencias basadas en género y RUAV. 2 SAL: 1Conmemoración 28S Día de Acción Global para el acceso a la IVE; 1Enfoque de género (Subred Sur). 2AMB: 1Masculinidades Corresponsables y No Violentas, y (1) Ambientes Laborales Sin Discriminación. 1JUR: Una mirada al trato diferencial en igualdad. 
</t>
    </r>
    <r>
      <rPr>
        <b/>
        <u/>
        <sz val="11"/>
        <color rgb="FF000000"/>
        <rFont val="Arial"/>
        <family val="2"/>
      </rPr>
      <t>Material pedagógico:</t>
    </r>
    <r>
      <rPr>
        <sz val="11"/>
        <color rgb="FF000000"/>
        <rFont val="Arial"/>
        <family val="2"/>
      </rPr>
      <t xml:space="preserve"> 1MOV: Propuesta metodológica Jornada de resignificación “Bogotá Mi ciudad, Mi casa, Mi espacio”. 1HAC: PPT Derechos de las mujeres y enfoques de género y diferencial. 1JUR: PPT una mirada al trato diferencial en igualdad. MUJ: 2DDHHMujeres: Claves para la Autonomía Económica. 
</t>
    </r>
    <r>
      <rPr>
        <b/>
        <u/>
        <sz val="11"/>
        <color rgb="FF000000"/>
        <rFont val="Arial"/>
        <family val="2"/>
      </rPr>
      <t xml:space="preserve">Gestiones para la garantía de los derechos: </t>
    </r>
    <r>
      <rPr>
        <sz val="11"/>
        <color rgb="FF000000"/>
        <rFont val="Arial"/>
        <family val="2"/>
      </rPr>
      <t xml:space="preserve">Sensibilizaciones: </t>
    </r>
    <r>
      <rPr>
        <u/>
        <sz val="11"/>
        <color rgb="FF000000"/>
        <rFont val="Arial"/>
        <family val="2"/>
      </rPr>
      <t>D.SALUD:</t>
    </r>
    <r>
      <rPr>
        <sz val="11"/>
        <color rgb="FF000000"/>
        <rFont val="Arial"/>
        <family val="2"/>
      </rPr>
      <t xml:space="preserve"> Conmemoración 28S Funcionarado PMU-IVE(112pers) </t>
    </r>
    <r>
      <rPr>
        <u/>
        <sz val="11"/>
        <color rgb="FF000000"/>
        <rFont val="Arial"/>
        <family val="2"/>
      </rPr>
      <t>D.CULTURA:</t>
    </r>
    <r>
      <rPr>
        <sz val="11"/>
        <color rgb="FF000000"/>
        <rFont val="Arial"/>
        <family val="2"/>
      </rPr>
      <t xml:space="preserve"> CiudadanasEmbera(22pers.), </t>
    </r>
    <r>
      <rPr>
        <u/>
        <sz val="11"/>
        <color rgb="FF000000"/>
        <rFont val="Arial"/>
        <family val="2"/>
      </rPr>
      <t>D.TRABAJO:</t>
    </r>
    <r>
      <rPr>
        <sz val="11"/>
        <color rgb="FF000000"/>
        <rFont val="Arial"/>
        <family val="2"/>
      </rPr>
      <t xml:space="preserve"> Ciudadanía(20pers), Psicólogas CIOM-IVE (32 pers), </t>
    </r>
    <r>
      <rPr>
        <u/>
        <sz val="11"/>
        <color rgb="FF000000"/>
        <rFont val="Arial"/>
        <family val="2"/>
      </rPr>
      <t>D.PAZ:</t>
    </r>
    <r>
      <rPr>
        <sz val="11"/>
        <color rgb="FF000000"/>
        <rFont val="Arial"/>
        <family val="2"/>
      </rPr>
      <t xml:space="preserve"> TH-SDMujer(60pers).</t>
    </r>
    <r>
      <rPr>
        <b/>
        <u/>
        <sz val="11"/>
        <color rgb="FF000000"/>
        <rFont val="Arial"/>
        <family val="2"/>
      </rPr>
      <t xml:space="preserve">Material Metodológico: </t>
    </r>
    <r>
      <rPr>
        <u/>
        <sz val="11"/>
        <color rgb="FF000000"/>
        <rFont val="Arial"/>
        <family val="2"/>
      </rPr>
      <t>D.TRABAJO:</t>
    </r>
    <r>
      <rPr>
        <sz val="11"/>
        <color rgb="FF000000"/>
        <rFont val="Arial"/>
        <family val="2"/>
      </rPr>
      <t xml:space="preserve"> Claves para la Autonomía Económica; Autoaprendizaje EG; Cuidadanía Dcho.Trabajo. 
</t>
    </r>
  </si>
  <si>
    <t>4 - Implementar una estrategia de promoción de buenas prácticas de transversalización del enfoque de género y acciones afirmativas que contribuyan al ejercicio pleno de los derechos y autonomía de las mujeres que habitan en Bogotá, por parte de los sectores públicos, mixtos, privados y sociales</t>
  </si>
  <si>
    <t>4 - Implementar una estrategia de promoción de buenas prácticas de transversalización del enfoque de género y acciones afirmativas que contribuyan al ejercicio pleno de los derechos y autonomía de las mujeres que habitan en Bogotá, por parte de los sectores públicos, mixtos, privados y sociales.</t>
  </si>
  <si>
    <r>
      <rPr>
        <b/>
        <u/>
        <sz val="11"/>
        <color rgb="FF000000"/>
        <rFont val="Arial"/>
        <family val="2"/>
      </rPr>
      <t>Reuniones Intersectoriales(1):</t>
    </r>
    <r>
      <rPr>
        <sz val="11"/>
        <color rgb="FF000000"/>
        <rFont val="Arial"/>
        <family val="2"/>
      </rPr>
      <t xml:space="preserve"> Articulación SDS conmemoración 28S. 
</t>
    </r>
    <r>
      <rPr>
        <b/>
        <u/>
        <sz val="11"/>
        <color rgb="FF000000"/>
        <rFont val="Arial"/>
        <family val="2"/>
      </rPr>
      <t xml:space="preserve">Reconociminetos: </t>
    </r>
    <r>
      <rPr>
        <sz val="11"/>
        <color rgb="FF000000"/>
        <rFont val="Arial"/>
        <family val="2"/>
      </rPr>
      <t xml:space="preserve">Se realizó el evento del compromiso con los derechos humanos de las mujeres de Unidades de Apoyo Normativo de concejales y concejalas de Bogotá. 
</t>
    </r>
    <r>
      <rPr>
        <b/>
        <u/>
        <sz val="11"/>
        <color rgb="FF000000"/>
        <rFont val="Arial"/>
        <family val="2"/>
      </rPr>
      <t>Conmemoraciones(1):</t>
    </r>
    <r>
      <rPr>
        <sz val="11"/>
        <color rgb="FF000000"/>
        <rFont val="Arial"/>
        <family val="2"/>
      </rPr>
      <t xml:space="preserve"> IVE sin Barreraras (24-septiembre-131asistentes), Documento de sentido, metodología.
</t>
    </r>
    <r>
      <rPr>
        <b/>
        <u/>
        <sz val="11"/>
        <color rgb="FF000000"/>
        <rFont val="Arial"/>
        <family val="2"/>
      </rPr>
      <t xml:space="preserve">Documentos: </t>
    </r>
    <r>
      <rPr>
        <sz val="11"/>
        <color rgb="FF000000"/>
        <rFont val="Arial"/>
        <family val="2"/>
      </rPr>
      <t xml:space="preserve">Se produjo documento Recomendaciones comunicación asertiva IVE.
</t>
    </r>
    <r>
      <rPr>
        <b/>
        <u/>
        <sz val="11"/>
        <color rgb="FF000000"/>
        <rFont val="Arial"/>
        <family val="2"/>
      </rPr>
      <t xml:space="preserve">Comunicaciones: </t>
    </r>
    <r>
      <rPr>
        <sz val="11"/>
        <color rgb="FF000000"/>
        <rFont val="Arial"/>
        <family val="2"/>
      </rPr>
      <t xml:space="preserve">Briefs (4). </t>
    </r>
    <r>
      <rPr>
        <u/>
        <sz val="11"/>
        <color rgb="FF000000"/>
        <rFont val="Arial"/>
        <family val="2"/>
      </rPr>
      <t>Documentos para la solicitud de piezas y/o notas de fechas conmemorativas:</t>
    </r>
    <r>
      <rPr>
        <sz val="11"/>
        <color rgb="FF000000"/>
        <rFont val="Arial"/>
        <family val="2"/>
      </rPr>
      <t xml:space="preserve"> 1 28S - IVE, 1 Video ASP, 1 evento PPASP, 1 evento PPMyEG y 1 socialización PPMyEG mujeres indígenas. 
</t>
    </r>
    <r>
      <rPr>
        <b/>
        <u/>
        <sz val="11"/>
        <color rgb="FF000000"/>
        <rFont val="Arial"/>
        <family val="2"/>
      </rPr>
      <t xml:space="preserve">Gestión Sello: </t>
    </r>
    <r>
      <rPr>
        <sz val="11"/>
        <color rgb="FF000000"/>
        <rFont val="Arial"/>
        <family val="2"/>
      </rPr>
      <t xml:space="preserve"> A- Articulación con el Sello Bogotá Incluyente se emitió concepto técnico para Transversalizar los enfoques de género y derechos de las mujeres en el documento de Glosario de Términos del Sello Bogotá Incluyente de la SDDE. B) Se realizaron 2 talleres de socialización de herramienta de autodiagnostico C) Se realizaron 2 reuniones de articulación con el equipo de Sello Bogotá Incluyente D) Se realizó articulación con CAMACOL en el marco de la estrategia de prevención de acoso callejero. 
</t>
    </r>
  </si>
  <si>
    <r>
      <rPr>
        <b/>
        <u/>
        <sz val="11"/>
        <color rgb="FF000000"/>
        <rFont val="Arial"/>
        <family val="2"/>
      </rPr>
      <t xml:space="preserve">Reuniones Intersectoriales(1): </t>
    </r>
    <r>
      <rPr>
        <sz val="11"/>
        <color rgb="FF000000"/>
        <rFont val="Arial"/>
        <family val="2"/>
      </rPr>
      <t xml:space="preserve">Articulación SDS conmemoración 28S. 
</t>
    </r>
    <r>
      <rPr>
        <b/>
        <u/>
        <sz val="11"/>
        <color rgb="FF000000"/>
        <rFont val="Arial"/>
        <family val="2"/>
      </rPr>
      <t xml:space="preserve">Reconociminetos: </t>
    </r>
    <r>
      <rPr>
        <sz val="11"/>
        <color rgb="FF000000"/>
        <rFont val="Arial"/>
        <family val="2"/>
      </rPr>
      <t xml:space="preserve">documentos preparativos compromiso con DDHH de las mujeres de Unidades de Apoyo Normativo de concejales y concejalas de Bogotá.  
</t>
    </r>
    <r>
      <rPr>
        <b/>
        <u/>
        <sz val="11"/>
        <color rgb="FF000000"/>
        <rFont val="Arial"/>
        <family val="2"/>
      </rPr>
      <t xml:space="preserve">Conmemoraciones(3): </t>
    </r>
    <r>
      <rPr>
        <sz val="11"/>
        <color rgb="FF000000"/>
        <rFont val="Arial"/>
        <family val="2"/>
      </rPr>
      <t xml:space="preserve">Educación no Sexista (193asistentes); Trabajo Cuidado Hogar (40asistentes); IVE sin Barreraras (131asistentes). 
</t>
    </r>
    <r>
      <rPr>
        <b/>
        <u/>
        <sz val="11"/>
        <color rgb="FF000000"/>
        <rFont val="Arial"/>
        <family val="2"/>
      </rPr>
      <t xml:space="preserve">Documentos: </t>
    </r>
    <r>
      <rPr>
        <sz val="11"/>
        <color rgb="FF000000"/>
        <rFont val="Arial"/>
        <family val="2"/>
      </rPr>
      <t xml:space="preserve">Doc.Sentido Conmemoración 28S, Recomendaciones comunicación asertiva IVE; Doc.Sentido Conmemoración 23Oct. 
</t>
    </r>
    <r>
      <rPr>
        <b/>
        <u/>
        <sz val="11"/>
        <color rgb="FF000000"/>
        <rFont val="Arial"/>
        <family val="2"/>
      </rPr>
      <t xml:space="preserve">Comunicaciones: </t>
    </r>
    <r>
      <rPr>
        <sz val="11"/>
        <color rgb="FF000000"/>
        <rFont val="Arial"/>
        <family val="2"/>
      </rPr>
      <t xml:space="preserve">Brochures(14) trabajo 15sectores Distrito por las mujeres. Piezas diseño para conversatorio derechos. PPT (3): 1para la 2da CIM del año, 1 Mujeres Indígenas en PPMyEG y 1CIM. Briefs (9). Documentos (2) solicitud de piezas y/o notas de fechas conmemorativas: 1Día Educación No Sexista, 1Día Trabajo del Cuidado, 1 royectos de inversión con enfoque de género, 1talleres y certificaciones del Sello En Igualdad, 1sensibilizaciones sobre derechos a taxistas, 28S - IVE, 1 Video ASP, 1evento PPASP, 1evento PPMyEG y 1socialización PPMyEG mujeres indígenas. Se actualizó Manual para una comunicación libre de sexismo. Diseño de plantillas(3) 1 TPIEG I semestre y 1brochure sectores balance de políticas; 1informe Logros de transversalización 2023, 1informe balance PPMyEG 2023; 1informe balance PPASP 2023.  
</t>
    </r>
    <r>
      <rPr>
        <b/>
        <u/>
        <sz val="11"/>
        <color rgb="FF000000"/>
        <rFont val="Arial"/>
        <family val="2"/>
      </rPr>
      <t xml:space="preserve">Sello: </t>
    </r>
    <r>
      <rPr>
        <sz val="11"/>
        <color rgb="FF000000"/>
        <rFont val="Arial"/>
        <family val="2"/>
      </rPr>
      <t xml:space="preserve">SectorPrivado: A) 16 reuniones 1erContacto socialización Sello En Igualdad B) 12 empresas firmaron doc.CompromisoSello C) Acompañamiento a implementación CatálogoHerramientas en 5 reuniones y 2 talleres socialización autodiagnóstico D) Articulación con Sello Bogotá Incluyente de SDDE en 3 reuniones. Componente pedagógico Catálogo Herramientas sector privado: E) 4 metodologías sensibilización F) 8 talleres de catálogo de herramientas con IES y empresas (746pers): femen543; mascul172; transfemen0; transmasc1; NoBinaria8, otras22. G) Articulación con CAMACOL (estrategia prevención acoso callejero). 
</t>
    </r>
  </si>
  <si>
    <t xml:space="preserve">Las actividades de reconocimiento sobre enfoques de género y derechos de las mujeres aportan a la identificación y análisis profundo de las estrategias en pro de los derechos de las mujeres y a generar conciencia para eliminar los estereotipos de género asociados a discriminaciones y violencias contra ellas. Así como,  las conmemoraciones de fechas emblemáticas aportan a la visibilización y exigibilidad de derechos de las mujeres en sus diferencias y diversidad.
</t>
  </si>
  <si>
    <t xml:space="preserve">16.	Otorgar reconocimientos al compromiso de las entidades Distritales y privados en la inclusión del enfoque de género en las políticas, planes, programas y proyectos, así como en su cultura institucional. </t>
  </si>
  <si>
    <r>
      <rPr>
        <b/>
        <sz val="11"/>
        <color rgb="FF000000"/>
        <rFont val="Arial"/>
        <family val="2"/>
      </rPr>
      <t xml:space="preserve">Acumulado: </t>
    </r>
    <r>
      <rPr>
        <sz val="11"/>
        <color rgb="FF000000"/>
        <rFont val="Arial"/>
        <family val="2"/>
      </rPr>
      <t>Se realizaron los documentos preparativos y la implementación de un escenario de reconocimiento del compromiso con los derechos humanos de las mujeres de Unidades de Apoyo Normativo de concejales y concejalas de Bogotá.</t>
    </r>
  </si>
  <si>
    <t>Actividad 16</t>
  </si>
  <si>
    <r>
      <rPr>
        <b/>
        <sz val="11"/>
        <color rgb="FF000000"/>
        <rFont val="Arial"/>
        <family val="2"/>
      </rPr>
      <t>Septiembre:</t>
    </r>
    <r>
      <rPr>
        <sz val="11"/>
        <color rgb="FF000000"/>
        <rFont val="Arial"/>
        <family val="2"/>
      </rPr>
      <t xml:space="preserve"> A- Se realizó el evento de reconocimiento del compromiso con los derechos humanos de las mujeres de Unidades de Apoyo Normativo de concejales y concejalas de Bogotá.</t>
    </r>
  </si>
  <si>
    <t xml:space="preserve">17.	Realizar espacios para el diálogo de política con la administración distrital y la comunidad que genere conversación sobre avances de las políticas que lidera el sector mujeres y que conmemore las fechas emblemáticas en relación con la garantía de los 7 derechos de la PPMyEG, entre otros. </t>
  </si>
  <si>
    <r>
      <rPr>
        <b/>
        <sz val="11"/>
        <color rgb="FF000000"/>
        <rFont val="Arial"/>
        <family val="2"/>
      </rPr>
      <t xml:space="preserve">Acumulado: </t>
    </r>
    <r>
      <rPr>
        <b/>
        <u/>
        <sz val="11"/>
        <color rgb="FF000000"/>
        <rFont val="Arial"/>
        <family val="2"/>
      </rPr>
      <t>Conmemoraciones (3):</t>
    </r>
    <r>
      <rPr>
        <u/>
        <sz val="11"/>
        <color rgb="FF000000"/>
        <rFont val="Arial"/>
        <family val="2"/>
      </rPr>
      <t xml:space="preserve"> Día Educación no Sexista</t>
    </r>
    <r>
      <rPr>
        <sz val="11"/>
        <color rgb="FF000000"/>
        <rFont val="Arial"/>
        <family val="2"/>
      </rPr>
      <t xml:space="preserve"> (21 Junio-193asistentes) piezas comunicativas, cápsulas, metodologías evento y CIOM, Articulación con Mesa por la Salud y vida de las mujeres para Conmemoración del 28S; </t>
    </r>
    <r>
      <rPr>
        <u/>
        <sz val="11"/>
        <color rgb="FF000000"/>
        <rFont val="Arial"/>
        <family val="2"/>
      </rPr>
      <t>Día Trabajo Cuidado Hogar</t>
    </r>
    <r>
      <rPr>
        <sz val="11"/>
        <color rgb="FF000000"/>
        <rFont val="Arial"/>
        <family val="2"/>
      </rPr>
      <t xml:space="preserve"> (22 julio-40asistentes):  metodología;</t>
    </r>
    <r>
      <rPr>
        <u/>
        <sz val="11"/>
        <color rgb="FF000000"/>
        <rFont val="Arial"/>
        <family val="2"/>
      </rPr>
      <t xml:space="preserve"> IVE sin Barreraras</t>
    </r>
    <r>
      <rPr>
        <sz val="11"/>
        <color rgb="FF000000"/>
        <rFont val="Arial"/>
        <family val="2"/>
      </rPr>
      <t xml:space="preserve"> (24-septiembre-131asistentes), metodología.  </t>
    </r>
    <r>
      <rPr>
        <b/>
        <u/>
        <sz val="11"/>
        <color rgb="FF000000"/>
        <rFont val="Arial"/>
        <family val="2"/>
      </rPr>
      <t xml:space="preserve">Reuniones internas(3): </t>
    </r>
    <r>
      <rPr>
        <sz val="11"/>
        <color rgb="FF000000"/>
        <rFont val="Arial"/>
        <family val="2"/>
      </rPr>
      <t xml:space="preserve">Preparación Conmemoración 28S; 2Alistamiento y metodología 23Oct. </t>
    </r>
    <r>
      <rPr>
        <b/>
        <u/>
        <sz val="11"/>
        <color rgb="FF000000"/>
        <rFont val="Arial"/>
        <family val="2"/>
      </rPr>
      <t xml:space="preserve">Documento de sentido(4): </t>
    </r>
    <r>
      <rPr>
        <sz val="11"/>
        <color rgb="FF000000"/>
        <rFont val="Arial"/>
        <family val="2"/>
      </rPr>
      <t xml:space="preserve">Conmemoraciones 31J, 22Jl, 28S y 23Oct. </t>
    </r>
    <r>
      <rPr>
        <b/>
        <u/>
        <sz val="11"/>
        <color rgb="FF000000"/>
        <rFont val="Arial"/>
        <family val="2"/>
      </rPr>
      <t>Reuniones Intersectoriales(1):</t>
    </r>
    <r>
      <rPr>
        <sz val="11"/>
        <color rgb="FF000000"/>
        <rFont val="Arial"/>
        <family val="2"/>
      </rPr>
      <t xml:space="preserve"> Articulación SDS conmemoración 28S. </t>
    </r>
  </si>
  <si>
    <t>Actividad 17</t>
  </si>
  <si>
    <r>
      <rPr>
        <b/>
        <sz val="11"/>
        <color rgb="FF000000"/>
        <rFont val="Arial"/>
        <family val="2"/>
      </rPr>
      <t xml:space="preserve">Septiembre:  </t>
    </r>
    <r>
      <rPr>
        <b/>
        <u/>
        <sz val="11"/>
        <color rgb="FF000000"/>
        <rFont val="Arial"/>
        <family val="2"/>
      </rPr>
      <t>Conmemoraciones(1)</t>
    </r>
    <r>
      <rPr>
        <sz val="11"/>
        <color rgb="FF000000"/>
        <rFont val="Arial"/>
        <family val="2"/>
      </rPr>
      <t xml:space="preserve">: IVE sin Barreraras (24-septiembre-131asistentes), Documento de sentido, metodología.
</t>
    </r>
    <r>
      <rPr>
        <b/>
        <u/>
        <sz val="11"/>
        <color rgb="FF000000"/>
        <rFont val="Arial"/>
        <family val="2"/>
      </rPr>
      <t>Reuniones internas(2):</t>
    </r>
    <r>
      <rPr>
        <sz val="11"/>
        <color rgb="FF000000"/>
        <rFont val="Arial"/>
        <family val="2"/>
      </rPr>
      <t xml:space="preserve"> Alistamiento y metodología 23Oct. </t>
    </r>
    <r>
      <rPr>
        <b/>
        <u/>
        <sz val="11"/>
        <color rgb="FF000000"/>
        <rFont val="Arial"/>
        <family val="2"/>
      </rPr>
      <t>Documento de sentido(1):</t>
    </r>
    <r>
      <rPr>
        <sz val="11"/>
        <color rgb="FF000000"/>
        <rFont val="Arial"/>
        <family val="2"/>
      </rPr>
      <t xml:space="preserve"> Conmemoraciones 28S y 23Oct. </t>
    </r>
    <r>
      <rPr>
        <b/>
        <u/>
        <sz val="11"/>
        <color rgb="FF000000"/>
        <rFont val="Arial"/>
        <family val="2"/>
      </rPr>
      <t xml:space="preserve">Reuniones Intersectoriales(1): </t>
    </r>
    <r>
      <rPr>
        <sz val="11"/>
        <color rgb="FF000000"/>
        <rFont val="Arial"/>
        <family val="2"/>
      </rPr>
      <t xml:space="preserve">Articulación SDS conmemoración 28S. </t>
    </r>
  </si>
  <si>
    <t xml:space="preserve">18.	Apoyar técnicamente la socialización y divulgación de narrativas de la Política Pública de Mujeres y Equidad de Género - PPMYEG- y Política Pública de Actividades Sexuales Pagadas – PPASP y difundir estrategias que visibilicen las buenas prácticas y logros de transversalización de los enfoques de género y de derechos de las mujeres. </t>
  </si>
  <si>
    <r>
      <rPr>
        <b/>
        <sz val="11"/>
        <color rgb="FF000000"/>
        <rFont val="Arial"/>
        <family val="2"/>
      </rPr>
      <t>Acumulado:</t>
    </r>
    <r>
      <rPr>
        <sz val="11"/>
        <color rgb="FF000000"/>
        <rFont val="Arial"/>
        <family val="2"/>
      </rPr>
      <t xml:space="preserve"> Envío a Comunicaciones 9 briefs y 2 documentos para la solicitud de piezas y/o notas de fechas conmemorativas: 1 Día Educación No Sexista, 1 Día Trabajo del Cuidado, 1 proyectos de inversión con enfoque de género, 1 talleres y certificaciones del Sello En Igualdad, 1 sensibilizaciones sobre derechos a taxistas, 28S - IVE, 1 Video ASP, 1 evento PPASP, 1 evento PPMyEG y 1 socialización PPMyEG mujeres indígenas. Se diseñaron: 2 plantillas para la producción de informes (1 TPIEG y 1 brochure sectores balance de políticas); 1 informe Logros de transversalización 2023; 1 informe balance PPMyEG 2023; 1 informe balance PPASP 2023; 14 brochures sobre el trabajo de los sectores del Distrito por las mujeres, 1 informe TPIEG primer semestre 2024 y 2 PPT para socializaciones: 1 Mujeres Indigenas en la PPMyEG y 1 CIM. Se actualizó documento Manual para una comunicación libre de sexismo y se produjo documento Recomendaciones comunicación asertiva IVE. </t>
    </r>
  </si>
  <si>
    <t>Actividad 18</t>
  </si>
  <si>
    <r>
      <rPr>
        <b/>
        <sz val="11"/>
        <color rgb="FF000000"/>
        <rFont val="Arial"/>
        <family val="2"/>
      </rPr>
      <t>Septiembre:</t>
    </r>
    <r>
      <rPr>
        <sz val="11"/>
        <color rgb="FF000000"/>
        <rFont val="Arial"/>
        <family val="2"/>
      </rPr>
      <t xml:space="preserve"> Se enviaron 4 briefs y 1 documento para la solicitud de piezas y/o notas de fechas conmemorativas: 1 28S - IVE, 1 Video ASP, 1 evento PPASP, 1 evento PPMyEG y 1 socialización PPMyEG mujeres indígenas. Se diseñaron informes balance de implementación políticas 1 PPASP y 1 PPMyEG y 1 informe TPIEG primer semestre 2024. Se produjo documento Recomendaciones comunicación asertiva IVE.</t>
    </r>
  </si>
  <si>
    <t xml:space="preserve">19.	Implementar el mecanismo "En Igualdad: Sello Distrital de Igualdad de Género” con las organizaciones del sector privado que se vinculen al proceso de reconocimiento al compromiso con el cierre de brechas de género en Bogotá. </t>
  </si>
  <si>
    <r>
      <rPr>
        <b/>
        <sz val="11"/>
        <color rgb="FF000000"/>
        <rFont val="Arial"/>
        <family val="2"/>
      </rPr>
      <t>Acumulado:</t>
    </r>
    <r>
      <rPr>
        <sz val="11"/>
        <color rgb="FF000000"/>
        <rFont val="Arial"/>
        <family val="2"/>
      </rPr>
      <t xml:space="preserve"> línea de trabajo sector privado: A) Realización de 16 reuniones de primer contacto en las que se socializó el Sello En Igualdad. B) 12 empresas firmaron el documento de compromiso del Sello En Igualdad C) Se brindó compañamiento a la implementación del Catálogo de Herramientas a través de 5 reuniones y  2 talleres de socialización de herramienta de autodiagnostico. D) Se realizó articulación con el Sello Bogotá Incluyente de la SDDE a través de 3 reuniones.  En relación a la implementación componente pedagógico Catálogo Herramientas sector privado, se realizó lo siguiente  E) Actualización 4 metodologías de sensibilización; F) implementación 8 talleres de catálogo de herramientas con IES y empresas (746pers) con identidades de género: femen543; mascul172; transfemen0; transmasc1; NoBinaria8, otras22. G) Se realizó articulación con CAMACOL en el marco de la estrategia de prevención de acoso callejero. </t>
    </r>
  </si>
  <si>
    <t>Actividad 19</t>
  </si>
  <si>
    <r>
      <rPr>
        <b/>
        <sz val="11"/>
        <color rgb="FF000000"/>
        <rFont val="Arial"/>
        <family val="2"/>
      </rPr>
      <t>Septiembre:</t>
    </r>
    <r>
      <rPr>
        <sz val="11"/>
        <color rgb="FF000000"/>
        <rFont val="Arial"/>
        <family val="2"/>
      </rPr>
      <t xml:space="preserve"> A- En el marco de la articulación con el Sello Bogotá Incluyente se emitió concepto técnico para Transversalizar los enfoques de género y derechos de las mujeres en el documento de Glosario de Términos del Sello Bogotá Incluyente de la Secretaría Distrital de Desarrollo Económico. B) Se realizaron 2 talleres de socialización de herramienta de autodiagnostico C) Se realizaron 2 reuniones de articulación con el equipo de Sello Bogotá Incluyente D) Se realizó articulación con CAMACOL en el marco de la estrategia de prevención de acoso callejero. </t>
    </r>
  </si>
  <si>
    <t>Página 2 de 4</t>
  </si>
  <si>
    <t xml:space="preserve">PROGRAMACIÓN </t>
  </si>
  <si>
    <t>SOLUCIONES PROPUESTAS PARA RESOLVER LOS RETRASOS Y FACTORES LIMITANTES PARA EL CUMPLIMIENTO</t>
  </si>
  <si>
    <t>x</t>
  </si>
  <si>
    <t>PRODUCTO INSTITUCIONAL (PMR):</t>
  </si>
  <si>
    <t>08. Servicio de promoción de la garantía de derechos</t>
  </si>
  <si>
    <t>OBJETIVO ESTRATEGICO:</t>
  </si>
  <si>
    <t xml:space="preserve"> META</t>
  </si>
  <si>
    <t xml:space="preserve">MAGNITUD CUATRIENIO
(Únicamente para indicadores PDD y PMR. Se debe diligenciar "A demanda" cuando aplique en los indicadores de tareas) </t>
  </si>
  <si>
    <t>Meta PDD</t>
  </si>
  <si>
    <t>PMR</t>
  </si>
  <si>
    <t>Tarea</t>
  </si>
  <si>
    <t>MAGNITUD EJECUTADA</t>
  </si>
  <si>
    <t>AVANCE %</t>
  </si>
  <si>
    <t>Articular con los 15 sectores de la Administración Distrital programas y acciones orientadas a garantizar los derechos humanos de las mujeres y a mitigar la violencia económica, política, institucional y comunitaria contra las mujeres aportando al fortalecimiento de su autonomía económica física y social así como al ejercicio pleno de su ciudadanía.</t>
  </si>
  <si>
    <t>Número de sectores de la Administración Distrital con programas y acciones orientadas a garantizar los derechos humanos de las mujeres y a mitigar la violencia económica, política, institucional y comunitaria contra las mujeres aportando al fortalecimiento de su autonomía económica física y social así como al ejercicio pleno de su ciudadanía</t>
  </si>
  <si>
    <t xml:space="preserve">Número de sectores de la Administración Distrital con programas y acciones orientadas a garantizar los derechos humanos de las mujeres y a mitigar la violencia económica, política, institucional y comunitaria contra las mujeres </t>
  </si>
  <si>
    <t xml:space="preserve">Constante </t>
  </si>
  <si>
    <t>Número</t>
  </si>
  <si>
    <t xml:space="preserve">Este indicador busca dar cuenta de la 
transversalización del enfoque de género y de 
derechos humanos de las mujeres en los 15 sectores de la administración distrital a traves de documentos
tecnicos, conceptos tecnicos, asistencia a instancias
de participación y acciones enmarcadas en el Sello
en igualdad. </t>
  </si>
  <si>
    <t>Dirección de Derechos y Diseño de Política</t>
  </si>
  <si>
    <t>Mensual</t>
  </si>
  <si>
    <t xml:space="preserve">Informes, documentos de lineamientos, actas de reunión y listados de asistencia. </t>
  </si>
  <si>
    <r>
      <rPr>
        <b/>
        <u/>
        <sz val="11"/>
        <color rgb="FF000000"/>
        <rFont val="Arial"/>
        <family val="2"/>
      </rPr>
      <t xml:space="preserve">Mesas interinstitucionales: </t>
    </r>
    <r>
      <rPr>
        <sz val="11"/>
        <color rgb="FF000000"/>
        <rFont val="Arial"/>
        <family val="2"/>
      </rPr>
      <t xml:space="preserve">1 ZESAI en el marco del componente social y cultural, participaron: EDU, SAL, INT, CUL, DEE y MUJ. </t>
    </r>
    <r>
      <rPr>
        <b/>
        <u/>
        <sz val="11"/>
        <color rgb="FF000000"/>
        <rFont val="Arial"/>
        <family val="2"/>
      </rPr>
      <t>Acompañamiento técnico a instancias:</t>
    </r>
    <r>
      <rPr>
        <sz val="11"/>
        <color rgb="FF000000"/>
        <rFont val="Arial"/>
        <family val="2"/>
      </rPr>
      <t xml:space="preserve"> 1MOV Mesa de coordinación interinstitucional “día distrital del peatón 2024”, 7SEG CDSCCFB, 3CUL 1Mesa del colectivo de Salvaguardia de Teatro; 1MI de Cultura Ciudadana para la Eliminación del machismo; 1MI de género y cultura, 1SAL CDE, 1INT MT Acuerdo 792 Subdirección para la Infancia de la SDIS, 1EDU MT Acuerdo 909 de 2023. PIOEG Planes de trabajo Sello 2024 I: 15 retroalimetaciones con (ATENEA,CAPITALSALUD,FUGA,IDARTES,IDPC,IPES,METRO,RENOVO,SCRD,SECGENERAL,SMOVILIDAD,SUBREDOCCIDENTE,SUBREDSUR,TRANSMILENIO,UAECD,UMV). </t>
    </r>
    <r>
      <rPr>
        <b/>
        <u/>
        <sz val="11"/>
        <color rgb="FF000000"/>
        <rFont val="Arial"/>
        <family val="2"/>
      </rPr>
      <t>Reuniones Intersectoriales(1):</t>
    </r>
    <r>
      <rPr>
        <sz val="11"/>
        <color rgb="FF000000"/>
        <rFont val="Arial"/>
        <family val="2"/>
      </rPr>
      <t xml:space="preserve"> Articulación SDS conmemoración 28S.</t>
    </r>
    <r>
      <rPr>
        <b/>
        <sz val="11"/>
        <color rgb="FF000000"/>
        <rFont val="Arial"/>
        <family val="2"/>
      </rPr>
      <t xml:space="preserve"> Conmemoraciones(1): </t>
    </r>
    <r>
      <rPr>
        <sz val="11"/>
        <color rgb="FF000000"/>
        <rFont val="Arial"/>
        <family val="2"/>
      </rPr>
      <t>IVE sin Barreraras (24-septiembre-131asistentes), Documento de sentido, metodología.</t>
    </r>
  </si>
  <si>
    <t>09. Septiembre</t>
  </si>
  <si>
    <r>
      <rPr>
        <b/>
        <u/>
        <sz val="11"/>
        <color rgb="FF000000"/>
        <rFont val="Arial"/>
        <family val="2"/>
      </rPr>
      <t xml:space="preserve">Mesas intersectoriales: </t>
    </r>
    <r>
      <rPr>
        <sz val="11"/>
        <color rgb="FF000000"/>
        <rFont val="Arial"/>
        <family val="2"/>
      </rPr>
      <t xml:space="preserve">2ZESAI, participaron sectores: EDU, SAL, INT, CUL y MUJ(Meta 1).
</t>
    </r>
    <r>
      <rPr>
        <b/>
        <u/>
        <sz val="11"/>
        <color rgb="FF000000"/>
        <rFont val="Arial"/>
        <family val="2"/>
      </rPr>
      <t xml:space="preserve">Acompañamiento instancias: </t>
    </r>
    <r>
      <rPr>
        <sz val="11"/>
        <color rgb="FF000000"/>
        <rFont val="Arial"/>
        <family val="2"/>
      </rPr>
      <t xml:space="preserve">5SAL 2UTA Comité apoyo LactanciaMaterna; FastTrackCities; Mesas Interinstitucionales: CDE para garantía de IVE; 8CUL 3 eliminación de machismo; 2Mesa PES Teatro; Mesa PES Bici; 2Mesa sectorial de género y cultura; GEP Mesa de retornos, reubicaciones e integración local. MUJ 2UTA-CIM. AMB 1Mesa agricultura urbana y periurbana. 7EDU CIE en DDHH, Deberes, Garantías y Pedagogía de la Reconciliación; MesaTécnica Actualización PVS; 2MesaTécnica Acuerdo 909 de 2023; MesaTécnica Actualización PAE, CDCD. 2INT Mesa de Mujer, Género y Diversidades de IDIPRON; MT Acuerdo 792 Subdirección para la Infancia SDIS. 15SEG 14CDSCCFB; CMG UAECOB. MOV Mesa de coord. Día distrital del peatón 2024. PIOEG Planes de trabajo: 2Informes implementación AccionesAfirmativas 2023: Balance implementación PPMyEG y PIOEG Informe implementación Sello Grupo1, 1documento conceptual AccionesAfirmativas, AccionesAfirmativas HAB, 1Propuesta de Estrategia Prevención Acoso Sexual Callejero CAMACOL.1Revisión de Sello 2 entidades: IDEP y ATENEA, 15 retroalimetaciones Sello 2024 I con (ATENEA,CAPITALSALUD,FUGA,IDARTES,IDPC,IPES,METRO,RENOVO,SCRD,SECGENERAL,SMOVILIDAD,SUBREDOCCIDENTE,SUBREDSUR,TRANSMILENIO,UAECD,UMV) (Meta 3). 
</t>
    </r>
    <r>
      <rPr>
        <b/>
        <u/>
        <sz val="11"/>
        <color rgb="FF000000"/>
        <rFont val="Arial"/>
        <family val="2"/>
      </rPr>
      <t>Reuniones Intersectoriales(1):</t>
    </r>
    <r>
      <rPr>
        <sz val="11"/>
        <color rgb="FF000000"/>
        <rFont val="Arial"/>
        <family val="2"/>
      </rPr>
      <t xml:space="preserve"> Articulación SDS conmemoración 28S. 
</t>
    </r>
    <r>
      <rPr>
        <b/>
        <u/>
        <sz val="11"/>
        <color rgb="FF000000"/>
        <rFont val="Arial"/>
        <family val="2"/>
      </rPr>
      <t>Conmemoraciones(3):</t>
    </r>
    <r>
      <rPr>
        <sz val="11"/>
        <color rgb="FF000000"/>
        <rFont val="Arial"/>
        <family val="2"/>
      </rPr>
      <t xml:space="preserve"> Educación no Sexista (193asistentes); Trabajo Cuidado Hogar (40asistentes); IVE sin Barreraras (131asistentes). </t>
    </r>
  </si>
  <si>
    <t>ELABORÓ</t>
  </si>
  <si>
    <t>Firma:</t>
  </si>
  <si>
    <t>APROBÓ (Según aplique Gerenta de proyecto, Lider técnica y responsable de proceso)</t>
  </si>
  <si>
    <t>REVISÓ OFICINA ASESORA DE PLANEACIÓN</t>
  </si>
  <si>
    <t xml:space="preserve">VoBo. </t>
  </si>
  <si>
    <t>Nombre:</t>
  </si>
  <si>
    <t xml:space="preserve">Cargo: </t>
  </si>
  <si>
    <t>Cargo: Jefe Oficina Asesora de Planeación</t>
  </si>
  <si>
    <t>Planes decreto 612</t>
  </si>
  <si>
    <t>Unidad de medida</t>
  </si>
  <si>
    <t>1. Plan Institucional de Archivos de la Entidad (PINAR)</t>
  </si>
  <si>
    <t>2. Plan Anual de Adquisiciones</t>
  </si>
  <si>
    <t>Procentaje</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</si>
  <si>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</si>
  <si>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</si>
  <si>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</si>
  <si>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</si>
  <si>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</si>
  <si>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</si>
  <si>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</si>
  <si>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(PETI)</t>
  </si>
  <si>
    <t>11. Plan de Tratamiento de Riesgos de Seguridad y Privacidad de la Información</t>
  </si>
  <si>
    <t>12. Plan de Seguridad y Privacidad de la Información</t>
  </si>
  <si>
    <t>Sigla</t>
  </si>
  <si>
    <t>Definición</t>
  </si>
  <si>
    <t>ACDTIC</t>
  </si>
  <si>
    <t>Alta Consejería Distrital de Tecnologías de Información y Comunicaciones</t>
  </si>
  <si>
    <t>AmL</t>
  </si>
  <si>
    <t>Ambiente Laboral</t>
  </si>
  <si>
    <t>AMB</t>
  </si>
  <si>
    <t>Sector Ambiente</t>
  </si>
  <si>
    <t>ASCUN</t>
  </si>
  <si>
    <t>Asociación Colombiana de Universidades</t>
  </si>
  <si>
    <t>ATENEA</t>
  </si>
  <si>
    <t xml:space="preserve">Agencia Distrital para la Educación Supeior, la Ciencia y la Tecbologia </t>
  </si>
  <si>
    <t>AL</t>
  </si>
  <si>
    <t>Acoso Laboral</t>
  </si>
  <si>
    <t>AS</t>
  </si>
  <si>
    <t>Acoso Sexual</t>
  </si>
  <si>
    <t>ASC</t>
  </si>
  <si>
    <t>Acoso Sexual Callejero</t>
  </si>
  <si>
    <t>ASL</t>
  </si>
  <si>
    <t>Acoso Sexual Laboral</t>
  </si>
  <si>
    <t>C40</t>
  </si>
  <si>
    <t>Red mundial de ciudades comprometidas en la lucha contra el cambio climático</t>
  </si>
  <si>
    <t>C-40</t>
  </si>
  <si>
    <t xml:space="preserve">Grupo de Liderazgo Climático </t>
  </si>
  <si>
    <t>CCM</t>
  </si>
  <si>
    <t>Consejo Consultivo de Mujeres</t>
  </si>
  <si>
    <t>CDSCCFB</t>
  </si>
  <si>
    <t>Comisión Distrital de Seguridad, Comodidad y Convivencia en el Fútbol de Bogotá</t>
  </si>
  <si>
    <t>CDE</t>
  </si>
  <si>
    <t>Consejo Distrital de Estupefacientes</t>
  </si>
  <si>
    <t>CDCD</t>
  </si>
  <si>
    <t>Comité Distrital de Capacitación Docente</t>
  </si>
  <si>
    <t>CIDPO</t>
  </si>
  <si>
    <t>Comisión Intersectorial Diferencial Poblacional</t>
  </si>
  <si>
    <t>CIE</t>
  </si>
  <si>
    <t>Comité Interinstitucional de Educación</t>
  </si>
  <si>
    <t>CIEP</t>
  </si>
  <si>
    <t>Comisión Intersectorial del Espacio Público</t>
  </si>
  <si>
    <t>CIM</t>
  </si>
  <si>
    <t>Comisión Intersectorial de Mujeres</t>
  </si>
  <si>
    <t>CIOM</t>
  </si>
  <si>
    <t>Casas de Igualdad de Oportunidades para las Mujeres</t>
  </si>
  <si>
    <t>CLS</t>
  </si>
  <si>
    <t>Cultura Libre de Sexismo</t>
  </si>
  <si>
    <t>CMG</t>
  </si>
  <si>
    <t>Comité de Mujer y Género</t>
  </si>
  <si>
    <t>CNS</t>
  </si>
  <si>
    <t>Comunicación No Sexista</t>
  </si>
  <si>
    <t>COLMYG</t>
  </si>
  <si>
    <t>Comités Operativos Locales de Mujer y Género</t>
  </si>
  <si>
    <t>CT</t>
  </si>
  <si>
    <t>Concepto Técnico</t>
  </si>
  <si>
    <t>CPTP</t>
  </si>
  <si>
    <t>Comité de Prevención Trata de Personas</t>
  </si>
  <si>
    <t>CUL</t>
  </si>
  <si>
    <t>Sector Cultura, Recreación y Deporte</t>
  </si>
  <si>
    <t>CVP</t>
  </si>
  <si>
    <t>Caja de Vivienda Popular</t>
  </si>
  <si>
    <t>DADEP</t>
  </si>
  <si>
    <t>Departamento Administrativo de la Defendoría del Espacio Público</t>
  </si>
  <si>
    <t>DASCD</t>
  </si>
  <si>
    <t>Departamento Administrativo del Servicio Civil Distrital</t>
  </si>
  <si>
    <t>DCLS</t>
  </si>
  <si>
    <t>Derecho a una cultura libre de sexismo</t>
  </si>
  <si>
    <t>DDDP</t>
  </si>
  <si>
    <t>Direccion de Derechos y Diseño de Política</t>
  </si>
  <si>
    <t>DDHH</t>
  </si>
  <si>
    <t>Derechos Humanos</t>
  </si>
  <si>
    <t>DED</t>
  </si>
  <si>
    <t>Derecho a la educación con equidad</t>
  </si>
  <si>
    <t>DEE</t>
  </si>
  <si>
    <t>Sector Desarrollo Económico</t>
  </si>
  <si>
    <t>DEVAJ</t>
  </si>
  <si>
    <t>Dirección de Eliminación de las Violencias contra las Mujeres y Acceso a la Justicia</t>
  </si>
  <si>
    <t>DSR</t>
  </si>
  <si>
    <t>Derechos Sexuales y Reproductivos</t>
  </si>
  <si>
    <t>DT</t>
  </si>
  <si>
    <t>Documeto Técnico</t>
  </si>
  <si>
    <t>EAAB</t>
  </si>
  <si>
    <t>Empresa de Acueducto y Alcantarillado de Bogota</t>
  </si>
  <si>
    <t>ED</t>
  </si>
  <si>
    <t>Enfoque Diferencial</t>
  </si>
  <si>
    <t>EDU</t>
  </si>
  <si>
    <t>Sector Educación</t>
  </si>
  <si>
    <t>EG</t>
  </si>
  <si>
    <t>Enfoque de Género</t>
  </si>
  <si>
    <t>ESAP</t>
  </si>
  <si>
    <t>Escuela Superior de Administración Pública</t>
  </si>
  <si>
    <t>FONCEP</t>
  </si>
  <si>
    <t>Fondo de Prestaciones Económicas, Cesantías y Pensiones</t>
  </si>
  <si>
    <t>FUGA</t>
  </si>
  <si>
    <t>Fundación Gilberto Alzáte Avendaño</t>
  </si>
  <si>
    <t>GEP</t>
  </si>
  <si>
    <t>Sector Gestión Pública</t>
  </si>
  <si>
    <t>GIZ</t>
  </si>
  <si>
    <t>Agencia de Cooperación Internacional Alemana</t>
  </si>
  <si>
    <t>GOB</t>
  </si>
  <si>
    <t>Sector Gobierno</t>
  </si>
  <si>
    <t>GPAZ</t>
  </si>
  <si>
    <t>Grupo de Género en la Paz (grupo de organizaciones nacionales e internacionales)</t>
  </si>
  <si>
    <t>HAB</t>
  </si>
  <si>
    <t>Sector Hábitat</t>
  </si>
  <si>
    <t>HAC</t>
  </si>
  <si>
    <t>Sector Hacienda</t>
  </si>
  <si>
    <t>HVD</t>
  </si>
  <si>
    <t>Derecho al hábitat y vivienda digna</t>
  </si>
  <si>
    <t>ICFES</t>
  </si>
  <si>
    <t>Instituto Colombiano para la Evaluación de la Educación</t>
  </si>
  <si>
    <t>IDARTES</t>
  </si>
  <si>
    <t>Instituto Distrital de las Artes</t>
  </si>
  <si>
    <t>IDEP</t>
  </si>
  <si>
    <t>Instituto para la Investigación Educativa y el Desarrollo Pedagógico</t>
  </si>
  <si>
    <t>IDIGER</t>
  </si>
  <si>
    <t>Instituto Distrital de Gestión de Riesgos y Cambio Climátic</t>
  </si>
  <si>
    <t>IDPC</t>
  </si>
  <si>
    <t xml:space="preserve">Instituto Distital de Patrimonio Cultural </t>
  </si>
  <si>
    <t>IDIPRON</t>
  </si>
  <si>
    <t>Instituto Distrital de Protección para la Niñez y la Juventud</t>
  </si>
  <si>
    <t>IDPYBA</t>
  </si>
  <si>
    <t>Instituto Distrital de Protección y Bienestar Animal</t>
  </si>
  <si>
    <t>IDRD</t>
  </si>
  <si>
    <t>Instituto Distrital de Recreación y Deporte</t>
  </si>
  <si>
    <t>IDT</t>
  </si>
  <si>
    <t xml:space="preserve">Instituto Distrital de Turismo </t>
  </si>
  <si>
    <t>IDU</t>
  </si>
  <si>
    <t>Instituto de Desarrollo Urbano</t>
  </si>
  <si>
    <t>IES</t>
  </si>
  <si>
    <t>Institución de Educación Superior</t>
  </si>
  <si>
    <t>INT</t>
  </si>
  <si>
    <t>Sector Integración Social</t>
  </si>
  <si>
    <t>IVC</t>
  </si>
  <si>
    <t>Inspección Vigilancia y Control</t>
  </si>
  <si>
    <t>IVE</t>
  </si>
  <si>
    <t>Interrupción Voluntaria del Embarazo</t>
  </si>
  <si>
    <t>JBB</t>
  </si>
  <si>
    <t>Jardín Botánico de Bogotá</t>
  </si>
  <si>
    <t>JEP</t>
  </si>
  <si>
    <t>Jurisdicción Especial para la Paz</t>
  </si>
  <si>
    <t>JUR</t>
  </si>
  <si>
    <t>Sector Gestión Jurídica</t>
  </si>
  <si>
    <t>MAS</t>
  </si>
  <si>
    <t xml:space="preserve">Mesa de Atención social </t>
  </si>
  <si>
    <t>MEBOG</t>
  </si>
  <si>
    <t>Políca Metropolotina de Bogotá</t>
  </si>
  <si>
    <t>MI</t>
  </si>
  <si>
    <t>Mesa Intersectorial</t>
  </si>
  <si>
    <t xml:space="preserve"> </t>
  </si>
  <si>
    <t>MIGDS</t>
  </si>
  <si>
    <t>Mesa Interna De Género y Diversidad Sexual</t>
  </si>
  <si>
    <t>MOV</t>
  </si>
  <si>
    <t>Sector Movilidad</t>
  </si>
  <si>
    <t>MUJ</t>
  </si>
  <si>
    <t>Sector Mujeres</t>
  </si>
  <si>
    <t>MUJS</t>
  </si>
  <si>
    <t>Mujeres</t>
  </si>
  <si>
    <t>MVV</t>
  </si>
  <si>
    <t>Mujeres Víctimas de Violencia</t>
  </si>
  <si>
    <t>OFB</t>
  </si>
  <si>
    <t>Orquesta Filarmónica de Bogotá</t>
  </si>
  <si>
    <t>PA</t>
  </si>
  <si>
    <t>Plan de Acción</t>
  </si>
  <si>
    <t>Proyecto de Acuerdo</t>
  </si>
  <si>
    <t>PAD</t>
  </si>
  <si>
    <t>Plan Distrital de Atención a Víctimas</t>
  </si>
  <si>
    <t>PAE</t>
  </si>
  <si>
    <t>Protocolo Acoso Escolar</t>
  </si>
  <si>
    <t>PATT</t>
  </si>
  <si>
    <t>Protocolo de Atención</t>
  </si>
  <si>
    <t>PC</t>
  </si>
  <si>
    <t>Derecho a la paz y convivencia con equidad de género</t>
  </si>
  <si>
    <t>PDD</t>
  </si>
  <si>
    <t>Plan Distrital de Desarrollo</t>
  </si>
  <si>
    <t>PDET</t>
  </si>
  <si>
    <t>Programas de Desarrollo con Enfoque Territorial</t>
  </si>
  <si>
    <t>PES</t>
  </si>
  <si>
    <t>Plan Especial de Salvaguardia</t>
  </si>
  <si>
    <t>PIOEG</t>
  </si>
  <si>
    <t>Plan de Igualdad de Oportinidades y Equidad de Género</t>
  </si>
  <si>
    <t>PI</t>
  </si>
  <si>
    <t>Proyecto de Inversión</t>
  </si>
  <si>
    <t>PL</t>
  </si>
  <si>
    <t>Proyecto de Ley</t>
  </si>
  <si>
    <t>PM&amp;PT</t>
  </si>
  <si>
    <t>Protocolo de Maternidades y Paternidades Tempranas</t>
  </si>
  <si>
    <t>POT</t>
  </si>
  <si>
    <t>Plan de Ordenamiento Territorial</t>
  </si>
  <si>
    <t>PP</t>
  </si>
  <si>
    <t>Política Pública</t>
  </si>
  <si>
    <t>PGD</t>
  </si>
  <si>
    <t>Presupuesto General del Distrito</t>
  </si>
  <si>
    <t>PPASP</t>
  </si>
  <si>
    <t>Política Pública de Actividades Sexuales Pagadas</t>
  </si>
  <si>
    <t>PPDs</t>
  </si>
  <si>
    <t>Políticas Públicas Distritales</t>
  </si>
  <si>
    <t>PPMyEG</t>
  </si>
  <si>
    <t>Política Pública de Mujeres y Equidad de Género</t>
  </si>
  <si>
    <t>PYR</t>
  </si>
  <si>
    <t>Derecho a la participación y representación con equidad</t>
  </si>
  <si>
    <t>PVS</t>
  </si>
  <si>
    <t>Protocolo de Violencia Sexual</t>
  </si>
  <si>
    <t>Prev.</t>
  </si>
  <si>
    <t>Prevención</t>
  </si>
  <si>
    <t>RAC</t>
  </si>
  <si>
    <t>Red de Alianzas del Cuidado</t>
  </si>
  <si>
    <t>Recom.</t>
  </si>
  <si>
    <t>Recomendaciones</t>
  </si>
  <si>
    <t>RENOBO</t>
  </si>
  <si>
    <t>Empresa de Renovación y Desarrollo Urbano</t>
  </si>
  <si>
    <t>RUA</t>
  </si>
  <si>
    <t>Ruta Única de Atención</t>
  </si>
  <si>
    <t>RATT</t>
  </si>
  <si>
    <t>Ruta de Atención</t>
  </si>
  <si>
    <t>SAL</t>
  </si>
  <si>
    <t>Sector Salud</t>
  </si>
  <si>
    <t>SCRD</t>
  </si>
  <si>
    <t xml:space="preserve">Secretaría de Cultura, Recreación y Deporte </t>
  </si>
  <si>
    <t>SDA</t>
  </si>
  <si>
    <t>Secretaría Distrital de Ambiente</t>
  </si>
  <si>
    <t>SDDE</t>
  </si>
  <si>
    <t>Secretaría Distrital de Desarrollo Económico</t>
  </si>
  <si>
    <t>SDG</t>
  </si>
  <si>
    <t>Secretaría Distrital de Gobierno</t>
  </si>
  <si>
    <t>SDIG</t>
  </si>
  <si>
    <t>Sello Distrital de Igualdad De Género</t>
  </si>
  <si>
    <t>SDH</t>
  </si>
  <si>
    <t>Secretaría Distrital de Hacienda</t>
  </si>
  <si>
    <t>SDM</t>
  </si>
  <si>
    <t>Secretaría Distrital de Movilidad</t>
  </si>
  <si>
    <t>SDMujer</t>
  </si>
  <si>
    <t>Secretaría Distrital de la Mujer</t>
  </si>
  <si>
    <t>SDP</t>
  </si>
  <si>
    <t>Sector Planeación</t>
  </si>
  <si>
    <t>SED</t>
  </si>
  <si>
    <t>Secretaría de Educación Distrital</t>
  </si>
  <si>
    <t>SEG</t>
  </si>
  <si>
    <t>Sector Seguridad</t>
  </si>
  <si>
    <t>SIVJRNR</t>
  </si>
  <si>
    <t>Sistema Integral de Verdad, Justicia, Reparación y No Repetición</t>
  </si>
  <si>
    <t>SOFA</t>
  </si>
  <si>
    <t>Salón del Ocio y la Fantasía</t>
  </si>
  <si>
    <t>SP</t>
  </si>
  <si>
    <t>Derecho a la salud plena</t>
  </si>
  <si>
    <t>SRPA</t>
  </si>
  <si>
    <t xml:space="preserve">Sistema de Responsabilidad Penal para Adolescentes </t>
  </si>
  <si>
    <t>Subred Sur</t>
  </si>
  <si>
    <t>Subred Integrada de Servicios de Salud Sur E.S.E.</t>
  </si>
  <si>
    <t>TID</t>
  </si>
  <si>
    <t>Derecho al trabajo en condiciones de igualdad y dignidad</t>
  </si>
  <si>
    <t>TP</t>
  </si>
  <si>
    <t>Transporte Público</t>
  </si>
  <si>
    <t>TPIEG</t>
  </si>
  <si>
    <t>Trazador Presupuestal de Igualdad y Equidad de Género</t>
  </si>
  <si>
    <t>TRV</t>
  </si>
  <si>
    <t>Transversal - Transversalización</t>
  </si>
  <si>
    <t>UAN</t>
  </si>
  <si>
    <t>Unidades de Apoyo Normativo</t>
  </si>
  <si>
    <t>UAECOB</t>
  </si>
  <si>
    <t>Unidad Administrativa Especial Cuerpo Oficial de Bomberos</t>
  </si>
  <si>
    <t>UAEDC</t>
  </si>
  <si>
    <t>Unidad Administrativa Especial de Catastro Distrital</t>
  </si>
  <si>
    <t>UAESP</t>
  </si>
  <si>
    <t>Unidad Administrativa Especial de Servicios Públicos</t>
  </si>
  <si>
    <t>UMV</t>
  </si>
  <si>
    <t>Unidad de Mantenimiento Vial</t>
  </si>
  <si>
    <t>UNAD</t>
  </si>
  <si>
    <t>Universidad Nacional Abierta y a Distancia</t>
  </si>
  <si>
    <t>UTA</t>
  </si>
  <si>
    <t>Unidad Técnicas de Apoyo</t>
  </si>
  <si>
    <t>VBG</t>
  </si>
  <si>
    <t>Violencias Basadas en Género</t>
  </si>
  <si>
    <t>VIH</t>
  </si>
  <si>
    <t>Virus de Inmunodeficiencia Humana</t>
  </si>
  <si>
    <t>ZESAI</t>
  </si>
  <si>
    <t>Zonas Especiales de Servicios de Alto Impacto</t>
  </si>
  <si>
    <t>Código: DE-FO-05</t>
  </si>
  <si>
    <t xml:space="preserve">FORMULACIÓN Y SEGUIMIENTO PLAN DE ACCIÓN </t>
  </si>
  <si>
    <t>ANEXO - TERRITORIALIZACIÓN</t>
  </si>
  <si>
    <t>Página 3 de 4</t>
  </si>
  <si>
    <t xml:space="preserve">SEGUIMIENTO </t>
  </si>
  <si>
    <t>FECHA DE REPORTE:</t>
  </si>
  <si>
    <t>INDICADOR / ACTIVIDAD:</t>
  </si>
  <si>
    <t>NO APLICA PARA EL PROYECTO DE INVERSION 8200</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</si>
  <si>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</si>
  <si>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</si>
  <si>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</si>
  <si>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</si>
  <si>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</si>
  <si>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</si>
  <si>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</si>
  <si>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</si>
  <si>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</si>
  <si>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</si>
  <si>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</si>
  <si>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</si>
  <si>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</si>
  <si>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</si>
  <si>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</si>
  <si>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</si>
  <si>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</si>
  <si>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</si>
  <si>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</si>
  <si>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</si>
  <si>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</si>
  <si>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</si>
  <si>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</si>
  <si>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</si>
  <si>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</si>
  <si>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</si>
  <si>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</si>
  <si>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</si>
  <si>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</si>
  <si>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</si>
  <si>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</si>
  <si>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</si>
  <si>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</si>
  <si>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</si>
  <si>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</si>
  <si>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</si>
  <si>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</si>
  <si>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</si>
  <si>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</si>
  <si>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</si>
  <si>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Página 4 de 4</t>
  </si>
  <si>
    <t>CONTROL DE CAMBIOS EN EL PLAN DE ACCIÓN</t>
  </si>
  <si>
    <t>Fecha de aprobación</t>
  </si>
  <si>
    <t>Cambio</t>
  </si>
  <si>
    <t>Justificación del cambio</t>
  </si>
  <si>
    <t>OBJETIVOS PDD</t>
  </si>
  <si>
    <t>METAS PDD</t>
  </si>
  <si>
    <t>PROYECTO</t>
  </si>
  <si>
    <t>Cod Producto</t>
  </si>
  <si>
    <t>Producto PMR</t>
  </si>
  <si>
    <t xml:space="preserve">TIPO DE ANUALIZACIÓN </t>
  </si>
  <si>
    <t xml:space="preserve">Creciente </t>
  </si>
  <si>
    <t>Infancia (Menor de 12 años)</t>
  </si>
  <si>
    <t xml:space="preserve">Discapacidad </t>
  </si>
  <si>
    <t>1. Bogotá avanza en seguridad</t>
  </si>
  <si>
    <t>1.02. Cero tolerancia a las violencias contra las mujeres y basadas en género</t>
  </si>
  <si>
    <t>37. Asegurar que el 100% de los casos de representación jurídica ejercida por la SDMujer que requieran servicios de psicología forense y acompañamiento psicosocial, accedan a los mismos.</t>
  </si>
  <si>
    <r>
      <t>8221</t>
    </r>
    <r>
      <rPr>
        <sz val="11"/>
        <color rgb="FF000000"/>
        <rFont val="Calibri"/>
        <family val="2"/>
        <scheme val="minor"/>
      </rPr>
      <t xml:space="preserve"> - Ampliación de los servicios con enfoque diferencial para la atención a mujeres que ejercen actividades sexuales pagadas (ASP) en Bogotá D.C.</t>
    </r>
  </si>
  <si>
    <t>06</t>
  </si>
  <si>
    <t>Servicios de prevención, atención y acogida para el fortalecimiento del derecho de las mujeres a una vida libre de violencias</t>
  </si>
  <si>
    <t>Mujeres, hijos e hijas</t>
  </si>
  <si>
    <t>Decreciente</t>
  </si>
  <si>
    <t>Juventud (Entre 12 y 14 años)</t>
  </si>
  <si>
    <t>2. Bogotá confía en su bien-estar</t>
  </si>
  <si>
    <t>2.12. Bogotá cuida a su gente</t>
  </si>
  <si>
    <t>38. Aumentar a (22) espacios interinstitucionales los servicios jurídicos y psicosociales dirigidos a mujeres víctimas de violencia, fortaleciendo el modelo de ruta integral y la oferta de acompañamiento psico jurídico en los Centros de Atención de Fiscalía y URIs.</t>
  </si>
  <si>
    <t>8222 - Fortalecimiento de los servicios y estrategias con enfoque diferencial en el sector público y privado que vinculen a la ciudadanía y a las mujeres en sus diferencias y diversidad en Bogotá D.C.</t>
  </si>
  <si>
    <t>07</t>
  </si>
  <si>
    <t>Servicio de información estadística en temas de género. Concertado SASP</t>
  </si>
  <si>
    <t>Intervenciones</t>
  </si>
  <si>
    <t>Juventud (Entre 15 y 28 años)</t>
  </si>
  <si>
    <t>3. Bogotá confia en su potencial</t>
  </si>
  <si>
    <t>3.17. Formación para el trabajo y acceso a oportunidades educativas</t>
  </si>
  <si>
    <t>39. Implementar en 6 casas refugio, los servicios con enfoque diferencial, brindando atención a mujeres víctimas de violencia y sus sistemas familiares dependientes. Entre otras, incluyendo una casa para mujeres de la ruralidad y campesinas y, un modelo intermedio.</t>
  </si>
  <si>
    <t>8207 - Implementación de una estrategia de comunicación para la promoción de los derechos de las mujeres, la prevención y atención de las violencias de género en Bogotá D.C.</t>
  </si>
  <si>
    <t>08</t>
  </si>
  <si>
    <t>Servicio de promoción de la garantía de derechos</t>
  </si>
  <si>
    <t>Consultas</t>
  </si>
  <si>
    <t>Suma</t>
  </si>
  <si>
    <t>Adultez (Entre 29 y 59 años)</t>
  </si>
  <si>
    <t>3.18. Ciencia, tecnología e innovación-CTel para desarrollar nuestro potencial y promover el de nuestros vecinos regionales</t>
  </si>
  <si>
    <t>41. Garantizar la prestación de servicios socio jurídicos y psicosociales especializados, de manera ágil, clara y oportuna, al 100% de las mujeres víctimas de violencia, remitidas a través de las estrategias línea púrpura, agencia mujer, sistema de alertas tempranas y hospitales, entre otros.</t>
  </si>
  <si>
    <t>8225 - Mejoramiento del modelo de operación por procesos de la Secretaría Distrital de la Mujer en Bogotá D.C.</t>
  </si>
  <si>
    <t>09</t>
  </si>
  <si>
    <t>Servicio de educación informal</t>
  </si>
  <si>
    <t>Casas</t>
  </si>
  <si>
    <t>Mayores (Igual o superior a 60 años)</t>
  </si>
  <si>
    <t>3.20. Promoción del emprendimiento formal, equitativo e incluyente</t>
  </si>
  <si>
    <t>42. Implementar un modelo integral de prevención y atención de violencias contra las mujeres en el transporte público y en el espacio público peatonal para el encuentro, construyendo entornos seguros e incluyentes.</t>
  </si>
  <si>
    <t>8181 - Producción de Información sobre los derechos de las mujeres para potenciar la toma de decisiones en Bogotá D.C.</t>
  </si>
  <si>
    <t>10</t>
  </si>
  <si>
    <t xml:space="preserve">	Servicio de formación para la participación ciudadana y liderazgo político.</t>
  </si>
  <si>
    <t>Personas</t>
  </si>
  <si>
    <t>43. Aumentar a 2 unidades de operación la estrategia Casa de Todas, una sede física y una móvil.</t>
  </si>
  <si>
    <t>8232 - Implementación de estrategias para el empoderamiento económico de las mujeres en toda su diversidad en Bogotá D.C.</t>
  </si>
  <si>
    <t>11</t>
  </si>
  <si>
    <t>Servicio de coordinación del Sistema Distrital de Cuidado  y servicios complementarios.</t>
  </si>
  <si>
    <t>Atenciones</t>
  </si>
  <si>
    <t>103.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t>
  </si>
  <si>
    <t>8190 - Desarrollo de capacidades digitales para potenciar la inclusión social de las mujeres en zonas urbanas y rurales en Bogotá D.C.</t>
  </si>
  <si>
    <t>Orientaciones y asesorías</t>
  </si>
  <si>
    <t>104. Desarrollar 1 estrategia de comunicaciones con énfasis en promoción de derechos de las mujeres, prevención de violencias en su contra y transformación cultural con enfoque de género, que permita impulsar y posicionar las acciones, actividades y programas de la SDMujer en los ámbitos internacional, nacional, distrital, local y barrial.</t>
  </si>
  <si>
    <t>8205 - Fortalecimiento de la estrategia de acogida, atención y prevención de violencias contra las mujeres en el espacio público y privado en Bogotá D.C.</t>
  </si>
  <si>
    <t>Orientaciones</t>
  </si>
  <si>
    <t>105. Alcanzar 31 manzanas de cuidado en operación fortaleciendo los servicios actuales e implementando nuevas estrategias lideradas por la SDMujer, en el marco del Sistema Distrital de Cuidado.</t>
  </si>
  <si>
    <t>8210 - Consolidación de la Estrategia de Justicia de Género como mecanismo para promover los derechos de las mujeres a una vida libre de violencias en Bogotá D.C.</t>
  </si>
  <si>
    <t>Estudios y/o investigaciones</t>
  </si>
  <si>
    <t>106. Mantener en funcionamiento el modelo de casas de igualdad de oportunidades para las mujeres en las 20 localidades, fortaleciendo la atención en los territorios urbanos y rurales.</t>
  </si>
  <si>
    <t>Contenidos</t>
  </si>
  <si>
    <t>107. Desarrollar 4 estrategias de empoderamiento para promover capacidades, liderazgos, participación, incidencia política y transformación de imaginarios culturales, que reproducen los estereotipos de género, en los territorios urbanos y rurales.</t>
  </si>
  <si>
    <t>8219 - Fortalecimiento a la implementación, seguimiento y coordinación del Sistema Distrital de Cuidado en Bogotá D.C.</t>
  </si>
  <si>
    <t>Casos nuevos</t>
  </si>
  <si>
    <t>108. Consolidar 1 estrategia de transversalización de la Política Pública de Mujeres y Equidad de Género (PPMYEG), en las 20 localidades, con actores territoriales para reducir las brechas de género.</t>
  </si>
  <si>
    <t>8223 - Implementación de estrategias de participación, territorialización y transversalización de la Política Pública de Mujeres y Equidad de Género a nivel local en Bogotá D.C</t>
  </si>
  <si>
    <t>Ciudadanos y ciudadanas</t>
  </si>
  <si>
    <t>192. Cualificar 9000 mujeres, en sus diferencias y diversidades, en herramientas para la autonomía económica.</t>
  </si>
  <si>
    <t>8198 - Implementación de la estrategia de transformación cultural de la Secretaría Distrital de la Mujer en Bogotá D.C.</t>
  </si>
  <si>
    <t>Porcentaje</t>
  </si>
  <si>
    <t>194. Desarrollar 16 estudios y/o investigaciones del Observatorio de Mujeres y Equidad de Género - OMEG- que den cuenta de la situación de derechos de las mujeres, con datos diversificados para la toma de decisiones.</t>
  </si>
  <si>
    <t>355. Lograr al menos 92 puntos del índice de Gestión Pública Distrital.</t>
  </si>
  <si>
    <t>400. Formar 27.000 mujeres en habilidades digitales a través de los Centros de Inclusión Digital – CID, en zonas rurales y urbanas.</t>
  </si>
  <si>
    <t>432. Vincular a 9000 mujeres en estrategias de empoderamiento social y político que aportan a la promoción y garantía de sus derechos.</t>
  </si>
  <si>
    <t>INDICADORES PDD</t>
  </si>
  <si>
    <t>9. Número de mujeres formadas en los Centros de Inclusión Digital</t>
  </si>
  <si>
    <t>10. Porcentaje de avance en el diseño y acompañamiento de la estrategia de emprendimiento y empleabilidad para la autonomía económica de las mujeres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</si>
  <si>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</si>
  <si>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</si>
  <si>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</si>
  <si>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</si>
  <si>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39. Número de sectores que implementan acciones afirmativas con enfoque diferencial para desarrollar capacidades y promover los derechos de las mujeres en todas sus diversidades</t>
  </si>
  <si>
    <t>40. Política Pública de Mujeres y Equidad de Género implementada en articulación con los sectores responsables en su Plan de Acción</t>
  </si>
  <si>
    <t>41. Estrategia de transversalización implementada en los 15 sectores de la Administración Distrital</t>
  </si>
  <si>
    <t>54. Estrategia pedagógica para la valoración, la resignificación, el reconocimiento y la redistribución del trabajo de cuidado no remunerado implementada</t>
  </si>
  <si>
    <t>55. Porcentaje de avance en la definición técnica y coordinación para la implementación del sistema distrital de cuidado</t>
  </si>
  <si>
    <t>58. Estrategias de manzanas del cuidado y unidades móviles de servicios del cuidado implementadas</t>
  </si>
  <si>
    <t>324. Efectividad en la atención de la Línea Púrpura</t>
  </si>
  <si>
    <t>325. Número de Casas Refugio en operación</t>
  </si>
  <si>
    <t>326. Número de estrategias de comunicación y divulgación con enfoque de género, diferencial e interseccional diseñadas e implementadas</t>
  </si>
  <si>
    <t>327. Número de mujeres atendidas con perspectiva de género y derechos de las mujeres a través de Casas de Justicia y espacios de atención integral de la Fiscalía (CAPIV, CAIVAS)</t>
  </si>
  <si>
    <t>328. Número de URIs con estrategia de atención semi permanente para la protección de las mujeres víctimas de violencia y acceso a la justicia implementada</t>
  </si>
  <si>
    <t>329. Acciones estratégicas realizadas en el marco de los componentes del Sistema SOFIA</t>
  </si>
  <si>
    <t>487. Porcentaje de avance en la creación y fortalecimiento de infraestructura tecnológica del OMEG para la articulación con los sectores distritales</t>
  </si>
  <si>
    <t>489. Investigaciones realizadas</t>
  </si>
  <si>
    <t>431. Porcentaje de instancias con participación paritaria en el Distrito</t>
  </si>
  <si>
    <t>459. Número de mujeres vinculadas a procesos de formación para el desarrollo de capacidades de incidencia, liderazgo, empoderamiento y participación política de las mujeres</t>
  </si>
  <si>
    <t>461. Documento de lineamiento de presupuesto participativo sensible al género, formulado y adoptado</t>
  </si>
  <si>
    <t>567. Número de buenas prácticas de gestión administrativa y organizacionales implementadas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</si>
</sst>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164" formatCode="#,##0\ &quot;€&quot;;\-#,##0\ &quot;€&quot;"/>
    <numFmt numFmtId="165" formatCode="_-* #,##0\ &quot;€&quot;_-;\-* #,##0\ &quot;€&quot;_-;_-* &quot;-&quot;\ &quot;€&quot;_-;_-@_-"/>
    <numFmt numFmtId="166" formatCode="_-* #,##0.00\ &quot;€&quot;_-;\-* #,##0.00\ &quot;€&quot;_-;_-* &quot;-&quot;??\ &quot;€&quot;_-;_-@_-"/>
    <numFmt numFmtId="167" formatCode="_-&quot;$&quot;* #,##0.00_-;\-&quot;$&quot;* #,##0.00_-;_-&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_-* #,##0\ _€_-;\-* #,##0\ _€_-;_-* &quot;-&quot;??\ _€_-;_-@_-"/>
    <numFmt numFmtId="173" formatCode="0.0%"/>
    <numFmt numFmtId="174" formatCode="#,##0;[Red]#,##0"/>
    <numFmt numFmtId="175" formatCode="_-[$$-240A]\ * #,##0.00_-;\-[$$-240A]\ * #,##0.00_-;_-[$$-240A]\ * &quot;-&quot;??_-;_-@_-"/>
    <numFmt numFmtId="176" formatCode="&quot;$&quot;\ #,##0.00"/>
  </numFmts>
  <fonts count="60">
    <font>
      <sz val="11"/>
      <color theme="1"/>
      <name val="Calibri"/>
      <family val="2"/>
      <scheme val="minor"/>
    </font>
    <font>
      <sz val="11"/>
      <color indexed="8"/>
      <name val="Calibri"/>
      <family val="2"/>
    </font>
    <font>
      <sz val="10"/>
      <name val="Arial"/>
      <family val="2"/>
    </font>
    <font>
      <sz val="10"/>
      <name val="Arial Narrow"/>
      <family val="2"/>
    </font>
    <font>
      <sz val="10"/>
      <name val="Arial Narrow"/>
      <family val="2"/>
    </font>
    <font>
      <sz val="10"/>
      <color indexed="8"/>
      <name val="Tahoma"/>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sz val="11"/>
      <color theme="1"/>
      <name val="Times New Roman"/>
      <family val="1"/>
    </font>
    <font>
      <b/>
      <sz val="11"/>
      <color theme="1"/>
      <name val="Times New Roman"/>
      <family val="1"/>
    </font>
    <font>
      <sz val="11"/>
      <color rgb="FF000000"/>
      <name val="Times New Roman"/>
      <family val="1"/>
    </font>
    <font>
      <sz val="10"/>
      <color indexed="81"/>
      <name val="Tahoma"/>
      <family val="2"/>
    </font>
    <font>
      <b/>
      <sz val="10"/>
      <color theme="1"/>
      <name val="Arial"/>
      <family val="2"/>
    </font>
    <font>
      <sz val="11"/>
      <color rgb="FF000000"/>
      <name val="Aptos Narrow"/>
      <family val="2"/>
    </font>
    <font>
      <sz val="11"/>
      <color rgb="FF000000"/>
      <name val="Calibri"/>
      <family val="2"/>
      <scheme val="minor"/>
    </font>
    <font>
      <sz val="11"/>
      <name val="Arial"/>
      <family val="2"/>
    </font>
    <font>
      <b/>
      <sz val="11"/>
      <name val="Arial"/>
      <family val="2"/>
    </font>
    <font>
      <b/>
      <sz val="12"/>
      <name val="Arial"/>
      <family val="2"/>
    </font>
    <font>
      <sz val="11"/>
      <color theme="1"/>
      <name val="Arial"/>
      <family val="2"/>
    </font>
    <font>
      <b/>
      <sz val="12"/>
      <color theme="1"/>
      <name val="Arial"/>
      <family val="2"/>
    </font>
    <font>
      <b/>
      <sz val="11"/>
      <color indexed="10"/>
      <name val="Arial"/>
      <family val="2"/>
    </font>
    <font>
      <b/>
      <sz val="18"/>
      <color theme="0" tint="-0.34998626667073579"/>
      <name val="Arial"/>
      <family val="2"/>
    </font>
    <font>
      <b/>
      <sz val="11"/>
      <color theme="0" tint="-0.34998626667073579"/>
      <name val="Arial"/>
      <family val="2"/>
    </font>
    <font>
      <b/>
      <sz val="11"/>
      <color theme="1"/>
      <name val="Arial"/>
      <family val="2"/>
    </font>
    <font>
      <b/>
      <i/>
      <sz val="11"/>
      <name val="Arial"/>
      <family val="2"/>
    </font>
    <font>
      <sz val="11"/>
      <color rgb="FFFF0000"/>
      <name val="Arial"/>
      <family val="2"/>
    </font>
    <font>
      <b/>
      <sz val="11"/>
      <color theme="0"/>
      <name val="Arial"/>
      <family val="2"/>
    </font>
    <font>
      <b/>
      <sz val="11"/>
      <color indexed="8"/>
      <name val="Arial"/>
      <family val="2"/>
    </font>
    <font>
      <sz val="11"/>
      <color indexed="8"/>
      <name val="Arial"/>
      <family val="2"/>
    </font>
    <font>
      <b/>
      <sz val="10"/>
      <name val="Arial"/>
      <family val="2"/>
    </font>
    <font>
      <sz val="11"/>
      <color rgb="FF000000"/>
      <name val="Arial"/>
      <family val="2"/>
    </font>
    <font>
      <u/>
      <sz val="11"/>
      <color theme="10"/>
      <name val="Calibri"/>
      <family val="2"/>
      <scheme val="minor"/>
    </font>
    <font>
      <b/>
      <sz val="11"/>
      <name val="Arial"/>
      <family val="2"/>
    </font>
    <font>
      <sz val="11"/>
      <color theme="1"/>
      <name val="Arial"/>
      <family val="2"/>
    </font>
    <font>
      <u/>
      <sz val="11"/>
      <color theme="10"/>
      <name val="Arial"/>
      <family val="2"/>
    </font>
    <font>
      <b/>
      <i/>
      <sz val="14"/>
      <color rgb="FF000000"/>
      <name val="Calibri"/>
      <family val="2"/>
      <scheme val="minor"/>
    </font>
    <font>
      <sz val="11"/>
      <color rgb="FF333333"/>
      <name val="Inter"/>
      <charset val="1"/>
    </font>
    <font>
      <sz val="11"/>
      <color rgb="FF333333"/>
      <name val="Calibri"/>
      <family val="2"/>
      <scheme val="minor"/>
    </font>
    <font>
      <u/>
      <sz val="11"/>
      <color rgb="FF000000"/>
      <name val="Arial"/>
      <family val="2"/>
    </font>
    <font>
      <b/>
      <sz val="11"/>
      <color rgb="FF000000"/>
      <name val="Arial"/>
      <family val="2"/>
    </font>
    <font>
      <b/>
      <sz val="11"/>
      <color rgb="FF000000"/>
      <name val="Calibri"/>
      <family val="2"/>
      <scheme val="minor"/>
    </font>
    <font>
      <b/>
      <sz val="11"/>
      <color theme="1"/>
      <name val="Calibri"/>
      <family val="2"/>
      <scheme val="minor"/>
    </font>
    <font>
      <b/>
      <sz val="11"/>
      <color rgb="FF333333"/>
      <name val="Inter"/>
      <charset val="1"/>
    </font>
    <font>
      <b/>
      <sz val="10"/>
      <color rgb="FF000000"/>
      <name val="Arial"/>
      <family val="2"/>
    </font>
    <font>
      <sz val="10"/>
      <color rgb="FF000000"/>
      <name val="Arial"/>
      <family val="2"/>
    </font>
    <font>
      <b/>
      <u/>
      <sz val="11"/>
      <color rgb="FF000000"/>
      <name val="Arial"/>
      <family val="2"/>
    </font>
    <font>
      <u/>
      <sz val="10"/>
      <color rgb="FF000000"/>
      <name val="Arial"/>
      <family val="2"/>
    </font>
    <font>
      <b/>
      <u/>
      <sz val="10"/>
      <color rgb="FF000000"/>
      <name val="Arial"/>
      <family val="2"/>
    </font>
    <font>
      <sz val="11"/>
      <color rgb="FF00B050"/>
      <name val="Arial"/>
      <family val="2"/>
    </font>
  </fonts>
  <fills count="21">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rgb="FFDDDDDD"/>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rgb="FFFFFF00"/>
        <bgColor indexed="64"/>
      </patternFill>
    </fill>
  </fills>
  <borders count="130">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thin">
        <color indexed="64"/>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right style="medium">
        <color rgb="FF000000"/>
      </right>
      <top style="thin">
        <color indexed="64"/>
      </top>
      <bottom style="thin">
        <color indexed="64"/>
      </bottom>
      <diagonal/>
    </border>
    <border>
      <left/>
      <right style="medium">
        <color rgb="FF000000"/>
      </right>
      <top style="thin">
        <color indexed="64"/>
      </top>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indexed="64"/>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right style="medium">
        <color rgb="FF000000"/>
      </right>
      <top/>
      <bottom/>
      <diagonal/>
    </border>
    <border>
      <left/>
      <right style="thin">
        <color rgb="FF000000"/>
      </right>
      <top style="thin">
        <color indexed="64"/>
      </top>
      <bottom/>
      <diagonal/>
    </border>
    <border>
      <left/>
      <right style="thin">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thin">
        <color indexed="64"/>
      </right>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diagonal/>
    </border>
    <border>
      <left style="medium">
        <color rgb="FF000000"/>
      </left>
      <right/>
      <top/>
      <bottom style="medium">
        <color rgb="FF000000"/>
      </bottom>
      <diagonal/>
    </border>
    <border>
      <left style="thin">
        <color indexed="64"/>
      </left>
      <right/>
      <top style="thin">
        <color indexed="64"/>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diagonal/>
    </border>
    <border>
      <left style="medium">
        <color rgb="FF000000"/>
      </left>
      <right style="thin">
        <color indexed="64"/>
      </right>
      <top/>
      <bottom style="medium">
        <color rgb="FF000000"/>
      </bottom>
      <diagonal/>
    </border>
    <border>
      <left style="thin">
        <color indexed="64"/>
      </left>
      <right style="thin">
        <color indexed="64"/>
      </right>
      <top/>
      <bottom style="medium">
        <color rgb="FF000000"/>
      </bottom>
      <diagonal/>
    </border>
    <border>
      <left style="thin">
        <color indexed="64"/>
      </left>
      <right/>
      <top style="thin">
        <color rgb="FF000000"/>
      </top>
      <bottom style="medium">
        <color rgb="FF000000"/>
      </bottom>
      <diagonal/>
    </border>
    <border>
      <left/>
      <right/>
      <top style="thin">
        <color rgb="FF000000"/>
      </top>
      <bottom style="medium">
        <color rgb="FF000000"/>
      </bottom>
      <diagonal/>
    </border>
    <border>
      <left/>
      <right style="thin">
        <color indexed="64"/>
      </right>
      <top style="thin">
        <color rgb="FF000000"/>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indexed="64"/>
      </top>
      <bottom/>
      <diagonal/>
    </border>
    <border>
      <left style="thin">
        <color rgb="FF000000"/>
      </left>
      <right/>
      <top/>
      <bottom style="medium">
        <color indexed="64"/>
      </bottom>
      <diagonal/>
    </border>
    <border>
      <left style="medium">
        <color indexed="64"/>
      </left>
      <right style="thin">
        <color indexed="64"/>
      </right>
      <top style="medium">
        <color indexed="64"/>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style="thin">
        <color indexed="64"/>
      </right>
      <top/>
      <bottom style="thin">
        <color rgb="FF000000"/>
      </bottom>
      <diagonal/>
    </border>
    <border>
      <left/>
      <right style="medium">
        <color rgb="FF000000"/>
      </right>
      <top style="thin">
        <color rgb="FF000000"/>
      </top>
      <bottom style="thin">
        <color rgb="FF000000"/>
      </bottom>
      <diagonal/>
    </border>
    <border>
      <left/>
      <right style="thin">
        <color rgb="FF000000"/>
      </right>
      <top style="medium">
        <color indexed="64"/>
      </top>
      <bottom style="thin">
        <color indexed="64"/>
      </bottom>
      <diagonal/>
    </border>
    <border>
      <left style="medium">
        <color rgb="FF000000"/>
      </left>
      <right style="thin">
        <color indexed="64"/>
      </right>
      <top style="medium">
        <color indexed="64"/>
      </top>
      <bottom/>
      <diagonal/>
    </border>
    <border>
      <left style="medium">
        <color rgb="FF000000"/>
      </left>
      <right style="thin">
        <color indexed="64"/>
      </right>
      <top/>
      <bottom style="thin">
        <color indexed="64"/>
      </bottom>
      <diagonal/>
    </border>
  </borders>
  <cellStyleXfs count="35">
    <xf numFmtId="0" fontId="0" fillId="0" borderId="0"/>
    <xf numFmtId="0" fontId="8" fillId="3" borderId="62" applyNumberFormat="0" applyAlignment="0" applyProtection="0"/>
    <xf numFmtId="49" fontId="10" fillId="0" borderId="0" applyFill="0" applyBorder="0" applyProtection="0">
      <alignment horizontal="left" vertical="center"/>
    </xf>
    <xf numFmtId="0" fontId="11" fillId="4" borderId="63" applyNumberFormat="0" applyFont="0" applyFill="0" applyAlignment="0"/>
    <xf numFmtId="0" fontId="11" fillId="4" borderId="64" applyNumberFormat="0" applyFont="0" applyFill="0" applyAlignment="0"/>
    <xf numFmtId="0" fontId="13" fillId="5" borderId="0" applyNumberFormat="0" applyProtection="0">
      <alignment horizontal="left" wrapText="1" indent="4"/>
    </xf>
    <xf numFmtId="0" fontId="14" fillId="5" borderId="0" applyNumberFormat="0" applyProtection="0">
      <alignment horizontal="left" wrapText="1" indent="4"/>
    </xf>
    <xf numFmtId="0" fontId="12" fillId="6" borderId="0" applyNumberFormat="0" applyBorder="0" applyAlignment="0" applyProtection="0"/>
    <xf numFmtId="16" fontId="15" fillId="0" borderId="0" applyFont="0" applyFill="0" applyBorder="0" applyAlignment="0">
      <alignment horizontal="left"/>
    </xf>
    <xf numFmtId="0" fontId="16" fillId="7" borderId="0" applyNumberFormat="0" applyBorder="0" applyProtection="0">
      <alignment horizontal="center" vertical="center"/>
    </xf>
    <xf numFmtId="169" fontId="8" fillId="0" borderId="0" applyFont="0" applyFill="0" applyBorder="0" applyAlignment="0" applyProtection="0"/>
    <xf numFmtId="168" fontId="8" fillId="0" borderId="0" applyFont="0" applyFill="0" applyBorder="0" applyAlignment="0" applyProtection="0"/>
    <xf numFmtId="41" fontId="8" fillId="0" borderId="0" applyFont="0" applyFill="0" applyBorder="0" applyAlignment="0" applyProtection="0"/>
    <xf numFmtId="169" fontId="3"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7" fontId="8" fillId="0" borderId="0" applyFont="0" applyFill="0" applyBorder="0" applyAlignment="0" applyProtection="0"/>
    <xf numFmtId="171" fontId="2" fillId="0" borderId="0" applyFont="0" applyFill="0" applyBorder="0" applyAlignment="0" applyProtection="0"/>
    <xf numFmtId="170" fontId="8" fillId="0" borderId="0" applyFont="0" applyFill="0" applyBorder="0" applyAlignment="0" applyProtection="0"/>
    <xf numFmtId="167" fontId="1" fillId="0" borderId="0" applyFont="0" applyFill="0" applyBorder="0" applyAlignment="0" applyProtection="0"/>
    <xf numFmtId="164" fontId="11" fillId="0" borderId="0" applyFont="0" applyFill="0" applyBorder="0" applyAlignment="0" applyProtection="0"/>
    <xf numFmtId="0" fontId="17" fillId="8" borderId="0" applyNumberFormat="0" applyBorder="0" applyAlignment="0" applyProtection="0"/>
    <xf numFmtId="0" fontId="2" fillId="0" borderId="0"/>
    <xf numFmtId="0" fontId="2" fillId="0" borderId="0"/>
    <xf numFmtId="0" fontId="11" fillId="0" borderId="0"/>
    <xf numFmtId="0" fontId="4" fillId="0" borderId="0"/>
    <xf numFmtId="0" fontId="3" fillId="0" borderId="0"/>
    <xf numFmtId="0" fontId="2" fillId="0" borderId="0"/>
    <xf numFmtId="9" fontId="8"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14" fillId="0" borderId="0" applyFill="0" applyBorder="0">
      <alignment wrapText="1"/>
    </xf>
    <xf numFmtId="0" fontId="9" fillId="0" borderId="0"/>
    <xf numFmtId="0" fontId="18" fillId="5" borderId="0" applyNumberFormat="0" applyBorder="0" applyProtection="0">
      <alignment horizontal="left" indent="1"/>
    </xf>
    <xf numFmtId="0" fontId="42" fillId="0" borderId="0" applyNumberFormat="0" applyFill="0" applyBorder="0" applyAlignment="0" applyProtection="0"/>
  </cellStyleXfs>
  <cellXfs count="574">
    <xf numFmtId="0" fontId="0" fillId="0" borderId="0" xfId="0"/>
    <xf numFmtId="0" fontId="0" fillId="0" borderId="0" xfId="0" applyAlignment="1">
      <alignment vertical="center"/>
    </xf>
    <xf numFmtId="0" fontId="19" fillId="0" borderId="0" xfId="0" applyFont="1" applyAlignment="1">
      <alignment vertical="center"/>
    </xf>
    <xf numFmtId="0" fontId="21" fillId="0" borderId="6" xfId="0" applyFont="1" applyBorder="1" applyAlignment="1">
      <alignment vertical="center"/>
    </xf>
    <xf numFmtId="0" fontId="19" fillId="0" borderId="6" xfId="0" applyFont="1" applyBorder="1" applyAlignment="1">
      <alignment horizontal="left" vertical="center"/>
    </xf>
    <xf numFmtId="0" fontId="20" fillId="0" borderId="0" xfId="0" applyFont="1" applyAlignment="1">
      <alignment horizontal="left" vertical="center"/>
    </xf>
    <xf numFmtId="0" fontId="20" fillId="10" borderId="6" xfId="0" applyFont="1" applyFill="1" applyBorder="1" applyAlignment="1">
      <alignment vertical="center"/>
    </xf>
    <xf numFmtId="0" fontId="19" fillId="0" borderId="0" xfId="0" applyFont="1" applyAlignment="1">
      <alignment horizontal="left" vertical="center"/>
    </xf>
    <xf numFmtId="0" fontId="0" fillId="0" borderId="6" xfId="0" applyBorder="1"/>
    <xf numFmtId="0" fontId="23" fillId="18" borderId="58" xfId="0" applyFont="1" applyFill="1" applyBorder="1" applyAlignment="1">
      <alignment horizontal="center" vertical="center"/>
    </xf>
    <xf numFmtId="0" fontId="23" fillId="18" borderId="69" xfId="0" applyFont="1" applyFill="1" applyBorder="1" applyAlignment="1">
      <alignment horizontal="left" vertical="center" wrapText="1"/>
    </xf>
    <xf numFmtId="0" fontId="23" fillId="0" borderId="6" xfId="0" applyFont="1" applyBorder="1" applyAlignment="1">
      <alignment horizontal="center" vertical="center"/>
    </xf>
    <xf numFmtId="0" fontId="23" fillId="0" borderId="6" xfId="0" applyFont="1" applyBorder="1" applyAlignment="1">
      <alignment horizontal="left" vertical="center" wrapText="1"/>
    </xf>
    <xf numFmtId="0" fontId="24" fillId="0" borderId="6" xfId="0" applyFont="1" applyBorder="1"/>
    <xf numFmtId="0" fontId="0" fillId="0" borderId="12" xfId="0" applyBorder="1" applyAlignment="1">
      <alignment vertical="center"/>
    </xf>
    <xf numFmtId="0" fontId="29" fillId="0" borderId="0" xfId="0" applyFont="1" applyAlignment="1">
      <alignment vertical="center"/>
    </xf>
    <xf numFmtId="0" fontId="27" fillId="0" borderId="5" xfId="22" applyFont="1" applyBorder="1" applyAlignment="1">
      <alignment horizontal="center" vertical="center" wrapText="1"/>
    </xf>
    <xf numFmtId="0" fontId="27" fillId="9" borderId="65" xfId="22" applyFont="1" applyFill="1" applyBorder="1" applyAlignment="1">
      <alignment vertical="center" wrapText="1"/>
    </xf>
    <xf numFmtId="0" fontId="27" fillId="9" borderId="67" xfId="22" applyFont="1" applyFill="1" applyBorder="1" applyAlignment="1">
      <alignment vertical="center" wrapText="1"/>
    </xf>
    <xf numFmtId="0" fontId="27" fillId="9" borderId="68" xfId="22" applyFont="1" applyFill="1" applyBorder="1" applyAlignment="1">
      <alignment vertical="center" wrapText="1"/>
    </xf>
    <xf numFmtId="0" fontId="27" fillId="9" borderId="0" xfId="22" applyFont="1" applyFill="1" applyAlignment="1">
      <alignment vertical="center" wrapText="1"/>
    </xf>
    <xf numFmtId="0" fontId="31" fillId="9" borderId="0" xfId="22" applyFont="1" applyFill="1" applyAlignment="1">
      <alignment vertical="center" wrapText="1"/>
    </xf>
    <xf numFmtId="0" fontId="26" fillId="9" borderId="0" xfId="22" applyFont="1" applyFill="1" applyAlignment="1">
      <alignment vertical="center" wrapText="1"/>
    </xf>
    <xf numFmtId="0" fontId="26" fillId="9" borderId="2" xfId="22" applyFont="1" applyFill="1" applyBorder="1" applyAlignment="1">
      <alignment vertical="center" wrapText="1"/>
    </xf>
    <xf numFmtId="0" fontId="27" fillId="9" borderId="1" xfId="22" applyFont="1" applyFill="1" applyBorder="1" applyAlignment="1">
      <alignment vertical="center" wrapText="1"/>
    </xf>
    <xf numFmtId="0" fontId="27" fillId="0" borderId="1" xfId="22" applyFont="1" applyBorder="1" applyAlignment="1">
      <alignment vertical="center" wrapText="1"/>
    </xf>
    <xf numFmtId="0" fontId="27" fillId="0" borderId="0" xfId="22" applyFont="1" applyAlignment="1">
      <alignment vertical="center" wrapText="1"/>
    </xf>
    <xf numFmtId="0" fontId="27" fillId="0" borderId="0" xfId="22" applyFont="1" applyAlignment="1">
      <alignment horizontal="center" vertical="center" wrapText="1"/>
    </xf>
    <xf numFmtId="0" fontId="33" fillId="0" borderId="0" xfId="0" applyFont="1" applyAlignment="1">
      <alignment horizontal="center" vertical="center"/>
    </xf>
    <xf numFmtId="0" fontId="34" fillId="0" borderId="0" xfId="0" applyFont="1" applyAlignment="1">
      <alignment horizontal="center" vertical="center" wrapText="1"/>
    </xf>
    <xf numFmtId="0" fontId="29" fillId="0" borderId="0" xfId="0" applyFont="1" applyAlignment="1">
      <alignment horizontal="center" vertical="center"/>
    </xf>
    <xf numFmtId="0" fontId="31" fillId="0" borderId="0" xfId="22" applyFont="1" applyAlignment="1">
      <alignment vertical="center" wrapText="1"/>
    </xf>
    <xf numFmtId="0" fontId="26" fillId="0" borderId="0" xfId="22" applyFont="1" applyAlignment="1">
      <alignment vertical="center" wrapText="1"/>
    </xf>
    <xf numFmtId="0" fontId="26" fillId="0" borderId="2" xfId="22" applyFont="1" applyBorder="1" applyAlignment="1">
      <alignment vertical="center" wrapText="1"/>
    </xf>
    <xf numFmtId="0" fontId="27" fillId="0" borderId="2" xfId="22" applyFont="1" applyBorder="1" applyAlignment="1">
      <alignment horizontal="center" vertical="center" wrapText="1"/>
    </xf>
    <xf numFmtId="0" fontId="27" fillId="9" borderId="1" xfId="22" applyFont="1" applyFill="1" applyBorder="1" applyAlignment="1">
      <alignment horizontal="center" vertical="center" wrapText="1"/>
    </xf>
    <xf numFmtId="0" fontId="27" fillId="9" borderId="66" xfId="22" applyFont="1" applyFill="1" applyBorder="1" applyAlignment="1">
      <alignment horizontal="center" vertical="center" wrapText="1"/>
    </xf>
    <xf numFmtId="0" fontId="35" fillId="9" borderId="0" xfId="22" applyFont="1" applyFill="1" applyAlignment="1">
      <alignment horizontal="center" vertical="center" wrapText="1"/>
    </xf>
    <xf numFmtId="0" fontId="27" fillId="9" borderId="0" xfId="22" applyFont="1" applyFill="1" applyAlignment="1">
      <alignment horizontal="center" vertical="center" wrapText="1"/>
    </xf>
    <xf numFmtId="0" fontId="35" fillId="0" borderId="0" xfId="22" applyFont="1" applyAlignment="1">
      <alignment horizontal="center" vertical="center" wrapText="1"/>
    </xf>
    <xf numFmtId="0" fontId="27" fillId="2" borderId="0" xfId="22" applyFont="1" applyFill="1" applyAlignment="1">
      <alignment vertical="center" wrapText="1"/>
    </xf>
    <xf numFmtId="0" fontId="29" fillId="9" borderId="1" xfId="0" applyFont="1" applyFill="1" applyBorder="1" applyAlignment="1">
      <alignment vertical="center"/>
    </xf>
    <xf numFmtId="0" fontId="29" fillId="9" borderId="0" xfId="0" applyFont="1" applyFill="1" applyAlignment="1">
      <alignment vertical="center"/>
    </xf>
    <xf numFmtId="0" fontId="29" fillId="9" borderId="2" xfId="0" applyFont="1" applyFill="1" applyBorder="1" applyAlignment="1">
      <alignment vertical="center"/>
    </xf>
    <xf numFmtId="174" fontId="29" fillId="0" borderId="0" xfId="0" applyNumberFormat="1" applyFont="1" applyAlignment="1">
      <alignment vertical="center"/>
    </xf>
    <xf numFmtId="0" fontId="27" fillId="13" borderId="18" xfId="22" applyFont="1" applyFill="1" applyBorder="1" applyAlignment="1">
      <alignment horizontal="center" vertical="center" wrapText="1"/>
    </xf>
    <xf numFmtId="0" fontId="27" fillId="13" borderId="24" xfId="22" applyFont="1" applyFill="1" applyBorder="1" applyAlignment="1">
      <alignment horizontal="center" vertical="center" wrapText="1"/>
    </xf>
    <xf numFmtId="0" fontId="27" fillId="13" borderId="25" xfId="22" applyFont="1" applyFill="1" applyBorder="1" applyAlignment="1">
      <alignment horizontal="center" vertical="center" wrapText="1"/>
    </xf>
    <xf numFmtId="0" fontId="27" fillId="13" borderId="26" xfId="22" applyFont="1" applyFill="1" applyBorder="1" applyAlignment="1">
      <alignment horizontal="center" vertical="center" wrapText="1"/>
    </xf>
    <xf numFmtId="0" fontId="27" fillId="12" borderId="0" xfId="22" applyFont="1" applyFill="1" applyAlignment="1">
      <alignment vertical="center" wrapText="1"/>
    </xf>
    <xf numFmtId="0" fontId="27" fillId="13" borderId="19" xfId="22" applyFont="1" applyFill="1" applyBorder="1" applyAlignment="1">
      <alignment horizontal="center" vertical="center" wrapText="1"/>
    </xf>
    <xf numFmtId="0" fontId="27" fillId="13" borderId="31" xfId="22" applyFont="1" applyFill="1" applyBorder="1" applyAlignment="1">
      <alignment horizontal="center" vertical="center" wrapText="1"/>
    </xf>
    <xf numFmtId="174" fontId="29" fillId="0" borderId="0" xfId="14" applyNumberFormat="1" applyFont="1" applyBorder="1" applyAlignment="1">
      <alignment vertical="center"/>
    </xf>
    <xf numFmtId="0" fontId="27" fillId="13" borderId="20" xfId="22" applyFont="1" applyFill="1" applyBorder="1" applyAlignment="1">
      <alignment vertical="center" wrapText="1"/>
    </xf>
    <xf numFmtId="172" fontId="29" fillId="0" borderId="14" xfId="10" applyNumberFormat="1" applyFont="1" applyBorder="1" applyAlignment="1">
      <alignment vertical="center"/>
    </xf>
    <xf numFmtId="172" fontId="29" fillId="0" borderId="4" xfId="10" applyNumberFormat="1" applyFont="1" applyBorder="1" applyAlignment="1">
      <alignment vertical="center"/>
    </xf>
    <xf numFmtId="172" fontId="29" fillId="0" borderId="15" xfId="10" applyNumberFormat="1" applyFont="1" applyBorder="1" applyAlignment="1">
      <alignment vertical="center"/>
    </xf>
    <xf numFmtId="172" fontId="29" fillId="0" borderId="20" xfId="10" applyNumberFormat="1" applyFont="1" applyBorder="1" applyAlignment="1">
      <alignment vertical="center"/>
    </xf>
    <xf numFmtId="172" fontId="29" fillId="0" borderId="21" xfId="10" applyNumberFormat="1" applyFont="1" applyBorder="1" applyAlignment="1">
      <alignment vertical="center"/>
    </xf>
    <xf numFmtId="172" fontId="29" fillId="0" borderId="22" xfId="10" applyNumberFormat="1" applyFont="1" applyBorder="1" applyAlignment="1">
      <alignment vertical="center"/>
    </xf>
    <xf numFmtId="0" fontId="27" fillId="13" borderId="13" xfId="22" applyFont="1" applyFill="1" applyBorder="1" applyAlignment="1">
      <alignment vertical="center" wrapText="1"/>
    </xf>
    <xf numFmtId="172" fontId="29" fillId="0" borderId="13" xfId="10" applyNumberFormat="1" applyFont="1" applyBorder="1" applyAlignment="1">
      <alignment vertical="center"/>
    </xf>
    <xf numFmtId="172" fontId="29" fillId="0" borderId="6" xfId="10" applyNumberFormat="1" applyFont="1" applyBorder="1" applyAlignment="1">
      <alignment vertical="center"/>
    </xf>
    <xf numFmtId="9" fontId="29" fillId="0" borderId="12" xfId="28" applyFont="1" applyBorder="1" applyAlignment="1">
      <alignment vertical="center"/>
    </xf>
    <xf numFmtId="9" fontId="29" fillId="0" borderId="16" xfId="28" applyFont="1" applyBorder="1" applyAlignment="1">
      <alignment vertical="center"/>
    </xf>
    <xf numFmtId="172" fontId="29" fillId="0" borderId="12" xfId="10" applyNumberFormat="1" applyFont="1" applyBorder="1" applyAlignment="1">
      <alignment vertical="center"/>
    </xf>
    <xf numFmtId="172" fontId="29" fillId="0" borderId="16" xfId="10" applyNumberFormat="1" applyFont="1" applyBorder="1" applyAlignment="1">
      <alignment vertical="center"/>
    </xf>
    <xf numFmtId="0" fontId="27" fillId="13" borderId="23" xfId="22" applyFont="1" applyFill="1" applyBorder="1" applyAlignment="1">
      <alignment vertical="center" wrapText="1"/>
    </xf>
    <xf numFmtId="172" fontId="29" fillId="0" borderId="23" xfId="10" applyNumberFormat="1" applyFont="1" applyBorder="1" applyAlignment="1">
      <alignment vertical="center"/>
    </xf>
    <xf numFmtId="172" fontId="29" fillId="0" borderId="5" xfId="10" applyNumberFormat="1" applyFont="1" applyBorder="1" applyAlignment="1">
      <alignment vertical="center"/>
    </xf>
    <xf numFmtId="172" fontId="29" fillId="0" borderId="27" xfId="10" applyNumberFormat="1" applyFont="1" applyBorder="1" applyAlignment="1">
      <alignment vertical="center"/>
    </xf>
    <xf numFmtId="9" fontId="29" fillId="0" borderId="28" xfId="28" applyFont="1" applyBorder="1" applyAlignment="1">
      <alignment vertical="center"/>
    </xf>
    <xf numFmtId="0" fontId="29" fillId="0" borderId="0" xfId="0" applyFont="1"/>
    <xf numFmtId="0" fontId="27" fillId="13" borderId="6" xfId="22" applyFont="1" applyFill="1" applyBorder="1" applyAlignment="1">
      <alignment horizontal="center" vertical="center" wrapText="1"/>
    </xf>
    <xf numFmtId="0" fontId="26" fillId="0" borderId="23" xfId="22" applyFont="1" applyBorder="1" applyAlignment="1">
      <alignment horizontal="left" vertical="center" wrapText="1"/>
    </xf>
    <xf numFmtId="168" fontId="27" fillId="0" borderId="5" xfId="11" applyFont="1" applyFill="1" applyBorder="1" applyAlignment="1" applyProtection="1">
      <alignment horizontal="center" vertical="center" wrapText="1"/>
    </xf>
    <xf numFmtId="0" fontId="26" fillId="0" borderId="1" xfId="22" applyFont="1" applyBorder="1" applyAlignment="1">
      <alignment horizontal="left" vertical="center" wrapText="1"/>
    </xf>
    <xf numFmtId="3" fontId="27" fillId="0" borderId="0" xfId="22" applyNumberFormat="1" applyFont="1" applyAlignment="1">
      <alignment horizontal="center" vertical="center" wrapText="1"/>
    </xf>
    <xf numFmtId="168" fontId="27" fillId="0" borderId="0" xfId="11" applyFont="1" applyFill="1" applyBorder="1" applyAlignment="1" applyProtection="1">
      <alignment horizontal="center" vertical="center" wrapText="1"/>
    </xf>
    <xf numFmtId="165" fontId="29" fillId="0" borderId="0" xfId="15" applyFont="1" applyAlignment="1">
      <alignment vertical="center"/>
    </xf>
    <xf numFmtId="0" fontId="27" fillId="0" borderId="3" xfId="22" applyFont="1" applyBorder="1" applyAlignment="1">
      <alignment horizontal="center" vertical="center" wrapText="1"/>
    </xf>
    <xf numFmtId="0" fontId="27" fillId="0" borderId="4" xfId="22" applyFont="1" applyBorder="1" applyAlignment="1">
      <alignment horizontal="left" vertical="center" wrapText="1"/>
    </xf>
    <xf numFmtId="169" fontId="27" fillId="0" borderId="3" xfId="10" applyFont="1" applyFill="1" applyBorder="1" applyAlignment="1" applyProtection="1">
      <alignment horizontal="center" vertical="center" wrapText="1"/>
    </xf>
    <xf numFmtId="0" fontId="27" fillId="10" borderId="5" xfId="22" applyFont="1" applyFill="1" applyBorder="1" applyAlignment="1">
      <alignment horizontal="left" vertical="center" wrapText="1"/>
    </xf>
    <xf numFmtId="173" fontId="27" fillId="10" borderId="5" xfId="28" applyNumberFormat="1" applyFont="1" applyFill="1" applyBorder="1" applyAlignment="1" applyProtection="1">
      <alignment vertical="center" wrapText="1"/>
    </xf>
    <xf numFmtId="9" fontId="27" fillId="10" borderId="5" xfId="28" applyFont="1" applyFill="1" applyBorder="1" applyAlignment="1" applyProtection="1">
      <alignment horizontal="center" vertical="center" wrapText="1"/>
    </xf>
    <xf numFmtId="165" fontId="34" fillId="0" borderId="0" xfId="15" applyFont="1" applyAlignment="1">
      <alignment vertical="center"/>
    </xf>
    <xf numFmtId="0" fontId="27" fillId="0" borderId="6" xfId="22" applyFont="1" applyBorder="1" applyAlignment="1">
      <alignment horizontal="left" vertical="center" wrapText="1"/>
    </xf>
    <xf numFmtId="9" fontId="27" fillId="0" borderId="6" xfId="22" applyNumberFormat="1" applyFont="1" applyBorder="1" applyAlignment="1">
      <alignment horizontal="center" vertical="center" wrapText="1"/>
    </xf>
    <xf numFmtId="0" fontId="34" fillId="0" borderId="0" xfId="0" applyFont="1" applyAlignment="1">
      <alignment vertical="center"/>
    </xf>
    <xf numFmtId="0" fontId="27" fillId="10" borderId="6" xfId="22" applyFont="1" applyFill="1" applyBorder="1" applyAlignment="1">
      <alignment horizontal="left" vertical="center" wrapText="1"/>
    </xf>
    <xf numFmtId="9" fontId="26" fillId="10" borderId="6" xfId="28" applyFont="1" applyFill="1" applyBorder="1" applyAlignment="1" applyProtection="1">
      <alignment horizontal="center" vertical="center" wrapText="1"/>
      <protection locked="0"/>
    </xf>
    <xf numFmtId="9" fontId="26" fillId="10" borderId="5" xfId="28" applyFont="1" applyFill="1" applyBorder="1" applyAlignment="1" applyProtection="1">
      <alignment horizontal="center" vertical="center" wrapText="1"/>
      <protection locked="0"/>
    </xf>
    <xf numFmtId="9" fontId="27" fillId="0" borderId="5" xfId="22" applyNumberFormat="1" applyFont="1" applyBorder="1" applyAlignment="1">
      <alignment horizontal="center" vertical="center" wrapText="1"/>
    </xf>
    <xf numFmtId="0" fontId="29" fillId="0" borderId="0" xfId="0" applyFont="1" applyAlignment="1">
      <alignment horizontal="left" vertical="center"/>
    </xf>
    <xf numFmtId="0" fontId="34" fillId="14" borderId="6" xfId="0" applyFont="1" applyFill="1" applyBorder="1" applyAlignment="1">
      <alignment horizontal="left" vertical="center"/>
    </xf>
    <xf numFmtId="0" fontId="34" fillId="14" borderId="6" xfId="0" applyFont="1" applyFill="1" applyBorder="1" applyAlignment="1">
      <alignment horizontal="center" vertical="center"/>
    </xf>
    <xf numFmtId="0" fontId="34" fillId="0" borderId="6" xfId="0" applyFont="1" applyBorder="1" applyAlignment="1">
      <alignment horizontal="left" vertical="center"/>
    </xf>
    <xf numFmtId="0" fontId="29" fillId="0" borderId="3" xfId="0" applyFont="1" applyBorder="1" applyAlignment="1">
      <alignment horizontal="left" vertical="center"/>
    </xf>
    <xf numFmtId="0" fontId="38" fillId="0" borderId="3" xfId="0" applyFont="1" applyBorder="1" applyAlignment="1">
      <alignment horizontal="left" vertical="center" wrapText="1"/>
    </xf>
    <xf numFmtId="0" fontId="29" fillId="0" borderId="6" xfId="0" applyFont="1" applyBorder="1" applyAlignment="1">
      <alignment vertical="center" wrapText="1"/>
    </xf>
    <xf numFmtId="0" fontId="29" fillId="0" borderId="4" xfId="0" applyFont="1" applyBorder="1" applyAlignment="1">
      <alignment vertical="center" wrapText="1"/>
    </xf>
    <xf numFmtId="0" fontId="34" fillId="16" borderId="6" xfId="0" applyFont="1" applyFill="1" applyBorder="1" applyAlignment="1">
      <alignment horizontal="left" vertical="center"/>
    </xf>
    <xf numFmtId="0" fontId="29" fillId="16" borderId="4" xfId="0" applyFont="1" applyFill="1" applyBorder="1" applyAlignment="1">
      <alignment vertical="center" wrapText="1"/>
    </xf>
    <xf numFmtId="0" fontId="29" fillId="0" borderId="4" xfId="0" applyFont="1" applyBorder="1" applyAlignment="1">
      <alignment horizontal="left" vertical="center" wrapText="1"/>
    </xf>
    <xf numFmtId="0" fontId="29" fillId="16" borderId="4" xfId="0" applyFont="1" applyFill="1" applyBorder="1" applyAlignment="1">
      <alignment horizontal="left" vertical="center" wrapText="1"/>
    </xf>
    <xf numFmtId="0" fontId="34" fillId="0" borderId="6" xfId="0" applyFont="1" applyBorder="1" applyAlignment="1">
      <alignment horizontal="left" vertical="center" wrapText="1"/>
    </xf>
    <xf numFmtId="0" fontId="34" fillId="16" borderId="6" xfId="0" applyFont="1" applyFill="1" applyBorder="1" applyAlignment="1">
      <alignment horizontal="left" vertical="center" wrapText="1"/>
    </xf>
    <xf numFmtId="0" fontId="34" fillId="0" borderId="6" xfId="0" applyFont="1" applyBorder="1" applyAlignment="1">
      <alignment vertical="center" wrapText="1"/>
    </xf>
    <xf numFmtId="0" fontId="29" fillId="0" borderId="6" xfId="0" applyFont="1" applyBorder="1" applyAlignment="1">
      <alignment horizontal="left" vertical="center" wrapText="1"/>
    </xf>
    <xf numFmtId="0" fontId="26" fillId="9" borderId="6" xfId="0" applyFont="1" applyFill="1" applyBorder="1" applyAlignment="1">
      <alignment horizontal="left" vertical="center" wrapText="1"/>
    </xf>
    <xf numFmtId="0" fontId="34" fillId="10" borderId="6" xfId="0" applyFont="1" applyFill="1" applyBorder="1" applyAlignment="1">
      <alignment horizontal="center" vertical="center" wrapText="1"/>
    </xf>
    <xf numFmtId="0" fontId="34" fillId="0" borderId="6" xfId="0" applyFont="1" applyBorder="1" applyAlignment="1">
      <alignment horizontal="center" vertical="center" wrapText="1"/>
    </xf>
    <xf numFmtId="0" fontId="29" fillId="0" borderId="6" xfId="0" applyFont="1" applyBorder="1" applyAlignment="1">
      <alignment horizontal="center" vertical="center"/>
    </xf>
    <xf numFmtId="0" fontId="29" fillId="0" borderId="29" xfId="0" applyFont="1" applyBorder="1" applyAlignment="1">
      <alignment horizontal="center" vertical="center"/>
    </xf>
    <xf numFmtId="0" fontId="34" fillId="10" borderId="29" xfId="0" applyFont="1" applyFill="1" applyBorder="1" applyAlignment="1">
      <alignment vertical="center"/>
    </xf>
    <xf numFmtId="0" fontId="34" fillId="10" borderId="7" xfId="0" applyFont="1" applyFill="1" applyBorder="1" applyAlignment="1">
      <alignment vertical="center"/>
    </xf>
    <xf numFmtId="0" fontId="34" fillId="10" borderId="8" xfId="0" applyFont="1" applyFill="1" applyBorder="1" applyAlignment="1">
      <alignment vertical="center"/>
    </xf>
    <xf numFmtId="0" fontId="29" fillId="0" borderId="30" xfId="0" applyFont="1" applyBorder="1" applyAlignment="1">
      <alignment horizontal="center" vertical="center"/>
    </xf>
    <xf numFmtId="0" fontId="34" fillId="10" borderId="30" xfId="0" applyFont="1" applyFill="1" applyBorder="1" applyAlignment="1">
      <alignment vertical="center"/>
    </xf>
    <xf numFmtId="0" fontId="34" fillId="10" borderId="0" xfId="0" applyFont="1" applyFill="1" applyAlignment="1">
      <alignment vertical="center"/>
    </xf>
    <xf numFmtId="0" fontId="34" fillId="10" borderId="9" xfId="0" applyFont="1" applyFill="1" applyBorder="1" applyAlignment="1">
      <alignment vertical="center"/>
    </xf>
    <xf numFmtId="0" fontId="29" fillId="0" borderId="15" xfId="0" applyFont="1" applyBorder="1" applyAlignment="1">
      <alignment horizontal="center" vertical="center"/>
    </xf>
    <xf numFmtId="0" fontId="34" fillId="10" borderId="15" xfId="0" applyFont="1" applyFill="1" applyBorder="1" applyAlignment="1">
      <alignment vertical="center"/>
    </xf>
    <xf numFmtId="0" fontId="34" fillId="10" borderId="10" xfId="0" applyFont="1" applyFill="1" applyBorder="1" applyAlignment="1">
      <alignment vertical="center"/>
    </xf>
    <xf numFmtId="0" fontId="34" fillId="10" borderId="11" xfId="0" applyFont="1" applyFill="1" applyBorder="1" applyAlignment="1">
      <alignment vertical="center"/>
    </xf>
    <xf numFmtId="0" fontId="27" fillId="10" borderId="3" xfId="0" applyFont="1" applyFill="1" applyBorder="1" applyAlignment="1">
      <alignment horizontal="center" vertical="center" wrapText="1"/>
    </xf>
    <xf numFmtId="9" fontId="34" fillId="10" borderId="6" xfId="28" applyFont="1" applyFill="1" applyBorder="1" applyAlignment="1">
      <alignment horizontal="center" vertical="center" wrapText="1"/>
    </xf>
    <xf numFmtId="0" fontId="29" fillId="0" borderId="6" xfId="0" applyFont="1" applyBorder="1" applyAlignment="1">
      <alignment vertical="center"/>
    </xf>
    <xf numFmtId="9" fontId="29" fillId="0" borderId="0" xfId="28" applyFont="1" applyAlignment="1">
      <alignment vertical="center"/>
    </xf>
    <xf numFmtId="0" fontId="27" fillId="13" borderId="6" xfId="0" applyFont="1" applyFill="1" applyBorder="1" applyAlignment="1">
      <alignment horizontal="left" vertical="center" wrapText="1"/>
    </xf>
    <xf numFmtId="0" fontId="27" fillId="13" borderId="6" xfId="0" applyFont="1" applyFill="1" applyBorder="1" applyAlignment="1">
      <alignment vertical="center" wrapText="1"/>
    </xf>
    <xf numFmtId="0" fontId="39" fillId="9" borderId="0" xfId="0" applyFont="1" applyFill="1" applyAlignment="1">
      <alignment vertical="center"/>
    </xf>
    <xf numFmtId="0" fontId="39" fillId="9" borderId="0" xfId="0" applyFont="1" applyFill="1" applyAlignment="1">
      <alignment horizontal="center" vertical="center"/>
    </xf>
    <xf numFmtId="0" fontId="27" fillId="10" borderId="12" xfId="0" applyFont="1" applyFill="1" applyBorder="1" applyAlignment="1">
      <alignment horizontal="center" vertical="center" wrapText="1"/>
    </xf>
    <xf numFmtId="0" fontId="40" fillId="10" borderId="17" xfId="0" applyFont="1" applyFill="1" applyBorder="1" applyAlignment="1">
      <alignment horizontal="center" vertical="center" wrapText="1"/>
    </xf>
    <xf numFmtId="0" fontId="40" fillId="10" borderId="4" xfId="0" applyFont="1" applyFill="1" applyBorder="1" applyAlignment="1">
      <alignment horizontal="center" vertical="center" wrapText="1"/>
    </xf>
    <xf numFmtId="49" fontId="27" fillId="10" borderId="3" xfId="0" applyNumberFormat="1" applyFont="1" applyFill="1" applyBorder="1" applyAlignment="1">
      <alignment horizontal="center" vertical="center" wrapText="1"/>
    </xf>
    <xf numFmtId="0" fontId="40" fillId="10" borderId="3" xfId="0" applyFont="1" applyFill="1" applyBorder="1" applyAlignment="1">
      <alignment horizontal="center" vertical="center" wrapText="1"/>
    </xf>
    <xf numFmtId="49" fontId="40" fillId="10" borderId="3" xfId="0" applyNumberFormat="1" applyFont="1" applyFill="1" applyBorder="1" applyAlignment="1">
      <alignment horizontal="center" vertical="center" wrapText="1"/>
    </xf>
    <xf numFmtId="0" fontId="39" fillId="0" borderId="6" xfId="0" applyFont="1" applyBorder="1" applyAlignment="1">
      <alignment vertical="center"/>
    </xf>
    <xf numFmtId="176" fontId="39" fillId="0" borderId="6" xfId="14" applyNumberFormat="1" applyFont="1" applyBorder="1" applyAlignment="1">
      <alignment vertical="center"/>
    </xf>
    <xf numFmtId="0" fontId="39" fillId="12" borderId="6" xfId="0" applyFont="1" applyFill="1" applyBorder="1" applyAlignment="1">
      <alignment horizontal="center" vertical="center"/>
    </xf>
    <xf numFmtId="175" fontId="38" fillId="11" borderId="6" xfId="15" applyNumberFormat="1" applyFont="1" applyFill="1" applyBorder="1" applyAlignment="1">
      <alignment horizontal="center" vertical="center"/>
    </xf>
    <xf numFmtId="175" fontId="38" fillId="0" borderId="6" xfId="15" applyNumberFormat="1" applyFont="1" applyFill="1" applyBorder="1" applyAlignment="1">
      <alignment horizontal="center" vertical="center"/>
    </xf>
    <xf numFmtId="0" fontId="38" fillId="0" borderId="6" xfId="0" applyFont="1" applyBorder="1" applyAlignment="1">
      <alignment vertical="center"/>
    </xf>
    <xf numFmtId="0" fontId="38" fillId="0" borderId="6" xfId="0" applyFont="1" applyBorder="1" applyAlignment="1">
      <alignment vertical="center" wrapText="1"/>
    </xf>
    <xf numFmtId="0" fontId="38" fillId="11" borderId="6" xfId="0" applyFont="1" applyFill="1" applyBorder="1" applyAlignment="1">
      <alignment horizontal="left" vertical="center"/>
    </xf>
    <xf numFmtId="0" fontId="38" fillId="11" borderId="6" xfId="0" applyFont="1" applyFill="1" applyBorder="1" applyAlignment="1">
      <alignment horizontal="center" vertical="center"/>
    </xf>
    <xf numFmtId="176" fontId="38" fillId="11" borderId="6" xfId="14" applyNumberFormat="1" applyFont="1" applyFill="1" applyBorder="1" applyAlignment="1">
      <alignment horizontal="center" vertical="center"/>
    </xf>
    <xf numFmtId="0" fontId="38" fillId="12" borderId="6" xfId="0" applyFont="1" applyFill="1" applyBorder="1" applyAlignment="1">
      <alignment horizontal="center" vertical="center"/>
    </xf>
    <xf numFmtId="175" fontId="38" fillId="11" borderId="6" xfId="0" applyNumberFormat="1" applyFont="1" applyFill="1" applyBorder="1" applyAlignment="1">
      <alignment horizontal="center" vertical="center"/>
    </xf>
    <xf numFmtId="0" fontId="28" fillId="0" borderId="22" xfId="0" applyFont="1" applyBorder="1" applyAlignment="1">
      <alignment horizontal="left" vertical="center" wrapText="1"/>
    </xf>
    <xf numFmtId="0" fontId="28" fillId="0" borderId="16" xfId="0" applyFont="1" applyBorder="1" applyAlignment="1">
      <alignment horizontal="left" vertical="center" wrapText="1"/>
    </xf>
    <xf numFmtId="0" fontId="30" fillId="0" borderId="28" xfId="0" applyFont="1" applyBorder="1" applyAlignment="1">
      <alignment horizontal="left" vertical="center" wrapText="1"/>
    </xf>
    <xf numFmtId="0" fontId="27" fillId="13" borderId="23" xfId="22" applyFont="1" applyFill="1" applyBorder="1" applyAlignment="1">
      <alignment horizontal="center" vertical="center" wrapText="1"/>
    </xf>
    <xf numFmtId="0" fontId="27" fillId="13" borderId="5" xfId="22" applyFont="1" applyFill="1" applyBorder="1" applyAlignment="1">
      <alignment horizontal="center" vertical="center" wrapText="1"/>
    </xf>
    <xf numFmtId="0" fontId="29" fillId="0" borderId="14" xfId="0" applyFont="1" applyBorder="1"/>
    <xf numFmtId="0" fontId="29" fillId="0" borderId="4" xfId="0" applyFont="1" applyBorder="1"/>
    <xf numFmtId="0" fontId="29" fillId="0" borderId="13" xfId="0" applyFont="1" applyBorder="1"/>
    <xf numFmtId="0" fontId="29" fillId="0" borderId="6" xfId="0" applyFont="1" applyBorder="1"/>
    <xf numFmtId="0" fontId="29" fillId="0" borderId="23" xfId="0" applyFont="1" applyBorder="1"/>
    <xf numFmtId="0" fontId="29" fillId="0" borderId="5" xfId="0" applyFont="1" applyBorder="1"/>
    <xf numFmtId="0" fontId="26" fillId="0" borderId="0" xfId="0" applyFont="1" applyAlignment="1">
      <alignment vertical="center"/>
    </xf>
    <xf numFmtId="0" fontId="26" fillId="0" borderId="0" xfId="22" applyFont="1" applyAlignment="1">
      <alignment horizontal="center" vertical="center" wrapText="1"/>
    </xf>
    <xf numFmtId="0" fontId="26" fillId="0" borderId="2" xfId="22" applyFont="1" applyBorder="1" applyAlignment="1">
      <alignment horizontal="center" vertical="center" wrapText="1"/>
    </xf>
    <xf numFmtId="165" fontId="26" fillId="0" borderId="0" xfId="15" applyFont="1" applyAlignment="1">
      <alignment vertical="center"/>
    </xf>
    <xf numFmtId="9" fontId="26" fillId="10" borderId="5" xfId="30" applyFont="1" applyFill="1" applyBorder="1" applyAlignment="1" applyProtection="1">
      <alignment vertical="center" wrapText="1"/>
    </xf>
    <xf numFmtId="9" fontId="27" fillId="0" borderId="3" xfId="28" applyFont="1" applyFill="1" applyBorder="1" applyAlignment="1" applyProtection="1">
      <alignment horizontal="center" vertical="center" wrapText="1"/>
    </xf>
    <xf numFmtId="9" fontId="29" fillId="0" borderId="5" xfId="28" applyFont="1" applyBorder="1" applyAlignment="1">
      <alignment vertical="center"/>
    </xf>
    <xf numFmtId="9" fontId="26" fillId="0" borderId="6" xfId="29" applyFont="1" applyFill="1" applyBorder="1" applyAlignment="1" applyProtection="1">
      <alignment horizontal="center" vertical="center" wrapText="1"/>
      <protection locked="0"/>
    </xf>
    <xf numFmtId="0" fontId="28" fillId="0" borderId="3" xfId="22" applyFont="1" applyBorder="1" applyAlignment="1">
      <alignment horizontal="center" vertical="center" wrapText="1"/>
    </xf>
    <xf numFmtId="9" fontId="28" fillId="0" borderId="3" xfId="28" applyFont="1" applyBorder="1" applyAlignment="1">
      <alignment horizontal="center" vertical="center" wrapText="1"/>
    </xf>
    <xf numFmtId="9" fontId="28" fillId="0" borderId="3" xfId="22" applyNumberFormat="1" applyFont="1" applyBorder="1" applyAlignment="1">
      <alignment horizontal="center" vertical="center" wrapText="1"/>
    </xf>
    <xf numFmtId="172" fontId="29" fillId="9" borderId="6" xfId="10" applyNumberFormat="1" applyFont="1" applyFill="1" applyBorder="1" applyAlignment="1">
      <alignment vertical="center"/>
    </xf>
    <xf numFmtId="0" fontId="42" fillId="0" borderId="0" xfId="34"/>
    <xf numFmtId="0" fontId="44" fillId="0" borderId="0" xfId="0" applyFont="1" applyAlignment="1">
      <alignment vertical="center"/>
    </xf>
    <xf numFmtId="0" fontId="43" fillId="2" borderId="0" xfId="22" applyFont="1" applyFill="1" applyAlignment="1">
      <alignment vertical="center" wrapText="1"/>
    </xf>
    <xf numFmtId="0" fontId="44" fillId="0" borderId="0" xfId="0" applyFont="1"/>
    <xf numFmtId="0" fontId="46" fillId="0" borderId="92" xfId="0" applyFont="1" applyBorder="1" applyAlignment="1">
      <alignment horizontal="center"/>
    </xf>
    <xf numFmtId="0" fontId="47" fillId="0" borderId="92" xfId="0" applyFont="1" applyBorder="1"/>
    <xf numFmtId="0" fontId="48" fillId="0" borderId="92" xfId="0" applyFont="1" applyBorder="1"/>
    <xf numFmtId="0" fontId="0" fillId="0" borderId="92" xfId="0" applyBorder="1"/>
    <xf numFmtId="0" fontId="27" fillId="13" borderId="12" xfId="22" applyFont="1" applyFill="1" applyBorder="1" applyAlignment="1">
      <alignment horizontal="center" vertical="center" wrapText="1"/>
    </xf>
    <xf numFmtId="172" fontId="41" fillId="9" borderId="6" xfId="10" applyNumberFormat="1" applyFont="1" applyFill="1" applyBorder="1" applyAlignment="1">
      <alignment vertical="center"/>
    </xf>
    <xf numFmtId="0" fontId="27" fillId="10" borderId="82" xfId="22" applyFont="1" applyFill="1" applyBorder="1" applyAlignment="1">
      <alignment horizontal="left" vertical="center" wrapText="1"/>
    </xf>
    <xf numFmtId="9" fontId="26" fillId="10" borderId="82" xfId="28" applyFont="1" applyFill="1" applyBorder="1" applyAlignment="1" applyProtection="1">
      <alignment horizontal="center" vertical="center" wrapText="1"/>
      <protection locked="0"/>
    </xf>
    <xf numFmtId="173" fontId="27" fillId="10" borderId="5" xfId="28" applyNumberFormat="1" applyFont="1" applyFill="1" applyBorder="1" applyAlignment="1" applyProtection="1">
      <alignment horizontal="center" vertical="center" wrapText="1"/>
    </xf>
    <xf numFmtId="9" fontId="27" fillId="0" borderId="12" xfId="22" applyNumberFormat="1" applyFont="1" applyBorder="1" applyAlignment="1">
      <alignment horizontal="center" vertical="center" wrapText="1"/>
    </xf>
    <xf numFmtId="9" fontId="27" fillId="0" borderId="104" xfId="22" applyNumberFormat="1" applyFont="1" applyBorder="1" applyAlignment="1">
      <alignment horizontal="center" vertical="center" wrapText="1"/>
    </xf>
    <xf numFmtId="9" fontId="26" fillId="10" borderId="82" xfId="30" applyFont="1" applyFill="1" applyBorder="1" applyAlignment="1" applyProtection="1">
      <alignment vertical="center" wrapText="1"/>
    </xf>
    <xf numFmtId="173" fontId="27" fillId="10" borderId="82" xfId="28" applyNumberFormat="1" applyFont="1" applyFill="1" applyBorder="1" applyAlignment="1" applyProtection="1">
      <alignment vertical="center" wrapText="1"/>
    </xf>
    <xf numFmtId="1" fontId="27" fillId="10" borderId="82" xfId="28" applyNumberFormat="1" applyFont="1" applyFill="1" applyBorder="1" applyAlignment="1" applyProtection="1">
      <alignment horizontal="center" vertical="center" wrapText="1"/>
    </xf>
    <xf numFmtId="9" fontId="41" fillId="10" borderId="6" xfId="28" applyFont="1" applyFill="1" applyBorder="1" applyAlignment="1" applyProtection="1">
      <alignment horizontal="center" vertical="center" wrapText="1"/>
      <protection locked="0"/>
    </xf>
    <xf numFmtId="0" fontId="51" fillId="0" borderId="92" xfId="0" applyFont="1" applyBorder="1" applyAlignment="1">
      <alignment vertical="center"/>
    </xf>
    <xf numFmtId="0" fontId="52" fillId="0" borderId="0" xfId="0" applyFont="1"/>
    <xf numFmtId="0" fontId="51" fillId="0" borderId="92" xfId="0" applyFont="1" applyBorder="1"/>
    <xf numFmtId="0" fontId="53" fillId="0" borderId="92" xfId="0" applyFont="1" applyBorder="1"/>
    <xf numFmtId="0" fontId="29" fillId="0" borderId="3" xfId="0" applyFont="1" applyBorder="1" applyAlignment="1">
      <alignment horizontal="center" vertical="center"/>
    </xf>
    <xf numFmtId="0" fontId="41" fillId="0" borderId="3" xfId="0" applyFont="1" applyBorder="1" applyAlignment="1">
      <alignment horizontal="center" vertical="center" wrapText="1"/>
    </xf>
    <xf numFmtId="0" fontId="29" fillId="0" borderId="3" xfId="0" applyFont="1" applyBorder="1" applyAlignment="1">
      <alignment horizontal="center" vertical="center" wrapText="1"/>
    </xf>
    <xf numFmtId="168" fontId="29" fillId="0" borderId="3" xfId="11" applyFont="1" applyFill="1" applyBorder="1" applyAlignment="1">
      <alignment horizontal="center" vertical="center" wrapText="1"/>
    </xf>
    <xf numFmtId="0" fontId="36" fillId="0" borderId="3" xfId="0" applyFont="1" applyBorder="1" applyAlignment="1">
      <alignment horizontal="center" vertical="center" wrapText="1"/>
    </xf>
    <xf numFmtId="0" fontId="42" fillId="0" borderId="3" xfId="34" applyNumberFormat="1" applyFill="1" applyBorder="1" applyAlignment="1">
      <alignment horizontal="center" vertical="center"/>
    </xf>
    <xf numFmtId="9" fontId="27" fillId="0" borderId="3" xfId="22" applyNumberFormat="1" applyFont="1" applyBorder="1" applyAlignment="1">
      <alignment horizontal="center" vertical="center" wrapText="1"/>
    </xf>
    <xf numFmtId="0" fontId="27" fillId="0" borderId="3" xfId="10" applyNumberFormat="1" applyFont="1" applyFill="1" applyBorder="1" applyAlignment="1" applyProtection="1">
      <alignment horizontal="center" vertical="center" wrapText="1"/>
    </xf>
    <xf numFmtId="0" fontId="27" fillId="10" borderId="5" xfId="28" applyNumberFormat="1" applyFont="1" applyFill="1" applyBorder="1" applyAlignment="1" applyProtection="1">
      <alignment horizontal="center" vertical="center" wrapText="1"/>
    </xf>
    <xf numFmtId="172" fontId="41" fillId="0" borderId="6" xfId="10" applyNumberFormat="1" applyFont="1" applyBorder="1" applyAlignment="1">
      <alignment vertical="center"/>
    </xf>
    <xf numFmtId="0" fontId="41" fillId="0" borderId="0" xfId="0" applyFont="1"/>
    <xf numFmtId="9" fontId="27" fillId="0" borderId="82" xfId="22" applyNumberFormat="1" applyFont="1" applyBorder="1" applyAlignment="1">
      <alignment horizontal="center" vertical="center" wrapText="1"/>
    </xf>
    <xf numFmtId="0" fontId="41" fillId="0" borderId="3" xfId="28" applyNumberFormat="1" applyFont="1" applyFill="1" applyBorder="1" applyAlignment="1">
      <alignment horizontal="center" vertical="center" wrapText="1"/>
    </xf>
    <xf numFmtId="0" fontId="25" fillId="0" borderId="92" xfId="0" applyFont="1" applyBorder="1"/>
    <xf numFmtId="0" fontId="25" fillId="0" borderId="92" xfId="0" applyFont="1" applyBorder="1" applyAlignment="1">
      <alignment vertical="center"/>
    </xf>
    <xf numFmtId="0" fontId="25" fillId="20" borderId="92" xfId="0" applyFont="1" applyFill="1" applyBorder="1"/>
    <xf numFmtId="0" fontId="25" fillId="20" borderId="92" xfId="0" applyFont="1" applyFill="1" applyBorder="1" applyAlignment="1">
      <alignment vertical="center"/>
    </xf>
    <xf numFmtId="0" fontId="26" fillId="9" borderId="12" xfId="0" applyFont="1" applyFill="1" applyBorder="1" applyAlignment="1">
      <alignment horizontal="left" vertical="center" wrapText="1"/>
    </xf>
    <xf numFmtId="0" fontId="26" fillId="9" borderId="39" xfId="0" applyFont="1" applyFill="1" applyBorder="1" applyAlignment="1">
      <alignment horizontal="left" vertical="center" wrapText="1"/>
    </xf>
    <xf numFmtId="0" fontId="37" fillId="17" borderId="12" xfId="0" applyFont="1" applyFill="1" applyBorder="1" applyAlignment="1">
      <alignment horizontal="center" vertical="center"/>
    </xf>
    <xf numFmtId="0" fontId="37" fillId="17" borderId="39" xfId="0" applyFont="1" applyFill="1" applyBorder="1" applyAlignment="1">
      <alignment horizontal="center" vertical="center"/>
    </xf>
    <xf numFmtId="0" fontId="34" fillId="15" borderId="12" xfId="0" applyFont="1" applyFill="1" applyBorder="1" applyAlignment="1">
      <alignment horizontal="left" vertical="center" wrapText="1"/>
    </xf>
    <xf numFmtId="0" fontId="34" fillId="15" borderId="39" xfId="0" applyFont="1" applyFill="1" applyBorder="1" applyAlignment="1">
      <alignment horizontal="left" vertical="center" wrapText="1"/>
    </xf>
    <xf numFmtId="0" fontId="34" fillId="19" borderId="12" xfId="0" applyFont="1" applyFill="1" applyBorder="1" applyAlignment="1">
      <alignment horizontal="center" vertical="center"/>
    </xf>
    <xf numFmtId="0" fontId="34" fillId="19" borderId="39" xfId="0" applyFont="1" applyFill="1" applyBorder="1" applyAlignment="1">
      <alignment horizontal="center" vertical="center"/>
    </xf>
    <xf numFmtId="9" fontId="41" fillId="0" borderId="94" xfId="22" applyNumberFormat="1" applyFont="1" applyBorder="1" applyAlignment="1">
      <alignment vertical="center" wrapText="1"/>
    </xf>
    <xf numFmtId="9" fontId="41" fillId="0" borderId="95" xfId="22" applyNumberFormat="1" applyFont="1" applyBorder="1" applyAlignment="1">
      <alignment vertical="center" wrapText="1"/>
    </xf>
    <xf numFmtId="9" fontId="41" fillId="0" borderId="96" xfId="22" applyNumberFormat="1" applyFont="1" applyBorder="1" applyAlignment="1">
      <alignment vertical="center" wrapText="1"/>
    </xf>
    <xf numFmtId="9" fontId="41" fillId="0" borderId="111" xfId="22" applyNumberFormat="1" applyFont="1" applyBorder="1" applyAlignment="1">
      <alignment vertical="center" wrapText="1"/>
    </xf>
    <xf numFmtId="9" fontId="41" fillId="0" borderId="112" xfId="22" applyNumberFormat="1" applyFont="1" applyBorder="1" applyAlignment="1">
      <alignment vertical="center" wrapText="1"/>
    </xf>
    <xf numFmtId="9" fontId="41" fillId="0" borderId="113" xfId="22" applyNumberFormat="1" applyFont="1" applyBorder="1" applyAlignment="1">
      <alignment vertical="center" wrapText="1"/>
    </xf>
    <xf numFmtId="9" fontId="41" fillId="0" borderId="92" xfId="22" applyNumberFormat="1" applyFont="1" applyBorder="1" applyAlignment="1">
      <alignment vertical="center" wrapText="1"/>
    </xf>
    <xf numFmtId="9" fontId="41" fillId="0" borderId="124" xfId="22" applyNumberFormat="1" applyFont="1" applyBorder="1" applyAlignment="1">
      <alignment vertical="center" wrapText="1"/>
    </xf>
    <xf numFmtId="9" fontId="41" fillId="0" borderId="86" xfId="22" applyNumberFormat="1" applyFont="1" applyBorder="1" applyAlignment="1">
      <alignment vertical="center" wrapText="1"/>
    </xf>
    <xf numFmtId="9" fontId="41" fillId="0" borderId="87" xfId="22" applyNumberFormat="1" applyFont="1" applyBorder="1" applyAlignment="1">
      <alignment vertical="center" wrapText="1"/>
    </xf>
    <xf numFmtId="9" fontId="41" fillId="0" borderId="125" xfId="22" applyNumberFormat="1" applyFont="1" applyBorder="1" applyAlignment="1">
      <alignment vertical="center" wrapText="1"/>
    </xf>
    <xf numFmtId="9" fontId="41" fillId="0" borderId="30" xfId="22" applyNumberFormat="1" applyFont="1" applyBorder="1" applyAlignment="1">
      <alignment vertical="center" wrapText="1"/>
    </xf>
    <xf numFmtId="9" fontId="41" fillId="0" borderId="0" xfId="22" applyNumberFormat="1" applyFont="1" applyAlignment="1">
      <alignment vertical="center" wrapText="1"/>
    </xf>
    <xf numFmtId="9" fontId="41" fillId="0" borderId="9" xfId="22" applyNumberFormat="1" applyFont="1" applyBorder="1" applyAlignment="1">
      <alignment vertical="center" wrapText="1"/>
    </xf>
    <xf numFmtId="9" fontId="42" fillId="0" borderId="30" xfId="34" applyNumberFormat="1" applyBorder="1" applyAlignment="1">
      <alignment horizontal="center" vertical="center" wrapText="1"/>
    </xf>
    <xf numFmtId="9" fontId="26" fillId="0" borderId="0" xfId="22" applyNumberFormat="1" applyFont="1" applyAlignment="1">
      <alignment horizontal="center" vertical="center" wrapText="1"/>
    </xf>
    <xf numFmtId="9" fontId="26" fillId="0" borderId="89" xfId="22" applyNumberFormat="1" applyFont="1" applyBorder="1" applyAlignment="1">
      <alignment horizontal="center" vertical="center" wrapText="1"/>
    </xf>
    <xf numFmtId="9" fontId="26" fillId="0" borderId="83" xfId="22" applyNumberFormat="1" applyFont="1" applyBorder="1" applyAlignment="1">
      <alignment horizontal="center" vertical="center" wrapText="1"/>
    </xf>
    <xf numFmtId="9" fontId="26" fillId="0" borderId="84" xfId="22" applyNumberFormat="1" applyFont="1" applyBorder="1" applyAlignment="1">
      <alignment horizontal="center" vertical="center" wrapText="1"/>
    </xf>
    <xf numFmtId="9" fontId="26" fillId="0" borderId="85" xfId="22" applyNumberFormat="1" applyFont="1" applyBorder="1" applyAlignment="1">
      <alignment horizontal="center" vertical="center" wrapText="1"/>
    </xf>
    <xf numFmtId="0" fontId="27" fillId="13" borderId="12" xfId="22" applyFont="1" applyFill="1" applyBorder="1" applyAlignment="1">
      <alignment horizontal="center" vertical="center" wrapText="1"/>
    </xf>
    <xf numFmtId="0" fontId="27" fillId="13" borderId="38" xfId="22" applyFont="1" applyFill="1" applyBorder="1" applyAlignment="1">
      <alignment horizontal="center" vertical="center" wrapText="1"/>
    </xf>
    <xf numFmtId="0" fontId="27" fillId="13" borderId="79" xfId="22" applyFont="1" applyFill="1" applyBorder="1" applyAlignment="1">
      <alignment horizontal="center" vertical="center" wrapText="1"/>
    </xf>
    <xf numFmtId="9" fontId="42" fillId="0" borderId="7" xfId="34" applyNumberFormat="1" applyBorder="1" applyAlignment="1">
      <alignment horizontal="center" vertical="center" wrapText="1"/>
    </xf>
    <xf numFmtId="9" fontId="26" fillId="0" borderId="7" xfId="22" applyNumberFormat="1" applyFont="1" applyBorder="1" applyAlignment="1">
      <alignment horizontal="center" vertical="center" wrapText="1"/>
    </xf>
    <xf numFmtId="9" fontId="26" fillId="0" borderId="80" xfId="22" applyNumberFormat="1" applyFont="1" applyBorder="1" applyAlignment="1">
      <alignment horizontal="center" vertical="center" wrapText="1"/>
    </xf>
    <xf numFmtId="9" fontId="26" fillId="0" borderId="87" xfId="22" applyNumberFormat="1" applyFont="1" applyBorder="1" applyAlignment="1">
      <alignment horizontal="center" vertical="center" wrapText="1"/>
    </xf>
    <xf numFmtId="9" fontId="26" fillId="0" borderId="88" xfId="22" applyNumberFormat="1" applyFont="1" applyBorder="1" applyAlignment="1">
      <alignment horizontal="center" vertical="center" wrapText="1"/>
    </xf>
    <xf numFmtId="9" fontId="42" fillId="0" borderId="0" xfId="34" applyNumberFormat="1" applyBorder="1" applyAlignment="1">
      <alignment horizontal="center" vertical="center" wrapText="1"/>
    </xf>
    <xf numFmtId="9" fontId="45" fillId="0" borderId="0" xfId="34" applyNumberFormat="1" applyFont="1" applyBorder="1" applyAlignment="1">
      <alignment horizontal="center" vertical="center" wrapText="1"/>
    </xf>
    <xf numFmtId="9" fontId="45" fillId="0" borderId="89" xfId="34" applyNumberFormat="1" applyFont="1" applyBorder="1" applyAlignment="1">
      <alignment horizontal="center" vertical="center" wrapText="1"/>
    </xf>
    <xf numFmtId="9" fontId="45" fillId="0" borderId="87" xfId="34" applyNumberFormat="1" applyFont="1" applyBorder="1" applyAlignment="1">
      <alignment horizontal="center" vertical="center" wrapText="1"/>
    </xf>
    <xf numFmtId="9" fontId="45" fillId="0" borderId="88" xfId="34" applyNumberFormat="1" applyFont="1" applyBorder="1" applyAlignment="1">
      <alignment horizontal="center" vertical="center" wrapText="1"/>
    </xf>
    <xf numFmtId="9" fontId="26" fillId="0" borderId="86" xfId="22" applyNumberFormat="1" applyFont="1" applyBorder="1" applyAlignment="1">
      <alignment horizontal="center" vertical="center" wrapText="1"/>
    </xf>
    <xf numFmtId="2" fontId="26" fillId="0" borderId="78" xfId="22" applyNumberFormat="1" applyFont="1" applyBorder="1" applyAlignment="1">
      <alignment horizontal="left" vertical="center" wrapText="1"/>
    </xf>
    <xf numFmtId="0" fontId="29" fillId="0" borderId="81" xfId="0" applyFont="1" applyBorder="1" applyAlignment="1">
      <alignment horizontal="left" vertical="center" wrapText="1"/>
    </xf>
    <xf numFmtId="9" fontId="26" fillId="0" borderId="6" xfId="22" applyNumberFormat="1" applyFont="1" applyBorder="1" applyAlignment="1">
      <alignment horizontal="center" vertical="center" wrapText="1"/>
    </xf>
    <xf numFmtId="9" fontId="26" fillId="0" borderId="82" xfId="22" applyNumberFormat="1" applyFont="1" applyBorder="1" applyAlignment="1">
      <alignment horizontal="center" vertical="center" wrapText="1"/>
    </xf>
    <xf numFmtId="0" fontId="27" fillId="0" borderId="58" xfId="22" applyFont="1" applyBorder="1" applyAlignment="1">
      <alignment horizontal="center" vertical="center" wrapText="1"/>
    </xf>
    <xf numFmtId="0" fontId="27" fillId="0" borderId="18" xfId="22" applyFont="1" applyBorder="1" applyAlignment="1">
      <alignment horizontal="center" vertical="center" wrapText="1"/>
    </xf>
    <xf numFmtId="9" fontId="27" fillId="0" borderId="3" xfId="22" applyNumberFormat="1" applyFont="1" applyBorder="1" applyAlignment="1">
      <alignment horizontal="center" vertical="center" wrapText="1"/>
    </xf>
    <xf numFmtId="0" fontId="27" fillId="0" borderId="19" xfId="22" applyFont="1" applyBorder="1" applyAlignment="1">
      <alignment horizontal="center" vertical="center" wrapText="1"/>
    </xf>
    <xf numFmtId="0" fontId="27" fillId="13" borderId="71" xfId="22" applyFont="1" applyFill="1" applyBorder="1" applyAlignment="1">
      <alignment horizontal="center" vertical="center" wrapText="1"/>
    </xf>
    <xf numFmtId="0" fontId="27" fillId="13" borderId="78" xfId="22" applyFont="1" applyFill="1" applyBorder="1" applyAlignment="1">
      <alignment horizontal="center" vertical="center" wrapText="1"/>
    </xf>
    <xf numFmtId="0" fontId="27" fillId="13" borderId="72" xfId="22" applyFont="1" applyFill="1" applyBorder="1" applyAlignment="1">
      <alignment horizontal="center" vertical="center" wrapText="1"/>
    </xf>
    <xf numFmtId="0" fontId="27" fillId="13" borderId="6" xfId="22" applyFont="1" applyFill="1" applyBorder="1" applyAlignment="1">
      <alignment horizontal="center" vertical="center" wrapText="1"/>
    </xf>
    <xf numFmtId="0" fontId="27" fillId="0" borderId="97" xfId="22" applyFont="1" applyBorder="1" applyAlignment="1">
      <alignment horizontal="center" vertical="center" wrapText="1"/>
    </xf>
    <xf numFmtId="0" fontId="27" fillId="0" borderId="98" xfId="22" applyFont="1" applyBorder="1" applyAlignment="1">
      <alignment horizontal="center" vertical="center" wrapText="1"/>
    </xf>
    <xf numFmtId="0" fontId="27" fillId="0" borderId="99" xfId="22" applyFont="1" applyBorder="1" applyAlignment="1">
      <alignment horizontal="center" vertical="center" wrapText="1"/>
    </xf>
    <xf numFmtId="0" fontId="27" fillId="13" borderId="29" xfId="22" applyFont="1" applyFill="1" applyBorder="1" applyAlignment="1">
      <alignment horizontal="center" vertical="center" wrapText="1"/>
    </xf>
    <xf numFmtId="0" fontId="27" fillId="13" borderId="7" xfId="22" applyFont="1" applyFill="1" applyBorder="1" applyAlignment="1">
      <alignment horizontal="center" vertical="center" wrapText="1"/>
    </xf>
    <xf numFmtId="0" fontId="27" fillId="13" borderId="8" xfId="22" applyFont="1" applyFill="1" applyBorder="1" applyAlignment="1">
      <alignment horizontal="center" vertical="center" wrapText="1"/>
    </xf>
    <xf numFmtId="0" fontId="27" fillId="13" borderId="73" xfId="22" applyFont="1" applyFill="1" applyBorder="1" applyAlignment="1">
      <alignment horizontal="center" vertical="center" wrapText="1"/>
    </xf>
    <xf numFmtId="0" fontId="27" fillId="13" borderId="4" xfId="22" applyFont="1" applyFill="1" applyBorder="1" applyAlignment="1">
      <alignment horizontal="center" vertical="center" wrapText="1"/>
    </xf>
    <xf numFmtId="0" fontId="27" fillId="13" borderId="74" xfId="22" applyFont="1" applyFill="1" applyBorder="1" applyAlignment="1">
      <alignment horizontal="center" vertical="center" wrapText="1"/>
    </xf>
    <xf numFmtId="0" fontId="27" fillId="13" borderId="75" xfId="22" applyFont="1" applyFill="1" applyBorder="1" applyAlignment="1">
      <alignment horizontal="center" vertical="center" wrapText="1"/>
    </xf>
    <xf numFmtId="0" fontId="27" fillId="13" borderId="76" xfId="22" applyFont="1" applyFill="1" applyBorder="1" applyAlignment="1">
      <alignment horizontal="center" vertical="center" wrapText="1"/>
    </xf>
    <xf numFmtId="9" fontId="55" fillId="0" borderId="29" xfId="30" applyFont="1" applyFill="1" applyBorder="1" applyAlignment="1" applyProtection="1">
      <alignment horizontal="left" vertical="center" wrapText="1"/>
    </xf>
    <xf numFmtId="9" fontId="55" fillId="0" borderId="7" xfId="30" applyFont="1" applyFill="1" applyBorder="1" applyAlignment="1" applyProtection="1">
      <alignment horizontal="left" vertical="center" wrapText="1"/>
    </xf>
    <xf numFmtId="9" fontId="55" fillId="0" borderId="8" xfId="30" applyFont="1" applyFill="1" applyBorder="1" applyAlignment="1" applyProtection="1">
      <alignment horizontal="left" vertical="center" wrapText="1"/>
    </xf>
    <xf numFmtId="9" fontId="55" fillId="0" borderId="44" xfId="30" applyFont="1" applyFill="1" applyBorder="1" applyAlignment="1" applyProtection="1">
      <alignment horizontal="left" vertical="center" wrapText="1"/>
    </xf>
    <xf numFmtId="9" fontId="55" fillId="0" borderId="45" xfId="30" applyFont="1" applyFill="1" applyBorder="1" applyAlignment="1" applyProtection="1">
      <alignment horizontal="left" vertical="center" wrapText="1"/>
    </xf>
    <xf numFmtId="9" fontId="55" fillId="0" borderId="46" xfId="30" applyFont="1" applyFill="1" applyBorder="1" applyAlignment="1" applyProtection="1">
      <alignment horizontal="left" vertical="center" wrapText="1"/>
    </xf>
    <xf numFmtId="9" fontId="26" fillId="0" borderId="6" xfId="30" applyFont="1" applyFill="1" applyBorder="1" applyAlignment="1" applyProtection="1">
      <alignment horizontal="center" vertical="center" wrapText="1"/>
    </xf>
    <xf numFmtId="9" fontId="26" fillId="0" borderId="5" xfId="30" applyFont="1" applyFill="1" applyBorder="1" applyAlignment="1" applyProtection="1">
      <alignment horizontal="center" vertical="center" wrapText="1"/>
    </xf>
    <xf numFmtId="9" fontId="26" fillId="0" borderId="16" xfId="30" applyFont="1" applyFill="1" applyBorder="1" applyAlignment="1" applyProtection="1">
      <alignment horizontal="center" vertical="center" wrapText="1"/>
    </xf>
    <xf numFmtId="9" fontId="26" fillId="0" borderId="28" xfId="30" applyFont="1" applyFill="1" applyBorder="1" applyAlignment="1" applyProtection="1">
      <alignment horizontal="center" vertical="center" wrapText="1"/>
    </xf>
    <xf numFmtId="0" fontId="27" fillId="13" borderId="77" xfId="22" applyFont="1" applyFill="1" applyBorder="1" applyAlignment="1">
      <alignment horizontal="center" vertical="center" wrapText="1"/>
    </xf>
    <xf numFmtId="9" fontId="41" fillId="0" borderId="121" xfId="22" applyNumberFormat="1" applyFont="1" applyBorder="1" applyAlignment="1">
      <alignment vertical="center" wrapText="1"/>
    </xf>
    <xf numFmtId="0" fontId="27" fillId="9" borderId="20" xfId="22" applyFont="1" applyFill="1" applyBorder="1" applyAlignment="1">
      <alignment horizontal="center" vertical="center" wrapText="1"/>
    </xf>
    <xf numFmtId="0" fontId="27" fillId="9" borderId="21" xfId="22" applyFont="1" applyFill="1" applyBorder="1" applyAlignment="1">
      <alignment horizontal="center" vertical="center" wrapText="1"/>
    </xf>
    <xf numFmtId="0" fontId="27" fillId="9" borderId="22" xfId="22" applyFont="1" applyFill="1" applyBorder="1" applyAlignment="1">
      <alignment horizontal="center" vertical="center" wrapText="1"/>
    </xf>
    <xf numFmtId="0" fontId="27" fillId="0" borderId="35" xfId="22" applyFont="1" applyBorder="1" applyAlignment="1">
      <alignment horizontal="center" vertical="center" wrapText="1"/>
    </xf>
    <xf numFmtId="0" fontId="27" fillId="0" borderId="36" xfId="22" applyFont="1" applyBorder="1" applyAlignment="1">
      <alignment horizontal="center" vertical="center" wrapText="1"/>
    </xf>
    <xf numFmtId="0" fontId="27" fillId="0" borderId="37" xfId="22" applyFont="1" applyBorder="1" applyAlignment="1">
      <alignment horizontal="center" vertical="center" wrapText="1"/>
    </xf>
    <xf numFmtId="0" fontId="27" fillId="13" borderId="16" xfId="22" applyFont="1" applyFill="1" applyBorder="1" applyAlignment="1">
      <alignment horizontal="center" vertical="center" wrapText="1"/>
    </xf>
    <xf numFmtId="0" fontId="27" fillId="13" borderId="39" xfId="22" applyFont="1" applyFill="1" applyBorder="1" applyAlignment="1">
      <alignment horizontal="center" vertical="center" wrapText="1"/>
    </xf>
    <xf numFmtId="0" fontId="27" fillId="13" borderId="13" xfId="22" applyFont="1" applyFill="1" applyBorder="1" applyAlignment="1">
      <alignment horizontal="center" vertical="center" wrapText="1"/>
    </xf>
    <xf numFmtId="0" fontId="26" fillId="13" borderId="6" xfId="22" applyFont="1" applyFill="1" applyBorder="1" applyAlignment="1">
      <alignment horizontal="center" vertical="center" wrapText="1"/>
    </xf>
    <xf numFmtId="0" fontId="27" fillId="13" borderId="35" xfId="22" applyFont="1" applyFill="1" applyBorder="1" applyAlignment="1">
      <alignment horizontal="left" vertical="center" wrapText="1"/>
    </xf>
    <xf numFmtId="0" fontId="27" fillId="13" borderId="37" xfId="22" applyFont="1" applyFill="1" applyBorder="1" applyAlignment="1">
      <alignment horizontal="left" vertical="center" wrapText="1"/>
    </xf>
    <xf numFmtId="0" fontId="27" fillId="13" borderId="1" xfId="22" applyFont="1" applyFill="1" applyBorder="1" applyAlignment="1">
      <alignment horizontal="left" vertical="center" wrapText="1"/>
    </xf>
    <xf numFmtId="0" fontId="27" fillId="13" borderId="2" xfId="22" applyFont="1" applyFill="1" applyBorder="1" applyAlignment="1">
      <alignment horizontal="left" vertical="center" wrapText="1"/>
    </xf>
    <xf numFmtId="0" fontId="27" fillId="13" borderId="47" xfId="22" applyFont="1" applyFill="1" applyBorder="1" applyAlignment="1">
      <alignment horizontal="left" vertical="center" wrapText="1"/>
    </xf>
    <xf numFmtId="0" fontId="27" fillId="13" borderId="48" xfId="22" applyFont="1" applyFill="1" applyBorder="1" applyAlignment="1">
      <alignment horizontal="left" vertical="center" wrapText="1"/>
    </xf>
    <xf numFmtId="0" fontId="27" fillId="13" borderId="36" xfId="22" applyFont="1" applyFill="1" applyBorder="1" applyAlignment="1">
      <alignment horizontal="left" vertical="center" wrapText="1"/>
    </xf>
    <xf numFmtId="0" fontId="27" fillId="13" borderId="0" xfId="22" applyFont="1" applyFill="1" applyAlignment="1">
      <alignment horizontal="left" vertical="center" wrapText="1"/>
    </xf>
    <xf numFmtId="0" fontId="27" fillId="13" borderId="45" xfId="22" applyFont="1" applyFill="1" applyBorder="1" applyAlignment="1">
      <alignment horizontal="left" vertical="center" wrapText="1"/>
    </xf>
    <xf numFmtId="0" fontId="27" fillId="13" borderId="32" xfId="22" applyFont="1" applyFill="1" applyBorder="1" applyAlignment="1">
      <alignment horizontal="left" vertical="center" wrapText="1"/>
    </xf>
    <xf numFmtId="0" fontId="27" fillId="13" borderId="34" xfId="22" applyFont="1" applyFill="1" applyBorder="1" applyAlignment="1">
      <alignment horizontal="left" vertical="center" wrapText="1"/>
    </xf>
    <xf numFmtId="0" fontId="29" fillId="0" borderId="49" xfId="0" applyFont="1" applyBorder="1" applyAlignment="1">
      <alignment horizontal="center" vertical="center"/>
    </xf>
    <xf numFmtId="0" fontId="29" fillId="0" borderId="50" xfId="0" applyFont="1" applyBorder="1" applyAlignment="1">
      <alignment horizontal="center" vertical="center"/>
    </xf>
    <xf numFmtId="0" fontId="27" fillId="0" borderId="1" xfId="22" applyFont="1" applyBorder="1" applyAlignment="1">
      <alignment horizontal="center" vertical="center" wrapText="1"/>
    </xf>
    <xf numFmtId="0" fontId="27" fillId="0" borderId="0" xfId="22" applyFont="1" applyAlignment="1">
      <alignment horizontal="center" vertical="center" wrapText="1"/>
    </xf>
    <xf numFmtId="0" fontId="27" fillId="0" borderId="2" xfId="22" applyFont="1" applyBorder="1" applyAlignment="1">
      <alignment horizontal="center" vertical="center" wrapText="1"/>
    </xf>
    <xf numFmtId="0" fontId="27" fillId="0" borderId="47" xfId="22" applyFont="1" applyBorder="1" applyAlignment="1">
      <alignment horizontal="center" vertical="center" wrapText="1"/>
    </xf>
    <xf numFmtId="0" fontId="27" fillId="0" borderId="45" xfId="22" applyFont="1" applyBorder="1" applyAlignment="1">
      <alignment horizontal="center" vertical="center" wrapText="1"/>
    </xf>
    <xf numFmtId="0" fontId="27" fillId="0" borderId="48" xfId="22" applyFont="1" applyBorder="1" applyAlignment="1">
      <alignment horizontal="center" vertical="center" wrapText="1"/>
    </xf>
    <xf numFmtId="0" fontId="35" fillId="0" borderId="32" xfId="22" applyFont="1" applyBorder="1" applyAlignment="1">
      <alignment horizontal="center" vertical="center" wrapText="1"/>
    </xf>
    <xf numFmtId="0" fontId="35" fillId="0" borderId="33" xfId="22" applyFont="1" applyBorder="1" applyAlignment="1">
      <alignment horizontal="center" vertical="center" wrapText="1"/>
    </xf>
    <xf numFmtId="0" fontId="35" fillId="0" borderId="34" xfId="22" applyFont="1" applyBorder="1" applyAlignment="1">
      <alignment horizontal="center" vertical="center" wrapText="1"/>
    </xf>
    <xf numFmtId="0" fontId="34" fillId="0" borderId="49" xfId="0" applyFont="1" applyBorder="1" applyAlignment="1">
      <alignment horizontal="center" vertical="center" wrapText="1"/>
    </xf>
    <xf numFmtId="0" fontId="34" fillId="0" borderId="50" xfId="0" applyFont="1" applyBorder="1" applyAlignment="1">
      <alignment horizontal="center" vertical="center" wrapText="1"/>
    </xf>
    <xf numFmtId="0" fontId="29" fillId="0" borderId="51" xfId="0" applyFont="1" applyBorder="1" applyAlignment="1">
      <alignment horizontal="center" vertical="center"/>
    </xf>
    <xf numFmtId="0" fontId="29" fillId="0" borderId="52" xfId="0" applyFont="1" applyBorder="1" applyAlignment="1">
      <alignment horizontal="center" vertical="center"/>
    </xf>
    <xf numFmtId="0" fontId="34" fillId="0" borderId="53" xfId="0" applyFont="1" applyBorder="1" applyAlignment="1">
      <alignment horizontal="center" vertical="center" wrapText="1"/>
    </xf>
    <xf numFmtId="0" fontId="34" fillId="0" borderId="54" xfId="0" applyFont="1" applyBorder="1" applyAlignment="1">
      <alignment horizontal="center" vertical="center" wrapText="1"/>
    </xf>
    <xf numFmtId="0" fontId="29" fillId="0" borderId="53" xfId="0" applyFont="1" applyBorder="1" applyAlignment="1">
      <alignment horizontal="center" vertical="center"/>
    </xf>
    <xf numFmtId="0" fontId="29" fillId="0" borderId="54" xfId="0" applyFont="1" applyBorder="1" applyAlignment="1">
      <alignment horizontal="center" vertical="center"/>
    </xf>
    <xf numFmtId="14" fontId="50" fillId="0" borderId="35" xfId="0" applyNumberFormat="1" applyFont="1" applyBorder="1" applyAlignment="1">
      <alignment horizontal="center" vertical="center"/>
    </xf>
    <xf numFmtId="0" fontId="50" fillId="0" borderId="37" xfId="0" applyFont="1" applyBorder="1" applyAlignment="1">
      <alignment horizontal="center" vertical="center"/>
    </xf>
    <xf numFmtId="0" fontId="50" fillId="0" borderId="1" xfId="0" applyFont="1" applyBorder="1" applyAlignment="1">
      <alignment horizontal="center" vertical="center"/>
    </xf>
    <xf numFmtId="0" fontId="50" fillId="0" borderId="2" xfId="0" applyFont="1" applyBorder="1" applyAlignment="1">
      <alignment horizontal="center" vertical="center"/>
    </xf>
    <xf numFmtId="0" fontId="50" fillId="0" borderId="47" xfId="0" applyFont="1" applyBorder="1" applyAlignment="1">
      <alignment horizontal="center" vertical="center"/>
    </xf>
    <xf numFmtId="0" fontId="50" fillId="0" borderId="48" xfId="0" applyFont="1" applyBorder="1" applyAlignment="1">
      <alignment horizontal="center" vertical="center"/>
    </xf>
    <xf numFmtId="0" fontId="27" fillId="13" borderId="32" xfId="22" applyFont="1" applyFill="1" applyBorder="1" applyAlignment="1">
      <alignment horizontal="center" vertical="center" wrapText="1"/>
    </xf>
    <xf numFmtId="0" fontId="27" fillId="13" borderId="34" xfId="22" applyFont="1" applyFill="1" applyBorder="1" applyAlignment="1">
      <alignment horizontal="center" vertical="center" wrapText="1"/>
    </xf>
    <xf numFmtId="0" fontId="32" fillId="0" borderId="55" xfId="0" applyFont="1" applyBorder="1" applyAlignment="1">
      <alignment horizontal="center" vertical="center"/>
    </xf>
    <xf numFmtId="0" fontId="32" fillId="0" borderId="56" xfId="0" applyFont="1" applyBorder="1" applyAlignment="1">
      <alignment horizontal="center" vertical="center"/>
    </xf>
    <xf numFmtId="0" fontId="32" fillId="0" borderId="57" xfId="0" applyFont="1" applyBorder="1" applyAlignment="1">
      <alignment horizontal="center" vertical="center"/>
    </xf>
    <xf numFmtId="0" fontId="34" fillId="0" borderId="51" xfId="0" applyFont="1" applyBorder="1" applyAlignment="1">
      <alignment horizontal="center" vertical="center" wrapText="1"/>
    </xf>
    <xf numFmtId="0" fontId="34" fillId="0" borderId="52" xfId="0" applyFont="1" applyBorder="1" applyAlignment="1">
      <alignment horizontal="center" vertical="center" wrapText="1"/>
    </xf>
    <xf numFmtId="0" fontId="26" fillId="0" borderId="35" xfId="22" applyFont="1" applyBorder="1" applyAlignment="1">
      <alignment horizontal="center" vertical="center" wrapText="1"/>
    </xf>
    <xf numFmtId="0" fontId="26" fillId="0" borderId="1" xfId="22" applyFont="1" applyBorder="1" applyAlignment="1">
      <alignment horizontal="center" vertical="center" wrapText="1"/>
    </xf>
    <xf numFmtId="0" fontId="26" fillId="0" borderId="47" xfId="22" applyFont="1" applyBorder="1" applyAlignment="1">
      <alignment horizontal="center" vertical="center" wrapText="1"/>
    </xf>
    <xf numFmtId="0" fontId="27" fillId="0" borderId="24" xfId="22" applyFont="1" applyBorder="1" applyAlignment="1">
      <alignment horizontal="center" vertical="center"/>
    </xf>
    <xf numFmtId="0" fontId="27" fillId="0" borderId="25" xfId="22" applyFont="1" applyBorder="1" applyAlignment="1">
      <alignment horizontal="center" vertical="center"/>
    </xf>
    <xf numFmtId="0" fontId="27" fillId="0" borderId="26" xfId="22" applyFont="1" applyBorder="1" applyAlignment="1">
      <alignment horizontal="center" vertical="center"/>
    </xf>
    <xf numFmtId="0" fontId="27" fillId="0" borderId="20" xfId="22" applyFont="1" applyBorder="1" applyAlignment="1">
      <alignment horizontal="center" vertical="center" wrapText="1"/>
    </xf>
    <xf numFmtId="0" fontId="27" fillId="0" borderId="21" xfId="22" applyFont="1" applyBorder="1" applyAlignment="1">
      <alignment horizontal="center" vertical="center" wrapText="1"/>
    </xf>
    <xf numFmtId="0" fontId="27" fillId="0" borderId="22" xfId="22" applyFont="1" applyBorder="1" applyAlignment="1">
      <alignment horizontal="center" vertical="center" wrapText="1"/>
    </xf>
    <xf numFmtId="0" fontId="27" fillId="0" borderId="23" xfId="22" applyFont="1" applyBorder="1" applyAlignment="1">
      <alignment horizontal="center" vertical="center" wrapText="1"/>
    </xf>
    <xf numFmtId="0" fontId="27" fillId="0" borderId="5" xfId="22" applyFont="1" applyBorder="1" applyAlignment="1">
      <alignment horizontal="center" vertical="center" wrapText="1"/>
    </xf>
    <xf numFmtId="0" fontId="27" fillId="0" borderId="28" xfId="22" applyFont="1" applyBorder="1" applyAlignment="1">
      <alignment horizontal="center" vertical="center" wrapText="1"/>
    </xf>
    <xf numFmtId="0" fontId="28" fillId="0" borderId="32" xfId="0" applyFont="1" applyBorder="1" applyAlignment="1">
      <alignment horizontal="left" vertical="center" wrapText="1"/>
    </xf>
    <xf numFmtId="0" fontId="28" fillId="0" borderId="33" xfId="0" applyFont="1" applyBorder="1" applyAlignment="1">
      <alignment horizontal="left" vertical="center" wrapText="1"/>
    </xf>
    <xf numFmtId="0" fontId="28" fillId="0" borderId="34" xfId="0" applyFont="1" applyBorder="1" applyAlignment="1">
      <alignment horizontal="left" vertical="center" wrapText="1"/>
    </xf>
    <xf numFmtId="0" fontId="30" fillId="0" borderId="32" xfId="0" applyFont="1" applyBorder="1" applyAlignment="1">
      <alignment horizontal="left" vertical="center" wrapText="1"/>
    </xf>
    <xf numFmtId="0" fontId="30" fillId="0" borderId="33" xfId="0" applyFont="1" applyBorder="1" applyAlignment="1">
      <alignment horizontal="left" vertical="center" wrapText="1"/>
    </xf>
    <xf numFmtId="0" fontId="30" fillId="0" borderId="34" xfId="0" applyFont="1" applyBorder="1" applyAlignment="1">
      <alignment horizontal="left" vertical="center" wrapText="1"/>
    </xf>
    <xf numFmtId="0" fontId="27" fillId="0" borderId="32" xfId="22" applyFont="1" applyBorder="1" applyAlignment="1">
      <alignment horizontal="center" vertical="center" wrapText="1"/>
    </xf>
    <xf numFmtId="0" fontId="27" fillId="0" borderId="33" xfId="22" applyFont="1" applyBorder="1" applyAlignment="1">
      <alignment horizontal="center" vertical="center" wrapText="1"/>
    </xf>
    <xf numFmtId="0" fontId="27" fillId="0" borderId="34" xfId="22" applyFont="1" applyBorder="1" applyAlignment="1">
      <alignment horizontal="center" vertical="center" wrapText="1"/>
    </xf>
    <xf numFmtId="0" fontId="26" fillId="0" borderId="5" xfId="22" applyFont="1" applyBorder="1" applyAlignment="1">
      <alignment horizontal="center" vertical="center" wrapText="1"/>
    </xf>
    <xf numFmtId="0" fontId="26" fillId="0" borderId="28" xfId="22" applyFont="1" applyBorder="1" applyAlignment="1">
      <alignment horizontal="center" vertical="center" wrapText="1"/>
    </xf>
    <xf numFmtId="0" fontId="27" fillId="13" borderId="47" xfId="22" applyFont="1" applyFill="1" applyBorder="1" applyAlignment="1">
      <alignment horizontal="center" vertical="center" wrapText="1"/>
    </xf>
    <xf numFmtId="0" fontId="27" fillId="13" borderId="45" xfId="22" applyFont="1" applyFill="1" applyBorder="1" applyAlignment="1">
      <alignment horizontal="center" vertical="center" wrapText="1"/>
    </xf>
    <xf numFmtId="0" fontId="27" fillId="13" borderId="48" xfId="22" applyFont="1" applyFill="1" applyBorder="1" applyAlignment="1">
      <alignment horizontal="center" vertical="center" wrapText="1"/>
    </xf>
    <xf numFmtId="0" fontId="27" fillId="13" borderId="33" xfId="22" applyFont="1" applyFill="1" applyBorder="1" applyAlignment="1">
      <alignment horizontal="center" vertical="center" wrapText="1"/>
    </xf>
    <xf numFmtId="0" fontId="27" fillId="0" borderId="24" xfId="22" applyFont="1" applyBorder="1" applyAlignment="1">
      <alignment horizontal="center" vertical="center" wrapText="1"/>
    </xf>
    <xf numFmtId="0" fontId="27" fillId="0" borderId="25" xfId="22" applyFont="1" applyBorder="1" applyAlignment="1">
      <alignment horizontal="center" vertical="center" wrapText="1"/>
    </xf>
    <xf numFmtId="0" fontId="27" fillId="0" borderId="26" xfId="22" applyFont="1" applyBorder="1" applyAlignment="1">
      <alignment horizontal="center" vertical="center" wrapText="1"/>
    </xf>
    <xf numFmtId="3" fontId="27" fillId="0" borderId="5" xfId="22" applyNumberFormat="1" applyFont="1" applyBorder="1" applyAlignment="1">
      <alignment horizontal="center" vertical="center" wrapText="1"/>
    </xf>
    <xf numFmtId="0" fontId="27" fillId="9" borderId="45" xfId="22" applyFont="1" applyFill="1" applyBorder="1" applyAlignment="1">
      <alignment horizontal="left" vertical="center" wrapText="1"/>
    </xf>
    <xf numFmtId="0" fontId="27" fillId="13" borderId="20" xfId="22" applyFont="1" applyFill="1" applyBorder="1" applyAlignment="1">
      <alignment horizontal="center" vertical="center" wrapText="1"/>
    </xf>
    <xf numFmtId="0" fontId="27" fillId="13" borderId="21" xfId="22" applyFont="1" applyFill="1" applyBorder="1" applyAlignment="1">
      <alignment horizontal="center" vertical="center" wrapText="1"/>
    </xf>
    <xf numFmtId="0" fontId="27" fillId="13" borderId="40" xfId="22" applyFont="1" applyFill="1" applyBorder="1" applyAlignment="1">
      <alignment horizontal="center" vertical="center" wrapText="1"/>
    </xf>
    <xf numFmtId="0" fontId="27" fillId="13" borderId="41" xfId="22" applyFont="1" applyFill="1" applyBorder="1" applyAlignment="1">
      <alignment horizontal="center" vertical="center" wrapText="1"/>
    </xf>
    <xf numFmtId="0" fontId="27" fillId="13" borderId="42" xfId="22" applyFont="1" applyFill="1" applyBorder="1" applyAlignment="1">
      <alignment horizontal="center" vertical="center" wrapText="1"/>
    </xf>
    <xf numFmtId="0" fontId="27" fillId="13" borderId="43" xfId="22" applyFont="1" applyFill="1" applyBorder="1" applyAlignment="1">
      <alignment horizontal="center" vertical="center" wrapText="1"/>
    </xf>
    <xf numFmtId="0" fontId="27" fillId="13" borderId="22" xfId="22" applyFont="1" applyFill="1" applyBorder="1" applyAlignment="1">
      <alignment horizontal="center" vertical="center" wrapText="1"/>
    </xf>
    <xf numFmtId="0" fontId="27" fillId="13" borderId="52" xfId="22" applyFont="1" applyFill="1" applyBorder="1" applyAlignment="1">
      <alignment horizontal="center" vertical="center" wrapText="1"/>
    </xf>
    <xf numFmtId="9" fontId="54" fillId="0" borderId="7" xfId="30" applyFont="1" applyFill="1" applyBorder="1" applyAlignment="1" applyProtection="1">
      <alignment horizontal="left" vertical="center" wrapText="1"/>
    </xf>
    <xf numFmtId="9" fontId="54" fillId="0" borderId="8" xfId="30" applyFont="1" applyFill="1" applyBorder="1" applyAlignment="1" applyProtection="1">
      <alignment horizontal="left" vertical="center" wrapText="1"/>
    </xf>
    <xf numFmtId="9" fontId="54" fillId="0" borderId="44" xfId="30" applyFont="1" applyFill="1" applyBorder="1" applyAlignment="1" applyProtection="1">
      <alignment horizontal="left" vertical="center" wrapText="1"/>
    </xf>
    <xf numFmtId="9" fontId="54" fillId="0" borderId="45" xfId="30" applyFont="1" applyFill="1" applyBorder="1" applyAlignment="1" applyProtection="1">
      <alignment horizontal="left" vertical="center" wrapText="1"/>
    </xf>
    <xf numFmtId="9" fontId="54" fillId="0" borderId="46" xfId="30" applyFont="1" applyFill="1" applyBorder="1" applyAlignment="1" applyProtection="1">
      <alignment horizontal="left" vertical="center" wrapText="1"/>
    </xf>
    <xf numFmtId="9" fontId="55" fillId="0" borderId="6" xfId="30" applyFont="1" applyFill="1" applyBorder="1" applyAlignment="1" applyProtection="1">
      <alignment horizontal="left" vertical="center" wrapText="1"/>
    </xf>
    <xf numFmtId="9" fontId="2" fillId="0" borderId="6" xfId="30" applyFont="1" applyFill="1" applyBorder="1" applyAlignment="1" applyProtection="1">
      <alignment horizontal="left" vertical="center" wrapText="1"/>
    </xf>
    <xf numFmtId="9" fontId="2" fillId="0" borderId="5" xfId="30" applyFont="1" applyFill="1" applyBorder="1" applyAlignment="1" applyProtection="1">
      <alignment horizontal="left" vertical="center" wrapText="1"/>
    </xf>
    <xf numFmtId="2" fontId="26" fillId="0" borderId="13" xfId="22" applyNumberFormat="1" applyFont="1" applyBorder="1" applyAlignment="1">
      <alignment horizontal="left" vertical="center" wrapText="1"/>
    </xf>
    <xf numFmtId="9" fontId="42" fillId="0" borderId="29" xfId="34" applyNumberFormat="1" applyBorder="1" applyAlignment="1">
      <alignment horizontal="center" vertical="center" wrapText="1"/>
    </xf>
    <xf numFmtId="9" fontId="26" fillId="0" borderId="59" xfId="22" applyNumberFormat="1" applyFont="1" applyBorder="1" applyAlignment="1">
      <alignment horizontal="center" vertical="center" wrapText="1"/>
    </xf>
    <xf numFmtId="9" fontId="26" fillId="0" borderId="15" xfId="22" applyNumberFormat="1" applyFont="1" applyBorder="1" applyAlignment="1">
      <alignment horizontal="center" vertical="center" wrapText="1"/>
    </xf>
    <xf numFmtId="9" fontId="26" fillId="0" borderId="10" xfId="22" applyNumberFormat="1" applyFont="1" applyBorder="1" applyAlignment="1">
      <alignment horizontal="center" vertical="center" wrapText="1"/>
    </xf>
    <xf numFmtId="9" fontId="26" fillId="0" borderId="60" xfId="22" applyNumberFormat="1" applyFont="1" applyBorder="1" applyAlignment="1">
      <alignment horizontal="center" vertical="center" wrapText="1"/>
    </xf>
    <xf numFmtId="9" fontId="42" fillId="0" borderId="59" xfId="34" applyNumberFormat="1" applyBorder="1" applyAlignment="1">
      <alignment horizontal="center" vertical="center" wrapText="1"/>
    </xf>
    <xf numFmtId="9" fontId="42" fillId="0" borderId="15" xfId="34" applyNumberFormat="1" applyBorder="1" applyAlignment="1">
      <alignment horizontal="center" vertical="center" wrapText="1"/>
    </xf>
    <xf numFmtId="9" fontId="42" fillId="0" borderId="10" xfId="34" applyNumberFormat="1" applyBorder="1" applyAlignment="1">
      <alignment horizontal="center" vertical="center" wrapText="1"/>
    </xf>
    <xf numFmtId="9" fontId="42" fillId="0" borderId="60" xfId="34" applyNumberFormat="1" applyBorder="1" applyAlignment="1">
      <alignment horizontal="center" vertical="center" wrapText="1"/>
    </xf>
    <xf numFmtId="9" fontId="41" fillId="0" borderId="94" xfId="22" applyNumberFormat="1" applyFont="1" applyBorder="1" applyAlignment="1">
      <alignment horizontal="left" vertical="center" wrapText="1"/>
    </xf>
    <xf numFmtId="9" fontId="41" fillId="0" borderId="95" xfId="22" applyNumberFormat="1" applyFont="1" applyBorder="1" applyAlignment="1">
      <alignment horizontal="left" vertical="center" wrapText="1"/>
    </xf>
    <xf numFmtId="9" fontId="41" fillId="0" borderId="96" xfId="22" applyNumberFormat="1" applyFont="1" applyBorder="1" applyAlignment="1">
      <alignment horizontal="left" vertical="center" wrapText="1"/>
    </xf>
    <xf numFmtId="9" fontId="50" fillId="0" borderId="94" xfId="22" applyNumberFormat="1" applyFont="1" applyBorder="1" applyAlignment="1">
      <alignment horizontal="left" vertical="center" wrapText="1"/>
    </xf>
    <xf numFmtId="9" fontId="50" fillId="0" borderId="95" xfId="22" applyNumberFormat="1" applyFont="1" applyBorder="1" applyAlignment="1">
      <alignment horizontal="left" vertical="center" wrapText="1"/>
    </xf>
    <xf numFmtId="9" fontId="50" fillId="0" borderId="96" xfId="22" applyNumberFormat="1" applyFont="1" applyBorder="1" applyAlignment="1">
      <alignment horizontal="left" vertical="center" wrapText="1"/>
    </xf>
    <xf numFmtId="9" fontId="41" fillId="0" borderId="15" xfId="22" applyNumberFormat="1" applyFont="1" applyBorder="1" applyAlignment="1">
      <alignment horizontal="left" vertical="center" wrapText="1"/>
    </xf>
    <xf numFmtId="9" fontId="41" fillId="0" borderId="10" xfId="22" applyNumberFormat="1" applyFont="1" applyBorder="1" applyAlignment="1">
      <alignment horizontal="left" vertical="center" wrapText="1"/>
    </xf>
    <xf numFmtId="9" fontId="41" fillId="0" borderId="11" xfId="22" applyNumberFormat="1" applyFont="1" applyBorder="1" applyAlignment="1">
      <alignment horizontal="left" vertical="center" wrapText="1"/>
    </xf>
    <xf numFmtId="0" fontId="29" fillId="0" borderId="23" xfId="0" applyFont="1" applyBorder="1" applyAlignment="1">
      <alignment horizontal="left" vertical="center" wrapText="1"/>
    </xf>
    <xf numFmtId="2" fontId="26" fillId="0" borderId="58" xfId="22" applyNumberFormat="1" applyFont="1" applyBorder="1" applyAlignment="1">
      <alignment horizontal="left" vertical="center" wrapText="1"/>
    </xf>
    <xf numFmtId="2" fontId="26" fillId="0" borderId="14" xfId="22" applyNumberFormat="1" applyFont="1" applyBorder="1" applyAlignment="1">
      <alignment horizontal="left" vertical="center" wrapText="1"/>
    </xf>
    <xf numFmtId="0" fontId="41" fillId="0" borderId="29" xfId="0" applyFont="1" applyBorder="1" applyAlignment="1">
      <alignment vertical="center" wrapText="1"/>
    </xf>
    <xf numFmtId="0" fontId="41" fillId="0" borderId="7" xfId="0" applyFont="1" applyBorder="1" applyAlignment="1">
      <alignment vertical="center" wrapText="1"/>
    </xf>
    <xf numFmtId="0" fontId="41" fillId="0" borderId="80" xfId="0" applyFont="1" applyBorder="1" applyAlignment="1">
      <alignment vertical="center" wrapText="1"/>
    </xf>
    <xf numFmtId="0" fontId="41" fillId="0" borderId="83" xfId="0" applyFont="1" applyBorder="1" applyAlignment="1">
      <alignment vertical="center" wrapText="1"/>
    </xf>
    <xf numFmtId="0" fontId="41" fillId="0" borderId="84" xfId="0" applyFont="1" applyBorder="1" applyAlignment="1">
      <alignment vertical="center" wrapText="1"/>
    </xf>
    <xf numFmtId="0" fontId="41" fillId="0" borderId="85" xfId="0" applyFont="1" applyBorder="1" applyAlignment="1">
      <alignment vertical="center" wrapText="1"/>
    </xf>
    <xf numFmtId="0" fontId="27" fillId="13" borderId="118" xfId="22" applyFont="1" applyFill="1" applyBorder="1" applyAlignment="1">
      <alignment horizontal="center" vertical="center" wrapText="1"/>
    </xf>
    <xf numFmtId="0" fontId="27" fillId="13" borderId="14" xfId="22" applyFont="1" applyFill="1" applyBorder="1" applyAlignment="1">
      <alignment horizontal="center" vertical="center" wrapText="1"/>
    </xf>
    <xf numFmtId="0" fontId="27" fillId="13" borderId="50" xfId="22" applyFont="1" applyFill="1" applyBorder="1" applyAlignment="1">
      <alignment horizontal="center" vertical="center" wrapText="1"/>
    </xf>
    <xf numFmtId="9" fontId="41" fillId="0" borderId="29" xfId="30" applyFont="1" applyFill="1" applyBorder="1" applyAlignment="1" applyProtection="1">
      <alignment horizontal="left" vertical="center" wrapText="1"/>
    </xf>
    <xf numFmtId="9" fontId="41" fillId="0" borderId="7" xfId="30" applyFont="1" applyFill="1" applyBorder="1" applyAlignment="1" applyProtection="1">
      <alignment horizontal="left" vertical="center" wrapText="1"/>
    </xf>
    <xf numFmtId="9" fontId="41" fillId="0" borderId="8" xfId="30" applyFont="1" applyFill="1" applyBorder="1" applyAlignment="1" applyProtection="1">
      <alignment horizontal="left" vertical="center" wrapText="1"/>
    </xf>
    <xf numFmtId="9" fontId="41" fillId="0" borderId="44" xfId="30" applyFont="1" applyFill="1" applyBorder="1" applyAlignment="1" applyProtection="1">
      <alignment horizontal="left" vertical="center" wrapText="1"/>
    </xf>
    <xf numFmtId="9" fontId="41" fillId="0" borderId="45" xfId="30" applyFont="1" applyFill="1" applyBorder="1" applyAlignment="1" applyProtection="1">
      <alignment horizontal="left" vertical="center" wrapText="1"/>
    </xf>
    <xf numFmtId="9" fontId="41" fillId="0" borderId="46" xfId="30" applyFont="1" applyFill="1" applyBorder="1" applyAlignment="1" applyProtection="1">
      <alignment horizontal="left" vertical="center" wrapText="1"/>
    </xf>
    <xf numFmtId="0" fontId="55" fillId="0" borderId="29" xfId="0" applyFont="1" applyBorder="1" applyAlignment="1">
      <alignment horizontal="left" vertical="center" wrapText="1"/>
    </xf>
    <xf numFmtId="0" fontId="54" fillId="0" borderId="7" xfId="0" applyFont="1" applyBorder="1" applyAlignment="1">
      <alignment horizontal="left" vertical="center" wrapText="1"/>
    </xf>
    <xf numFmtId="0" fontId="54" fillId="0" borderId="90" xfId="0" applyFont="1" applyBorder="1" applyAlignment="1">
      <alignment horizontal="left" vertical="center" wrapText="1"/>
    </xf>
    <xf numFmtId="0" fontId="54" fillId="0" borderId="83" xfId="0" applyFont="1" applyBorder="1" applyAlignment="1">
      <alignment horizontal="left" vertical="center" wrapText="1"/>
    </xf>
    <xf numFmtId="0" fontId="54" fillId="0" borderId="84" xfId="0" applyFont="1" applyBorder="1" applyAlignment="1">
      <alignment horizontal="left" vertical="center" wrapText="1"/>
    </xf>
    <xf numFmtId="0" fontId="54" fillId="0" borderId="91" xfId="0" applyFont="1" applyBorder="1" applyAlignment="1">
      <alignment horizontal="left" vertical="center" wrapText="1"/>
    </xf>
    <xf numFmtId="9" fontId="41" fillId="0" borderId="116" xfId="30" applyFont="1" applyFill="1" applyBorder="1" applyAlignment="1" applyProtection="1">
      <alignment horizontal="left" vertical="center" wrapText="1"/>
    </xf>
    <xf numFmtId="9" fontId="26" fillId="0" borderId="7" xfId="30" applyFont="1" applyFill="1" applyBorder="1" applyAlignment="1" applyProtection="1">
      <alignment horizontal="left" vertical="center" wrapText="1"/>
    </xf>
    <xf numFmtId="9" fontId="26" fillId="0" borderId="8" xfId="30" applyFont="1" applyFill="1" applyBorder="1" applyAlignment="1" applyProtection="1">
      <alignment horizontal="left" vertical="center" wrapText="1"/>
    </xf>
    <xf numFmtId="9" fontId="26" fillId="0" borderId="117" xfId="30" applyFont="1" applyFill="1" applyBorder="1" applyAlignment="1" applyProtection="1">
      <alignment horizontal="left" vertical="center" wrapText="1"/>
    </xf>
    <xf numFmtId="9" fontId="26" fillId="0" borderId="45" xfId="30" applyFont="1" applyFill="1" applyBorder="1" applyAlignment="1" applyProtection="1">
      <alignment horizontal="left" vertical="center" wrapText="1"/>
    </xf>
    <xf numFmtId="9" fontId="26" fillId="0" borderId="46" xfId="30" applyFont="1" applyFill="1" applyBorder="1" applyAlignment="1" applyProtection="1">
      <alignment horizontal="left" vertical="center" wrapText="1"/>
    </xf>
    <xf numFmtId="9" fontId="26" fillId="0" borderId="3" xfId="22" applyNumberFormat="1" applyFont="1" applyBorder="1" applyAlignment="1">
      <alignment horizontal="center" vertical="center" wrapText="1"/>
    </xf>
    <xf numFmtId="9" fontId="26" fillId="0" borderId="4" xfId="22" applyNumberFormat="1" applyFont="1" applyBorder="1" applyAlignment="1">
      <alignment horizontal="center" vertical="center" wrapText="1"/>
    </xf>
    <xf numFmtId="0" fontId="41" fillId="0" borderId="94" xfId="0" applyFont="1" applyBorder="1" applyAlignment="1">
      <alignment vertical="center" wrapText="1"/>
    </xf>
    <xf numFmtId="0" fontId="41" fillId="0" borderId="95" xfId="0" applyFont="1" applyBorder="1" applyAlignment="1">
      <alignment vertical="center" wrapText="1"/>
    </xf>
    <xf numFmtId="0" fontId="41" fillId="0" borderId="96" xfId="0" applyFont="1" applyBorder="1" applyAlignment="1">
      <alignment vertical="center" wrapText="1"/>
    </xf>
    <xf numFmtId="9" fontId="29" fillId="0" borderId="94" xfId="22" applyNumberFormat="1" applyFont="1" applyBorder="1" applyAlignment="1">
      <alignment vertical="center" wrapText="1"/>
    </xf>
    <xf numFmtId="9" fontId="29" fillId="0" borderId="95" xfId="22" applyNumberFormat="1" applyFont="1" applyBorder="1" applyAlignment="1">
      <alignment vertical="center" wrapText="1"/>
    </xf>
    <xf numFmtId="9" fontId="29" fillId="0" borderId="96" xfId="22" applyNumberFormat="1" applyFont="1" applyBorder="1" applyAlignment="1">
      <alignment vertical="center" wrapText="1"/>
    </xf>
    <xf numFmtId="9" fontId="41" fillId="0" borderId="15" xfId="22" applyNumberFormat="1" applyFont="1" applyBorder="1" applyAlignment="1">
      <alignment vertical="center" wrapText="1"/>
    </xf>
    <xf numFmtId="9" fontId="41" fillId="0" borderId="10" xfId="22" applyNumberFormat="1" applyFont="1" applyBorder="1" applyAlignment="1">
      <alignment vertical="center" wrapText="1"/>
    </xf>
    <xf numFmtId="9" fontId="41" fillId="0" borderId="11" xfId="22" applyNumberFormat="1" applyFont="1" applyBorder="1" applyAlignment="1">
      <alignment vertical="center" wrapText="1"/>
    </xf>
    <xf numFmtId="14" fontId="50" fillId="0" borderId="97" xfId="0" applyNumberFormat="1" applyFont="1" applyBorder="1" applyAlignment="1">
      <alignment horizontal="center" vertical="center"/>
    </xf>
    <xf numFmtId="0" fontId="50" fillId="0" borderId="99" xfId="0" applyFont="1" applyBorder="1" applyAlignment="1">
      <alignment horizontal="center" vertical="center"/>
    </xf>
    <xf numFmtId="0" fontId="50" fillId="0" borderId="102" xfId="0" applyFont="1" applyBorder="1" applyAlignment="1">
      <alignment horizontal="center" vertical="center"/>
    </xf>
    <xf numFmtId="0" fontId="50" fillId="0" borderId="89" xfId="0" applyFont="1" applyBorder="1" applyAlignment="1">
      <alignment horizontal="center" vertical="center"/>
    </xf>
    <xf numFmtId="0" fontId="50" fillId="0" borderId="103" xfId="0" applyFont="1" applyBorder="1" applyAlignment="1">
      <alignment horizontal="center" vertical="center"/>
    </xf>
    <xf numFmtId="0" fontId="50" fillId="0" borderId="85" xfId="0" applyFont="1" applyBorder="1" applyAlignment="1">
      <alignment horizontal="center" vertical="center"/>
    </xf>
    <xf numFmtId="0" fontId="27" fillId="13" borderId="107" xfId="22" applyFont="1" applyFill="1" applyBorder="1" applyAlignment="1">
      <alignment horizontal="center" vertical="center" wrapText="1"/>
    </xf>
    <xf numFmtId="9" fontId="26" fillId="0" borderId="29" xfId="30" applyFont="1" applyFill="1" applyBorder="1" applyAlignment="1" applyProtection="1">
      <alignment horizontal="center" vertical="center" wrapText="1"/>
    </xf>
    <xf numFmtId="9" fontId="26" fillId="0" borderId="7" xfId="30" applyFont="1" applyFill="1" applyBorder="1" applyAlignment="1" applyProtection="1">
      <alignment horizontal="center" vertical="center" wrapText="1"/>
    </xf>
    <xf numFmtId="9" fontId="26" fillId="0" borderId="80" xfId="30" applyFont="1" applyFill="1" applyBorder="1" applyAlignment="1" applyProtection="1">
      <alignment horizontal="center" vertical="center" wrapText="1"/>
    </xf>
    <xf numFmtId="9" fontId="26" fillId="0" borderId="83" xfId="30" applyFont="1" applyFill="1" applyBorder="1" applyAlignment="1" applyProtection="1">
      <alignment horizontal="center" vertical="center" wrapText="1"/>
    </xf>
    <xf numFmtId="9" fontId="26" fillId="0" borderId="84" xfId="30" applyFont="1" applyFill="1" applyBorder="1" applyAlignment="1" applyProtection="1">
      <alignment horizontal="center" vertical="center" wrapText="1"/>
    </xf>
    <xf numFmtId="9" fontId="26" fillId="0" borderId="85" xfId="30" applyFont="1" applyFill="1" applyBorder="1" applyAlignment="1" applyProtection="1">
      <alignment horizontal="center" vertical="center" wrapText="1"/>
    </xf>
    <xf numFmtId="0" fontId="27" fillId="13" borderId="128" xfId="22" applyFont="1" applyFill="1" applyBorder="1" applyAlignment="1">
      <alignment horizontal="center" vertical="center" wrapText="1"/>
    </xf>
    <xf numFmtId="0" fontId="27" fillId="13" borderId="129" xfId="22" applyFont="1" applyFill="1" applyBorder="1" applyAlignment="1">
      <alignment horizontal="center" vertical="center" wrapText="1"/>
    </xf>
    <xf numFmtId="0" fontId="27" fillId="13" borderId="127" xfId="22" applyFont="1" applyFill="1" applyBorder="1" applyAlignment="1">
      <alignment horizontal="center" vertical="center" wrapText="1"/>
    </xf>
    <xf numFmtId="0" fontId="27" fillId="13" borderId="114" xfId="22" applyFont="1" applyFill="1" applyBorder="1" applyAlignment="1">
      <alignment horizontal="center" vertical="center" wrapText="1"/>
    </xf>
    <xf numFmtId="0" fontId="27" fillId="13" borderId="93" xfId="22" applyFont="1" applyFill="1" applyBorder="1" applyAlignment="1">
      <alignment horizontal="center" vertical="center" wrapText="1"/>
    </xf>
    <xf numFmtId="0" fontId="27" fillId="13" borderId="115" xfId="22" applyFont="1" applyFill="1" applyBorder="1" applyAlignment="1">
      <alignment horizontal="center" vertical="center" wrapText="1"/>
    </xf>
    <xf numFmtId="0" fontId="27" fillId="13" borderId="126" xfId="22" applyFont="1" applyFill="1" applyBorder="1" applyAlignment="1">
      <alignment horizontal="center" vertical="center" wrapText="1"/>
    </xf>
    <xf numFmtId="0" fontId="27" fillId="0" borderId="108" xfId="22" applyFont="1" applyBorder="1" applyAlignment="1">
      <alignment horizontal="center" vertical="center" wrapText="1"/>
    </xf>
    <xf numFmtId="0" fontId="27" fillId="0" borderId="109" xfId="22" applyFont="1" applyBorder="1" applyAlignment="1">
      <alignment horizontal="center" vertical="center" wrapText="1"/>
    </xf>
    <xf numFmtId="0" fontId="27" fillId="0" borderId="110" xfId="22" applyFont="1" applyBorder="1" applyAlignment="1">
      <alignment horizontal="center" vertical="center" wrapText="1"/>
    </xf>
    <xf numFmtId="9" fontId="41" fillId="0" borderId="83" xfId="30" applyFont="1" applyFill="1" applyBorder="1" applyAlignment="1" applyProtection="1">
      <alignment horizontal="left" vertical="center" wrapText="1"/>
    </xf>
    <xf numFmtId="9" fontId="41" fillId="0" borderId="84" xfId="30" applyFont="1" applyFill="1" applyBorder="1" applyAlignment="1" applyProtection="1">
      <alignment horizontal="left" vertical="center" wrapText="1"/>
    </xf>
    <xf numFmtId="9" fontId="41" fillId="0" borderId="100" xfId="30" applyFont="1" applyFill="1" applyBorder="1" applyAlignment="1" applyProtection="1">
      <alignment horizontal="left" vertical="center" wrapText="1"/>
    </xf>
    <xf numFmtId="9" fontId="56" fillId="0" borderId="29" xfId="30" applyFont="1" applyFill="1" applyBorder="1" applyAlignment="1" applyProtection="1">
      <alignment horizontal="left" vertical="center" wrapText="1"/>
    </xf>
    <xf numFmtId="9" fontId="26" fillId="0" borderId="8" xfId="30" applyFont="1" applyFill="1" applyBorder="1" applyAlignment="1" applyProtection="1">
      <alignment horizontal="center" vertical="center" wrapText="1"/>
    </xf>
    <xf numFmtId="9" fontId="26" fillId="0" borderId="100" xfId="30" applyFont="1" applyFill="1" applyBorder="1" applyAlignment="1" applyProtection="1">
      <alignment horizontal="center" vertical="center" wrapText="1"/>
    </xf>
    <xf numFmtId="9" fontId="42" fillId="0" borderId="115" xfId="34" applyNumberFormat="1" applyBorder="1" applyAlignment="1">
      <alignment horizontal="center" vertical="center" wrapText="1"/>
    </xf>
    <xf numFmtId="9" fontId="26" fillId="0" borderId="92" xfId="22" applyNumberFormat="1" applyFont="1" applyBorder="1" applyAlignment="1">
      <alignment horizontal="center" vertical="center" wrapText="1"/>
    </xf>
    <xf numFmtId="9" fontId="26" fillId="0" borderId="101" xfId="22" applyNumberFormat="1" applyFont="1" applyBorder="1" applyAlignment="1">
      <alignment horizontal="center" vertical="center" wrapText="1"/>
    </xf>
    <xf numFmtId="9" fontId="26" fillId="0" borderId="123" xfId="22" applyNumberFormat="1" applyFont="1" applyBorder="1" applyAlignment="1">
      <alignment horizontal="center" vertical="center" wrapText="1"/>
    </xf>
    <xf numFmtId="9" fontId="26" fillId="0" borderId="121" xfId="22" applyNumberFormat="1" applyFont="1" applyBorder="1" applyAlignment="1">
      <alignment horizontal="center" vertical="center" wrapText="1"/>
    </xf>
    <xf numFmtId="9" fontId="26" fillId="0" borderId="122" xfId="22" applyNumberFormat="1" applyFont="1" applyBorder="1" applyAlignment="1">
      <alignment horizontal="center" vertical="center" wrapText="1"/>
    </xf>
    <xf numFmtId="9" fontId="26" fillId="0" borderId="115" xfId="22" applyNumberFormat="1" applyFont="1" applyBorder="1" applyAlignment="1">
      <alignment horizontal="center" vertical="center" wrapText="1"/>
    </xf>
    <xf numFmtId="9" fontId="41" fillId="0" borderId="92" xfId="22" applyNumberFormat="1" applyFont="1" applyBorder="1" applyAlignment="1">
      <alignment horizontal="left" vertical="center" wrapText="1"/>
    </xf>
    <xf numFmtId="0" fontId="41" fillId="0" borderId="92" xfId="0" applyFont="1" applyBorder="1" applyAlignment="1">
      <alignment horizontal="left" vertical="center" wrapText="1"/>
    </xf>
    <xf numFmtId="9" fontId="42" fillId="0" borderId="119" xfId="34" applyNumberFormat="1" applyBorder="1" applyAlignment="1">
      <alignment horizontal="center" vertical="center"/>
    </xf>
    <xf numFmtId="9" fontId="42" fillId="0" borderId="120" xfId="34" applyNumberFormat="1" applyBorder="1" applyAlignment="1">
      <alignment horizontal="center" vertical="center"/>
    </xf>
    <xf numFmtId="9" fontId="42" fillId="0" borderId="92" xfId="34" applyNumberFormat="1" applyBorder="1" applyAlignment="1">
      <alignment horizontal="center" vertical="center"/>
    </xf>
    <xf numFmtId="9" fontId="42" fillId="0" borderId="101" xfId="34" applyNumberFormat="1" applyBorder="1" applyAlignment="1">
      <alignment horizontal="center" vertical="center"/>
    </xf>
    <xf numFmtId="9" fontId="42" fillId="0" borderId="119" xfId="34" applyNumberFormat="1" applyBorder="1" applyAlignment="1">
      <alignment horizontal="center" vertical="center" wrapText="1"/>
    </xf>
    <xf numFmtId="9" fontId="42" fillId="0" borderId="120" xfId="34" applyNumberFormat="1" applyBorder="1" applyAlignment="1">
      <alignment horizontal="center" vertical="center" wrapText="1"/>
    </xf>
    <xf numFmtId="9" fontId="42" fillId="0" borderId="105" xfId="34" applyNumberFormat="1" applyBorder="1" applyAlignment="1">
      <alignment horizontal="center" vertical="center" wrapText="1"/>
    </xf>
    <xf numFmtId="9" fontId="42" fillId="0" borderId="106" xfId="34" applyNumberFormat="1" applyBorder="1" applyAlignment="1">
      <alignment horizontal="center" vertical="center" wrapText="1"/>
    </xf>
    <xf numFmtId="9" fontId="41" fillId="0" borderId="119" xfId="22" applyNumberFormat="1" applyFont="1" applyBorder="1" applyAlignment="1">
      <alignment horizontal="left" vertical="center" wrapText="1"/>
    </xf>
    <xf numFmtId="9" fontId="41" fillId="0" borderId="114" xfId="22" applyNumberFormat="1" applyFont="1" applyBorder="1" applyAlignment="1">
      <alignment horizontal="left" vertical="center" wrapText="1"/>
    </xf>
    <xf numFmtId="9" fontId="41" fillId="0" borderId="93" xfId="22" applyNumberFormat="1" applyFont="1" applyBorder="1" applyAlignment="1">
      <alignment horizontal="left" vertical="center" wrapText="1"/>
    </xf>
    <xf numFmtId="9" fontId="41" fillId="0" borderId="115" xfId="22" applyNumberFormat="1" applyFont="1" applyBorder="1" applyAlignment="1">
      <alignment horizontal="left" vertical="center" wrapText="1"/>
    </xf>
    <xf numFmtId="9" fontId="41" fillId="0" borderId="105" xfId="22" applyNumberFormat="1" applyFont="1" applyBorder="1" applyAlignment="1">
      <alignment horizontal="left" vertical="center" wrapText="1"/>
    </xf>
    <xf numFmtId="0" fontId="27" fillId="0" borderId="43" xfId="0" applyFont="1" applyBorder="1" applyAlignment="1">
      <alignment horizontal="left" vertical="center" wrapText="1"/>
    </xf>
    <xf numFmtId="0" fontId="27" fillId="0" borderId="21" xfId="0" applyFont="1" applyBorder="1" applyAlignment="1">
      <alignment horizontal="left" vertical="center" wrapText="1"/>
    </xf>
    <xf numFmtId="0" fontId="28" fillId="0" borderId="70" xfId="0" applyFont="1" applyBorder="1" applyAlignment="1">
      <alignment horizontal="left" vertical="center" wrapText="1"/>
    </xf>
    <xf numFmtId="0" fontId="34" fillId="0" borderId="6" xfId="0" applyFont="1" applyBorder="1" applyAlignment="1">
      <alignment horizontal="left" vertical="center" wrapText="1"/>
    </xf>
    <xf numFmtId="0" fontId="34" fillId="0" borderId="15" xfId="0" applyFont="1" applyBorder="1" applyAlignment="1">
      <alignment horizontal="center" vertical="center"/>
    </xf>
    <xf numFmtId="0" fontId="34" fillId="0" borderId="10" xfId="0" applyFont="1" applyBorder="1" applyAlignment="1">
      <alignment horizontal="center" vertical="center"/>
    </xf>
    <xf numFmtId="0" fontId="34" fillId="0" borderId="11" xfId="0" applyFont="1" applyBorder="1" applyAlignment="1">
      <alignment horizontal="center" vertical="center"/>
    </xf>
    <xf numFmtId="0" fontId="34" fillId="0" borderId="12" xfId="0" applyFont="1" applyBorder="1" applyAlignment="1">
      <alignment horizontal="center" vertical="center"/>
    </xf>
    <xf numFmtId="0" fontId="34" fillId="0" borderId="38" xfId="0" applyFont="1" applyBorder="1" applyAlignment="1">
      <alignment horizontal="center" vertical="center"/>
    </xf>
    <xf numFmtId="0" fontId="34" fillId="0" borderId="39" xfId="0" applyFont="1" applyBorder="1" applyAlignment="1">
      <alignment horizontal="center" vertical="center"/>
    </xf>
    <xf numFmtId="0" fontId="34" fillId="0" borderId="29" xfId="0" applyFont="1" applyBorder="1" applyAlignment="1">
      <alignment horizontal="center" vertical="center"/>
    </xf>
    <xf numFmtId="0" fontId="34" fillId="0" borderId="7" xfId="0" applyFont="1" applyBorder="1" applyAlignment="1">
      <alignment horizontal="center" vertical="center"/>
    </xf>
    <xf numFmtId="0" fontId="34" fillId="0" borderId="8" xfId="0" applyFont="1" applyBorder="1" applyAlignment="1">
      <alignment horizontal="center" vertical="center"/>
    </xf>
    <xf numFmtId="0" fontId="27" fillId="9" borderId="6" xfId="22" applyFont="1" applyFill="1" applyBorder="1" applyAlignment="1">
      <alignment horizontal="left" vertical="center" wrapText="1"/>
    </xf>
    <xf numFmtId="0" fontId="34" fillId="12" borderId="6" xfId="22" applyFont="1" applyFill="1" applyBorder="1" applyAlignment="1">
      <alignment horizontal="center" vertical="center" wrapText="1"/>
    </xf>
    <xf numFmtId="0" fontId="27" fillId="12" borderId="6" xfId="22" applyFont="1" applyFill="1" applyBorder="1" applyAlignment="1">
      <alignment horizontal="center" vertical="center" wrapText="1"/>
    </xf>
    <xf numFmtId="0" fontId="34" fillId="10" borderId="12" xfId="0" applyFont="1" applyFill="1" applyBorder="1" applyAlignment="1">
      <alignment horizontal="center" vertical="center" wrapText="1"/>
    </xf>
    <xf numFmtId="0" fontId="34" fillId="10" borderId="39" xfId="0" applyFont="1" applyFill="1" applyBorder="1" applyAlignment="1">
      <alignment horizontal="center" vertical="center" wrapText="1"/>
    </xf>
    <xf numFmtId="0" fontId="34" fillId="10" borderId="3" xfId="0" applyFont="1" applyFill="1" applyBorder="1" applyAlignment="1">
      <alignment horizontal="center" vertical="center" wrapText="1"/>
    </xf>
    <xf numFmtId="0" fontId="34" fillId="10" borderId="17" xfId="0" applyFont="1" applyFill="1" applyBorder="1" applyAlignment="1">
      <alignment horizontal="center" vertical="center" wrapText="1"/>
    </xf>
    <xf numFmtId="0" fontId="34" fillId="10" borderId="4" xfId="0" applyFont="1" applyFill="1" applyBorder="1" applyAlignment="1">
      <alignment horizontal="center" vertical="center" wrapText="1"/>
    </xf>
    <xf numFmtId="0" fontId="34" fillId="10" borderId="12" xfId="0" applyFont="1" applyFill="1" applyBorder="1" applyAlignment="1">
      <alignment horizontal="center" vertical="center"/>
    </xf>
    <xf numFmtId="0" fontId="34" fillId="10" borderId="38" xfId="0" applyFont="1" applyFill="1" applyBorder="1" applyAlignment="1">
      <alignment horizontal="center" vertical="center"/>
    </xf>
    <xf numFmtId="0" fontId="34" fillId="10" borderId="39" xfId="0" applyFont="1" applyFill="1" applyBorder="1" applyAlignment="1">
      <alignment horizontal="center" vertical="center"/>
    </xf>
    <xf numFmtId="0" fontId="34" fillId="10" borderId="29" xfId="0" applyFont="1" applyFill="1" applyBorder="1" applyAlignment="1">
      <alignment horizontal="center" vertical="center"/>
    </xf>
    <xf numFmtId="0" fontId="34" fillId="10" borderId="7" xfId="0" applyFont="1" applyFill="1" applyBorder="1" applyAlignment="1">
      <alignment horizontal="center" vertical="center"/>
    </xf>
    <xf numFmtId="0" fontId="34" fillId="10" borderId="8" xfId="0" applyFont="1" applyFill="1" applyBorder="1" applyAlignment="1">
      <alignment horizontal="center" vertical="center"/>
    </xf>
    <xf numFmtId="0" fontId="34" fillId="10" borderId="30" xfId="0" applyFont="1" applyFill="1" applyBorder="1" applyAlignment="1">
      <alignment horizontal="center" vertical="center"/>
    </xf>
    <xf numFmtId="0" fontId="34" fillId="10" borderId="0" xfId="0" applyFont="1" applyFill="1" applyAlignment="1">
      <alignment horizontal="center" vertical="center"/>
    </xf>
    <xf numFmtId="0" fontId="34" fillId="10" borderId="9" xfId="0" applyFont="1" applyFill="1" applyBorder="1" applyAlignment="1">
      <alignment horizontal="center" vertical="center"/>
    </xf>
    <xf numFmtId="0" fontId="34" fillId="10" borderId="15" xfId="0" applyFont="1" applyFill="1" applyBorder="1" applyAlignment="1">
      <alignment horizontal="center" vertical="center"/>
    </xf>
    <xf numFmtId="0" fontId="34" fillId="10" borderId="10" xfId="0" applyFont="1" applyFill="1" applyBorder="1" applyAlignment="1">
      <alignment horizontal="center" vertical="center"/>
    </xf>
    <xf numFmtId="0" fontId="34" fillId="10" borderId="11" xfId="0" applyFont="1" applyFill="1" applyBorder="1" applyAlignment="1">
      <alignment horizontal="center" vertical="center"/>
    </xf>
    <xf numFmtId="0" fontId="34" fillId="10" borderId="6" xfId="0" applyFont="1" applyFill="1" applyBorder="1" applyAlignment="1">
      <alignment horizontal="center" vertical="center" wrapText="1"/>
    </xf>
    <xf numFmtId="0" fontId="34" fillId="10" borderId="38" xfId="0" applyFont="1" applyFill="1" applyBorder="1" applyAlignment="1">
      <alignment horizontal="center" vertical="center" wrapText="1"/>
    </xf>
    <xf numFmtId="0" fontId="29" fillId="0" borderId="6" xfId="0" applyFont="1" applyBorder="1" applyAlignment="1">
      <alignment horizontal="left" vertical="center"/>
    </xf>
    <xf numFmtId="0" fontId="34" fillId="0" borderId="29" xfId="0" applyFont="1" applyBorder="1" applyAlignment="1">
      <alignment vertical="center" wrapText="1"/>
    </xf>
    <xf numFmtId="0" fontId="34" fillId="0" borderId="7" xfId="0" applyFont="1" applyBorder="1" applyAlignment="1">
      <alignment vertical="center" wrapText="1"/>
    </xf>
    <xf numFmtId="0" fontId="34" fillId="0" borderId="8" xfId="0" applyFont="1" applyBorder="1" applyAlignment="1">
      <alignment vertical="center" wrapText="1"/>
    </xf>
    <xf numFmtId="0" fontId="34" fillId="0" borderId="6" xfId="0" applyFont="1" applyBorder="1" applyAlignment="1">
      <alignment horizontal="center" vertical="center"/>
    </xf>
    <xf numFmtId="0" fontId="27" fillId="0" borderId="6" xfId="0" applyFont="1" applyBorder="1" applyAlignment="1">
      <alignment vertical="center" wrapText="1"/>
    </xf>
    <xf numFmtId="0" fontId="38" fillId="13" borderId="4" xfId="0" applyFont="1" applyFill="1" applyBorder="1" applyAlignment="1">
      <alignment horizontal="center" vertical="center"/>
    </xf>
    <xf numFmtId="0" fontId="38" fillId="13" borderId="6" xfId="0" applyFont="1" applyFill="1" applyBorder="1" applyAlignment="1">
      <alignment horizontal="center" vertical="center"/>
    </xf>
    <xf numFmtId="0" fontId="27" fillId="10" borderId="3" xfId="0" applyFont="1" applyFill="1" applyBorder="1" applyAlignment="1">
      <alignment horizontal="center" vertical="center" wrapText="1"/>
    </xf>
    <xf numFmtId="0" fontId="27" fillId="10" borderId="4" xfId="0" applyFont="1" applyFill="1" applyBorder="1" applyAlignment="1">
      <alignment horizontal="center" vertical="center" wrapText="1"/>
    </xf>
    <xf numFmtId="0" fontId="27" fillId="10" borderId="12" xfId="0" applyFont="1" applyFill="1" applyBorder="1" applyAlignment="1">
      <alignment horizontal="center" vertical="center" wrapText="1"/>
    </xf>
    <xf numFmtId="0" fontId="27" fillId="10" borderId="39" xfId="0" applyFont="1" applyFill="1" applyBorder="1" applyAlignment="1">
      <alignment horizontal="center" vertical="center" wrapText="1"/>
    </xf>
    <xf numFmtId="0" fontId="27" fillId="0" borderId="6" xfId="0" applyFont="1" applyBorder="1" applyAlignment="1">
      <alignment horizontal="center" vertical="center"/>
    </xf>
    <xf numFmtId="0" fontId="27" fillId="10" borderId="38" xfId="0" applyFont="1" applyFill="1" applyBorder="1" applyAlignment="1">
      <alignment horizontal="center" vertical="center" wrapText="1"/>
    </xf>
    <xf numFmtId="0" fontId="27" fillId="0" borderId="12" xfId="0" applyFont="1" applyBorder="1" applyAlignment="1">
      <alignment horizontal="left" vertical="center" wrapText="1"/>
    </xf>
    <xf numFmtId="0" fontId="27" fillId="0" borderId="38" xfId="0" applyFont="1" applyBorder="1" applyAlignment="1">
      <alignment horizontal="left" vertical="center" wrapText="1"/>
    </xf>
    <xf numFmtId="0" fontId="27" fillId="0" borderId="39" xfId="0" applyFont="1" applyBorder="1" applyAlignment="1">
      <alignment horizontal="left" vertical="center" wrapText="1"/>
    </xf>
    <xf numFmtId="0" fontId="29" fillId="0" borderId="27" xfId="0" applyFont="1" applyBorder="1" applyAlignment="1">
      <alignment horizontal="center"/>
    </xf>
    <xf numFmtId="0" fontId="29" fillId="0" borderId="61" xfId="0" applyFont="1" applyBorder="1" applyAlignment="1">
      <alignment horizontal="center"/>
    </xf>
    <xf numFmtId="0" fontId="29" fillId="0" borderId="54" xfId="0" applyFont="1" applyBorder="1" applyAlignment="1">
      <alignment horizontal="center"/>
    </xf>
    <xf numFmtId="0" fontId="27" fillId="13" borderId="49" xfId="22" applyFont="1" applyFill="1" applyBorder="1" applyAlignment="1">
      <alignment horizontal="center" vertical="center" wrapText="1"/>
    </xf>
    <xf numFmtId="0" fontId="29" fillId="0" borderId="12" xfId="0" applyFont="1" applyBorder="1" applyAlignment="1">
      <alignment horizontal="center"/>
    </xf>
    <xf numFmtId="0" fontId="29" fillId="0" borderId="38" xfId="0" applyFont="1" applyBorder="1" applyAlignment="1">
      <alignment horizontal="center"/>
    </xf>
    <xf numFmtId="0" fontId="29" fillId="0" borderId="52" xfId="0" applyFont="1" applyBorder="1" applyAlignment="1">
      <alignment horizontal="center"/>
    </xf>
    <xf numFmtId="0" fontId="29" fillId="0" borderId="15" xfId="0" applyFont="1" applyBorder="1" applyAlignment="1">
      <alignment horizontal="center"/>
    </xf>
    <xf numFmtId="0" fontId="29" fillId="0" borderId="10" xfId="0" applyFont="1" applyBorder="1" applyAlignment="1">
      <alignment horizontal="center"/>
    </xf>
    <xf numFmtId="0" fontId="29" fillId="0" borderId="60" xfId="0" applyFont="1" applyBorder="1" applyAlignment="1">
      <alignment horizontal="center"/>
    </xf>
    <xf numFmtId="0" fontId="26" fillId="0" borderId="20" xfId="22" applyFont="1" applyBorder="1" applyAlignment="1">
      <alignment horizontal="center" vertical="center" wrapText="1"/>
    </xf>
    <xf numFmtId="0" fontId="26" fillId="0" borderId="13" xfId="22" applyFont="1" applyBorder="1" applyAlignment="1">
      <alignment horizontal="center" vertical="center" wrapText="1"/>
    </xf>
    <xf numFmtId="0" fontId="26" fillId="0" borderId="23" xfId="22" applyFont="1" applyBorder="1" applyAlignment="1">
      <alignment horizontal="center" vertical="center" wrapText="1"/>
    </xf>
    <xf numFmtId="0" fontId="27" fillId="0" borderId="21" xfId="22" applyFont="1" applyBorder="1" applyAlignment="1">
      <alignment horizontal="center" vertical="center"/>
    </xf>
    <xf numFmtId="0" fontId="27" fillId="0" borderId="6" xfId="22" applyFont="1" applyBorder="1" applyAlignment="1">
      <alignment horizontal="center" vertical="center"/>
    </xf>
    <xf numFmtId="0" fontId="27" fillId="0" borderId="6" xfId="22" applyFont="1" applyBorder="1" applyAlignment="1">
      <alignment horizontal="center" vertical="center" wrapText="1"/>
    </xf>
    <xf numFmtId="0" fontId="27" fillId="13" borderId="5" xfId="22" applyFont="1" applyFill="1" applyBorder="1" applyAlignment="1">
      <alignment horizontal="center" vertical="center" wrapText="1"/>
    </xf>
    <xf numFmtId="0" fontId="27" fillId="13" borderId="28" xfId="22" applyFont="1" applyFill="1" applyBorder="1" applyAlignment="1">
      <alignment horizontal="center" vertical="center" wrapText="1"/>
    </xf>
  </cellXfs>
  <cellStyles count="35">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Hipervínculo" xfId="34" builtinId="8"/>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178" name="Picture 47">
          <a:extLst>
            <a:ext uri="{FF2B5EF4-FFF2-40B4-BE49-F238E27FC236}">
              <a16:creationId xmlns:a16="http://schemas.microsoft.com/office/drawing/2014/main" id="{16BC92F2-7AC6-1845-6836-1F6C9AB34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989E060-A260-4675-833F-0FE5F0D97C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99A936A-CDF7-4D07-8B4A-D36AF2423D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65C7932E-E14D-465F-9A7E-DD688FBB64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62735B58-1724-3686-B4E6-7472C0689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secretariadistritald.sharepoint.com/:f:/s/PLANDEACCIN-POADDDP2023/Epb4ZbU0MWtJgyKXWpPpS1oB1qy2y2I9h_drtuu5ExFdRQ?e=K8fACT" TargetMode="External"/><Relationship Id="rId7" Type="http://schemas.openxmlformats.org/officeDocument/2006/relationships/vmlDrawing" Target="../drawings/vmlDrawing1.vml"/><Relationship Id="rId2" Type="http://schemas.openxmlformats.org/officeDocument/2006/relationships/hyperlink" Target="https://secretariadistritald.sharepoint.com/:f:/s/PLANDEACCIN-POADDDP2023/En4sHFP6B-tIpAwMO5oNxJcB1KIPu1QdznBDyy6Oo-pSHA?e=seYeUZ" TargetMode="External"/><Relationship Id="rId1" Type="http://schemas.openxmlformats.org/officeDocument/2006/relationships/hyperlink" Target="https://secretariadistritald.sharepoint.com/:f:/s/PLANDEACCIN-POADDDP2023/EqDuNb_FsQVOhdvhqacojXYByKaUfOFw2FFt6Fw3X9dEaw?e=Uq4Om6"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s://secretariadistritald.sharepoint.com/:f:/s/PLANDEACCIN-POADDDP2023/EvtOKekBBYhIgcuOXJE8uYcBFNKZL5rb2wpK7V9xXXACCw?e=aAZ4c8" TargetMode="External"/></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secretariadistritald.sharepoint.com/:f:/s/PLANDEACCIN-POADDDP2023/Eta-_g7240ZFtNHk4oxsZMsB_UcEcDoUe-7JEcAi5_zc8w?e=93bZU9" TargetMode="External"/><Relationship Id="rId7" Type="http://schemas.openxmlformats.org/officeDocument/2006/relationships/drawing" Target="../drawings/drawing2.xml"/><Relationship Id="rId2" Type="http://schemas.openxmlformats.org/officeDocument/2006/relationships/hyperlink" Target="https://secretariadistritald.sharepoint.com/:f:/s/PLANDEACCIN-POADDDP2023/Eu7BPRJ3ry9DmSfFsl7P9nUB32hs3_UtyiSjBBKL9hoVLg?e=ligedd" TargetMode="External"/><Relationship Id="rId1" Type="http://schemas.openxmlformats.org/officeDocument/2006/relationships/hyperlink" Target="https://secretariadistritald.sharepoint.com/:f:/s/PLANDEACCIN-POADDDP2023/EqKZk8tMpj1Fitl0F2j-PgsBFL1WQrCKvtUWvtkX7W90fA?e=vwNofK" TargetMode="External"/><Relationship Id="rId6" Type="http://schemas.openxmlformats.org/officeDocument/2006/relationships/printerSettings" Target="../printerSettings/printerSettings3.bin"/><Relationship Id="rId5" Type="http://schemas.openxmlformats.org/officeDocument/2006/relationships/hyperlink" Target="https://secretariadistritald.sharepoint.com/:f:/s/PLANDEACCIN-POADDDP2023/Eio9SXwhwmBDtzIWV52VRxoB6_7TSiPzEYmN69MuquXNlg?e=SY6drP" TargetMode="External"/><Relationship Id="rId4" Type="http://schemas.openxmlformats.org/officeDocument/2006/relationships/hyperlink" Target="https://secretariadistritald.sharepoint.com/:f:/s/PLANDEACCIN-POADDDP2023/Ekch4yI2xkRCgcyMR2oY-9MB9M9bwupwYYPk1bwd-Twe7A?e=UR1eQq" TargetMode="External"/><Relationship Id="rId9" Type="http://schemas.openxmlformats.org/officeDocument/2006/relationships/comments" Target="../comments2.x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s://secretariadistritald.sharepoint.com/:f:/s/PLANDEACCIN-POADDDP2023/Eom7qiLoc95Pqgk7JCUxoUkBYbesDuqUgbVBTRD7nThfsw?e=3QeCcA" TargetMode="External"/><Relationship Id="rId7" Type="http://schemas.openxmlformats.org/officeDocument/2006/relationships/printerSettings" Target="../printerSettings/printerSettings4.bin"/><Relationship Id="rId2" Type="http://schemas.openxmlformats.org/officeDocument/2006/relationships/hyperlink" Target="https://secretariadistritald.sharepoint.com/:f:/s/PLANDEACCIN-POADDDP2023/Em27a0Uxbu1Ns9SHslddnfIB5lgNZujByXrn4TAS0mgKfw?e=PaGppv" TargetMode="External"/><Relationship Id="rId1" Type="http://schemas.openxmlformats.org/officeDocument/2006/relationships/hyperlink" Target="https://secretariadistritald.sharepoint.com/:f:/s/PLANDEACCIN-POADDDP2023/EthYSgscHuNMgFallozK7vABduRJcFcnBmrpJJdg8Ni0gg?e=uNg4ix" TargetMode="External"/><Relationship Id="rId6" Type="http://schemas.openxmlformats.org/officeDocument/2006/relationships/hyperlink" Target="https://secretariadistritald.sharepoint.com/:f:/s/PLANDEACCIN-POADDDP2023/Eufm4zCf_-xPkjRc18ARbvgBIu1Gfk1QdL7Ye_8DZrc6iQ?e=y1DUVk" TargetMode="External"/><Relationship Id="rId5" Type="http://schemas.openxmlformats.org/officeDocument/2006/relationships/hyperlink" Target="https://secretariadistritald.sharepoint.com/:f:/s/PLANDEACCIN-POADDDP2023/EnXDLjaQYzFFhDgmuFWx74UBZzCS_7b36TIJ8Bs-Jqb6Lw?e=nAVTxp" TargetMode="External"/><Relationship Id="rId10" Type="http://schemas.openxmlformats.org/officeDocument/2006/relationships/comments" Target="../comments3.xml"/><Relationship Id="rId4" Type="http://schemas.openxmlformats.org/officeDocument/2006/relationships/hyperlink" Target="https://secretariadistritald.sharepoint.com/:f:/s/PLANDEACCIN-POADDDP2023/En1TJmzmSIJChZZzQQ12V7UBUti8XxobSVFh8O2wOcAw4g?e=KngWhQ" TargetMode="External"/><Relationship Id="rId9"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hyperlink" Target="https://secretariadistritald.sharepoint.com/:f:/s/PLANDEACCIN-POADDDP2023/EiCh9bo4BDJNvwOzAZ6UK6gBef3Xi2sEhW0eumVWNYqAUg?e=mjSEwf" TargetMode="External"/><Relationship Id="rId7" Type="http://schemas.openxmlformats.org/officeDocument/2006/relationships/vmlDrawing" Target="../drawings/vmlDrawing4.vml"/><Relationship Id="rId2" Type="http://schemas.openxmlformats.org/officeDocument/2006/relationships/hyperlink" Target="https://secretariadistritald.sharepoint.com/:f:/s/PLANDEACCIN-POADDDP2023/EpuhmXBEmQZGgFrRgMzyH3MBbqMZTxC9rO6yJCEiYjGgdg?e=t5dDWI" TargetMode="External"/><Relationship Id="rId1" Type="http://schemas.openxmlformats.org/officeDocument/2006/relationships/hyperlink" Target="https://secretariadistritald.sharepoint.com/:f:/s/PLANDEACCIN-POADDDP2023/Er2iA9mv-hxEvlWmeQGoaXcBRlqUvJLS5rF55y4GyAo1cQ?e=OMoc48" TargetMode="External"/><Relationship Id="rId6" Type="http://schemas.openxmlformats.org/officeDocument/2006/relationships/drawing" Target="../drawings/drawing4.xml"/><Relationship Id="rId5" Type="http://schemas.openxmlformats.org/officeDocument/2006/relationships/printerSettings" Target="../printerSettings/printerSettings5.bin"/><Relationship Id="rId4" Type="http://schemas.openxmlformats.org/officeDocument/2006/relationships/hyperlink" Target="https://secretariadistritald.sharepoint.com/:f:/s/PLANDEACCIN-POADDDP2023/EiLK1FIv5KBJrS4kc-bD8y8BNDCwUXCMqnlbC5mK-fzadw?e=wkNjxt"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6.bin"/><Relationship Id="rId1" Type="http://schemas.openxmlformats.org/officeDocument/2006/relationships/hyperlink" Target="https://secretariadistritald.sharepoint.com/:f:/s/PLANDEACCIN-POADDDP2023/EuXEV-jRX7dDiBjpj0tKsZYBdzdMgQ_mEU60i2UW6AmBoQ?e=q5u8Z3" TargetMode="External"/><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2ECCC-0ACC-4588-AF1B-99A6C3684DA3}">
  <sheetPr codeName="Hoja10">
    <tabColor theme="6" tint="0.39997558519241921"/>
    <pageSetUpPr fitToPage="1"/>
  </sheetPr>
  <dimension ref="A1:B74"/>
  <sheetViews>
    <sheetView topLeftCell="A38" zoomScale="90" zoomScaleNormal="90" workbookViewId="0">
      <selection activeCell="A20" sqref="A20"/>
    </sheetView>
  </sheetViews>
  <sheetFormatPr baseColWidth="10" defaultColWidth="10.85546875" defaultRowHeight="14.25"/>
  <cols>
    <col min="1" max="1" width="72" style="94" bestFit="1" customWidth="1"/>
    <col min="2" max="2" width="78.5703125" style="94" customWidth="1"/>
    <col min="3" max="3" width="10.85546875" style="94"/>
    <col min="4" max="4" width="31.140625" style="94" customWidth="1"/>
    <col min="5" max="5" width="70.140625" style="94" customWidth="1"/>
    <col min="6" max="6" width="17.42578125" style="94" customWidth="1"/>
    <col min="7" max="8" width="21.85546875" style="94" customWidth="1"/>
    <col min="9" max="9" width="19.42578125" style="94" customWidth="1"/>
    <col min="10" max="10" width="42" style="94" customWidth="1"/>
    <col min="11" max="256" width="10.85546875" style="94"/>
    <col min="257" max="257" width="72" style="94" bestFit="1" customWidth="1"/>
    <col min="258" max="258" width="78.5703125" style="94" customWidth="1"/>
    <col min="259" max="259" width="10.85546875" style="94"/>
    <col min="260" max="260" width="31.140625" style="94" customWidth="1"/>
    <col min="261" max="261" width="70.140625" style="94" customWidth="1"/>
    <col min="262" max="262" width="17.42578125" style="94" customWidth="1"/>
    <col min="263" max="264" width="21.85546875" style="94" customWidth="1"/>
    <col min="265" max="265" width="19.42578125" style="94" customWidth="1"/>
    <col min="266" max="266" width="42" style="94" customWidth="1"/>
    <col min="267" max="512" width="10.85546875" style="94"/>
    <col min="513" max="513" width="72" style="94" bestFit="1" customWidth="1"/>
    <col min="514" max="514" width="78.5703125" style="94" customWidth="1"/>
    <col min="515" max="515" width="10.85546875" style="94"/>
    <col min="516" max="516" width="31.140625" style="94" customWidth="1"/>
    <col min="517" max="517" width="70.140625" style="94" customWidth="1"/>
    <col min="518" max="518" width="17.42578125" style="94" customWidth="1"/>
    <col min="519" max="520" width="21.85546875" style="94" customWidth="1"/>
    <col min="521" max="521" width="19.42578125" style="94" customWidth="1"/>
    <col min="522" max="522" width="42" style="94" customWidth="1"/>
    <col min="523" max="768" width="10.85546875" style="94"/>
    <col min="769" max="769" width="72" style="94" bestFit="1" customWidth="1"/>
    <col min="770" max="770" width="78.5703125" style="94" customWidth="1"/>
    <col min="771" max="771" width="10.85546875" style="94"/>
    <col min="772" max="772" width="31.140625" style="94" customWidth="1"/>
    <col min="773" max="773" width="70.140625" style="94" customWidth="1"/>
    <col min="774" max="774" width="17.42578125" style="94" customWidth="1"/>
    <col min="775" max="776" width="21.85546875" style="94" customWidth="1"/>
    <col min="777" max="777" width="19.42578125" style="94" customWidth="1"/>
    <col min="778" max="778" width="42" style="94" customWidth="1"/>
    <col min="779" max="1024" width="10.85546875" style="94"/>
    <col min="1025" max="1025" width="72" style="94" bestFit="1" customWidth="1"/>
    <col min="1026" max="1026" width="78.5703125" style="94" customWidth="1"/>
    <col min="1027" max="1027" width="10.85546875" style="94"/>
    <col min="1028" max="1028" width="31.140625" style="94" customWidth="1"/>
    <col min="1029" max="1029" width="70.140625" style="94" customWidth="1"/>
    <col min="1030" max="1030" width="17.42578125" style="94" customWidth="1"/>
    <col min="1031" max="1032" width="21.85546875" style="94" customWidth="1"/>
    <col min="1033" max="1033" width="19.42578125" style="94" customWidth="1"/>
    <col min="1034" max="1034" width="42" style="94" customWidth="1"/>
    <col min="1035" max="1280" width="10.85546875" style="94"/>
    <col min="1281" max="1281" width="72" style="94" bestFit="1" customWidth="1"/>
    <col min="1282" max="1282" width="78.5703125" style="94" customWidth="1"/>
    <col min="1283" max="1283" width="10.85546875" style="94"/>
    <col min="1284" max="1284" width="31.140625" style="94" customWidth="1"/>
    <col min="1285" max="1285" width="70.140625" style="94" customWidth="1"/>
    <col min="1286" max="1286" width="17.42578125" style="94" customWidth="1"/>
    <col min="1287" max="1288" width="21.85546875" style="94" customWidth="1"/>
    <col min="1289" max="1289" width="19.42578125" style="94" customWidth="1"/>
    <col min="1290" max="1290" width="42" style="94" customWidth="1"/>
    <col min="1291" max="1536" width="10.85546875" style="94"/>
    <col min="1537" max="1537" width="72" style="94" bestFit="1" customWidth="1"/>
    <col min="1538" max="1538" width="78.5703125" style="94" customWidth="1"/>
    <col min="1539" max="1539" width="10.85546875" style="94"/>
    <col min="1540" max="1540" width="31.140625" style="94" customWidth="1"/>
    <col min="1541" max="1541" width="70.140625" style="94" customWidth="1"/>
    <col min="1542" max="1542" width="17.42578125" style="94" customWidth="1"/>
    <col min="1543" max="1544" width="21.85546875" style="94" customWidth="1"/>
    <col min="1545" max="1545" width="19.42578125" style="94" customWidth="1"/>
    <col min="1546" max="1546" width="42" style="94" customWidth="1"/>
    <col min="1547" max="1792" width="10.85546875" style="94"/>
    <col min="1793" max="1793" width="72" style="94" bestFit="1" customWidth="1"/>
    <col min="1794" max="1794" width="78.5703125" style="94" customWidth="1"/>
    <col min="1795" max="1795" width="10.85546875" style="94"/>
    <col min="1796" max="1796" width="31.140625" style="94" customWidth="1"/>
    <col min="1797" max="1797" width="70.140625" style="94" customWidth="1"/>
    <col min="1798" max="1798" width="17.42578125" style="94" customWidth="1"/>
    <col min="1799" max="1800" width="21.85546875" style="94" customWidth="1"/>
    <col min="1801" max="1801" width="19.42578125" style="94" customWidth="1"/>
    <col min="1802" max="1802" width="42" style="94" customWidth="1"/>
    <col min="1803" max="2048" width="10.85546875" style="94"/>
    <col min="2049" max="2049" width="72" style="94" bestFit="1" customWidth="1"/>
    <col min="2050" max="2050" width="78.5703125" style="94" customWidth="1"/>
    <col min="2051" max="2051" width="10.85546875" style="94"/>
    <col min="2052" max="2052" width="31.140625" style="94" customWidth="1"/>
    <col min="2053" max="2053" width="70.140625" style="94" customWidth="1"/>
    <col min="2054" max="2054" width="17.42578125" style="94" customWidth="1"/>
    <col min="2055" max="2056" width="21.85546875" style="94" customWidth="1"/>
    <col min="2057" max="2057" width="19.42578125" style="94" customWidth="1"/>
    <col min="2058" max="2058" width="42" style="94" customWidth="1"/>
    <col min="2059" max="2304" width="10.85546875" style="94"/>
    <col min="2305" max="2305" width="72" style="94" bestFit="1" customWidth="1"/>
    <col min="2306" max="2306" width="78.5703125" style="94" customWidth="1"/>
    <col min="2307" max="2307" width="10.85546875" style="94"/>
    <col min="2308" max="2308" width="31.140625" style="94" customWidth="1"/>
    <col min="2309" max="2309" width="70.140625" style="94" customWidth="1"/>
    <col min="2310" max="2310" width="17.42578125" style="94" customWidth="1"/>
    <col min="2311" max="2312" width="21.85546875" style="94" customWidth="1"/>
    <col min="2313" max="2313" width="19.42578125" style="94" customWidth="1"/>
    <col min="2314" max="2314" width="42" style="94" customWidth="1"/>
    <col min="2315" max="2560" width="10.85546875" style="94"/>
    <col min="2561" max="2561" width="72" style="94" bestFit="1" customWidth="1"/>
    <col min="2562" max="2562" width="78.5703125" style="94" customWidth="1"/>
    <col min="2563" max="2563" width="10.85546875" style="94"/>
    <col min="2564" max="2564" width="31.140625" style="94" customWidth="1"/>
    <col min="2565" max="2565" width="70.140625" style="94" customWidth="1"/>
    <col min="2566" max="2566" width="17.42578125" style="94" customWidth="1"/>
    <col min="2567" max="2568" width="21.85546875" style="94" customWidth="1"/>
    <col min="2569" max="2569" width="19.42578125" style="94" customWidth="1"/>
    <col min="2570" max="2570" width="42" style="94" customWidth="1"/>
    <col min="2571" max="2816" width="10.85546875" style="94"/>
    <col min="2817" max="2817" width="72" style="94" bestFit="1" customWidth="1"/>
    <col min="2818" max="2818" width="78.5703125" style="94" customWidth="1"/>
    <col min="2819" max="2819" width="10.85546875" style="94"/>
    <col min="2820" max="2820" width="31.140625" style="94" customWidth="1"/>
    <col min="2821" max="2821" width="70.140625" style="94" customWidth="1"/>
    <col min="2822" max="2822" width="17.42578125" style="94" customWidth="1"/>
    <col min="2823" max="2824" width="21.85546875" style="94" customWidth="1"/>
    <col min="2825" max="2825" width="19.42578125" style="94" customWidth="1"/>
    <col min="2826" max="2826" width="42" style="94" customWidth="1"/>
    <col min="2827" max="3072" width="10.85546875" style="94"/>
    <col min="3073" max="3073" width="72" style="94" bestFit="1" customWidth="1"/>
    <col min="3074" max="3074" width="78.5703125" style="94" customWidth="1"/>
    <col min="3075" max="3075" width="10.85546875" style="94"/>
    <col min="3076" max="3076" width="31.140625" style="94" customWidth="1"/>
    <col min="3077" max="3077" width="70.140625" style="94" customWidth="1"/>
    <col min="3078" max="3078" width="17.42578125" style="94" customWidth="1"/>
    <col min="3079" max="3080" width="21.85546875" style="94" customWidth="1"/>
    <col min="3081" max="3081" width="19.42578125" style="94" customWidth="1"/>
    <col min="3082" max="3082" width="42" style="94" customWidth="1"/>
    <col min="3083" max="3328" width="10.85546875" style="94"/>
    <col min="3329" max="3329" width="72" style="94" bestFit="1" customWidth="1"/>
    <col min="3330" max="3330" width="78.5703125" style="94" customWidth="1"/>
    <col min="3331" max="3331" width="10.85546875" style="94"/>
    <col min="3332" max="3332" width="31.140625" style="94" customWidth="1"/>
    <col min="3333" max="3333" width="70.140625" style="94" customWidth="1"/>
    <col min="3334" max="3334" width="17.42578125" style="94" customWidth="1"/>
    <col min="3335" max="3336" width="21.85546875" style="94" customWidth="1"/>
    <col min="3337" max="3337" width="19.42578125" style="94" customWidth="1"/>
    <col min="3338" max="3338" width="42" style="94" customWidth="1"/>
    <col min="3339" max="3584" width="10.85546875" style="94"/>
    <col min="3585" max="3585" width="72" style="94" bestFit="1" customWidth="1"/>
    <col min="3586" max="3586" width="78.5703125" style="94" customWidth="1"/>
    <col min="3587" max="3587" width="10.85546875" style="94"/>
    <col min="3588" max="3588" width="31.140625" style="94" customWidth="1"/>
    <col min="3589" max="3589" width="70.140625" style="94" customWidth="1"/>
    <col min="3590" max="3590" width="17.42578125" style="94" customWidth="1"/>
    <col min="3591" max="3592" width="21.85546875" style="94" customWidth="1"/>
    <col min="3593" max="3593" width="19.42578125" style="94" customWidth="1"/>
    <col min="3594" max="3594" width="42" style="94" customWidth="1"/>
    <col min="3595" max="3840" width="10.85546875" style="94"/>
    <col min="3841" max="3841" width="72" style="94" bestFit="1" customWidth="1"/>
    <col min="3842" max="3842" width="78.5703125" style="94" customWidth="1"/>
    <col min="3843" max="3843" width="10.85546875" style="94"/>
    <col min="3844" max="3844" width="31.140625" style="94" customWidth="1"/>
    <col min="3845" max="3845" width="70.140625" style="94" customWidth="1"/>
    <col min="3846" max="3846" width="17.42578125" style="94" customWidth="1"/>
    <col min="3847" max="3848" width="21.85546875" style="94" customWidth="1"/>
    <col min="3849" max="3849" width="19.42578125" style="94" customWidth="1"/>
    <col min="3850" max="3850" width="42" style="94" customWidth="1"/>
    <col min="3851" max="4096" width="10.85546875" style="94"/>
    <col min="4097" max="4097" width="72" style="94" bestFit="1" customWidth="1"/>
    <col min="4098" max="4098" width="78.5703125" style="94" customWidth="1"/>
    <col min="4099" max="4099" width="10.85546875" style="94"/>
    <col min="4100" max="4100" width="31.140625" style="94" customWidth="1"/>
    <col min="4101" max="4101" width="70.140625" style="94" customWidth="1"/>
    <col min="4102" max="4102" width="17.42578125" style="94" customWidth="1"/>
    <col min="4103" max="4104" width="21.85546875" style="94" customWidth="1"/>
    <col min="4105" max="4105" width="19.42578125" style="94" customWidth="1"/>
    <col min="4106" max="4106" width="42" style="94" customWidth="1"/>
    <col min="4107" max="4352" width="10.85546875" style="94"/>
    <col min="4353" max="4353" width="72" style="94" bestFit="1" customWidth="1"/>
    <col min="4354" max="4354" width="78.5703125" style="94" customWidth="1"/>
    <col min="4355" max="4355" width="10.85546875" style="94"/>
    <col min="4356" max="4356" width="31.140625" style="94" customWidth="1"/>
    <col min="4357" max="4357" width="70.140625" style="94" customWidth="1"/>
    <col min="4358" max="4358" width="17.42578125" style="94" customWidth="1"/>
    <col min="4359" max="4360" width="21.85546875" style="94" customWidth="1"/>
    <col min="4361" max="4361" width="19.42578125" style="94" customWidth="1"/>
    <col min="4362" max="4362" width="42" style="94" customWidth="1"/>
    <col min="4363" max="4608" width="10.85546875" style="94"/>
    <col min="4609" max="4609" width="72" style="94" bestFit="1" customWidth="1"/>
    <col min="4610" max="4610" width="78.5703125" style="94" customWidth="1"/>
    <col min="4611" max="4611" width="10.85546875" style="94"/>
    <col min="4612" max="4612" width="31.140625" style="94" customWidth="1"/>
    <col min="4613" max="4613" width="70.140625" style="94" customWidth="1"/>
    <col min="4614" max="4614" width="17.42578125" style="94" customWidth="1"/>
    <col min="4615" max="4616" width="21.85546875" style="94" customWidth="1"/>
    <col min="4617" max="4617" width="19.42578125" style="94" customWidth="1"/>
    <col min="4618" max="4618" width="42" style="94" customWidth="1"/>
    <col min="4619" max="4864" width="10.85546875" style="94"/>
    <col min="4865" max="4865" width="72" style="94" bestFit="1" customWidth="1"/>
    <col min="4866" max="4866" width="78.5703125" style="94" customWidth="1"/>
    <col min="4867" max="4867" width="10.85546875" style="94"/>
    <col min="4868" max="4868" width="31.140625" style="94" customWidth="1"/>
    <col min="4869" max="4869" width="70.140625" style="94" customWidth="1"/>
    <col min="4870" max="4870" width="17.42578125" style="94" customWidth="1"/>
    <col min="4871" max="4872" width="21.85546875" style="94" customWidth="1"/>
    <col min="4873" max="4873" width="19.42578125" style="94" customWidth="1"/>
    <col min="4874" max="4874" width="42" style="94" customWidth="1"/>
    <col min="4875" max="5120" width="10.85546875" style="94"/>
    <col min="5121" max="5121" width="72" style="94" bestFit="1" customWidth="1"/>
    <col min="5122" max="5122" width="78.5703125" style="94" customWidth="1"/>
    <col min="5123" max="5123" width="10.85546875" style="94"/>
    <col min="5124" max="5124" width="31.140625" style="94" customWidth="1"/>
    <col min="5125" max="5125" width="70.140625" style="94" customWidth="1"/>
    <col min="5126" max="5126" width="17.42578125" style="94" customWidth="1"/>
    <col min="5127" max="5128" width="21.85546875" style="94" customWidth="1"/>
    <col min="5129" max="5129" width="19.42578125" style="94" customWidth="1"/>
    <col min="5130" max="5130" width="42" style="94" customWidth="1"/>
    <col min="5131" max="5376" width="10.85546875" style="94"/>
    <col min="5377" max="5377" width="72" style="94" bestFit="1" customWidth="1"/>
    <col min="5378" max="5378" width="78.5703125" style="94" customWidth="1"/>
    <col min="5379" max="5379" width="10.85546875" style="94"/>
    <col min="5380" max="5380" width="31.140625" style="94" customWidth="1"/>
    <col min="5381" max="5381" width="70.140625" style="94" customWidth="1"/>
    <col min="5382" max="5382" width="17.42578125" style="94" customWidth="1"/>
    <col min="5383" max="5384" width="21.85546875" style="94" customWidth="1"/>
    <col min="5385" max="5385" width="19.42578125" style="94" customWidth="1"/>
    <col min="5386" max="5386" width="42" style="94" customWidth="1"/>
    <col min="5387" max="5632" width="10.85546875" style="94"/>
    <col min="5633" max="5633" width="72" style="94" bestFit="1" customWidth="1"/>
    <col min="5634" max="5634" width="78.5703125" style="94" customWidth="1"/>
    <col min="5635" max="5635" width="10.85546875" style="94"/>
    <col min="5636" max="5636" width="31.140625" style="94" customWidth="1"/>
    <col min="5637" max="5637" width="70.140625" style="94" customWidth="1"/>
    <col min="5638" max="5638" width="17.42578125" style="94" customWidth="1"/>
    <col min="5639" max="5640" width="21.85546875" style="94" customWidth="1"/>
    <col min="5641" max="5641" width="19.42578125" style="94" customWidth="1"/>
    <col min="5642" max="5642" width="42" style="94" customWidth="1"/>
    <col min="5643" max="5888" width="10.85546875" style="94"/>
    <col min="5889" max="5889" width="72" style="94" bestFit="1" customWidth="1"/>
    <col min="5890" max="5890" width="78.5703125" style="94" customWidth="1"/>
    <col min="5891" max="5891" width="10.85546875" style="94"/>
    <col min="5892" max="5892" width="31.140625" style="94" customWidth="1"/>
    <col min="5893" max="5893" width="70.140625" style="94" customWidth="1"/>
    <col min="5894" max="5894" width="17.42578125" style="94" customWidth="1"/>
    <col min="5895" max="5896" width="21.85546875" style="94" customWidth="1"/>
    <col min="5897" max="5897" width="19.42578125" style="94" customWidth="1"/>
    <col min="5898" max="5898" width="42" style="94" customWidth="1"/>
    <col min="5899" max="6144" width="10.85546875" style="94"/>
    <col min="6145" max="6145" width="72" style="94" bestFit="1" customWidth="1"/>
    <col min="6146" max="6146" width="78.5703125" style="94" customWidth="1"/>
    <col min="6147" max="6147" width="10.85546875" style="94"/>
    <col min="6148" max="6148" width="31.140625" style="94" customWidth="1"/>
    <col min="6149" max="6149" width="70.140625" style="94" customWidth="1"/>
    <col min="6150" max="6150" width="17.42578125" style="94" customWidth="1"/>
    <col min="6151" max="6152" width="21.85546875" style="94" customWidth="1"/>
    <col min="6153" max="6153" width="19.42578125" style="94" customWidth="1"/>
    <col min="6154" max="6154" width="42" style="94" customWidth="1"/>
    <col min="6155" max="6400" width="10.85546875" style="94"/>
    <col min="6401" max="6401" width="72" style="94" bestFit="1" customWidth="1"/>
    <col min="6402" max="6402" width="78.5703125" style="94" customWidth="1"/>
    <col min="6403" max="6403" width="10.85546875" style="94"/>
    <col min="6404" max="6404" width="31.140625" style="94" customWidth="1"/>
    <col min="6405" max="6405" width="70.140625" style="94" customWidth="1"/>
    <col min="6406" max="6406" width="17.42578125" style="94" customWidth="1"/>
    <col min="6407" max="6408" width="21.85546875" style="94" customWidth="1"/>
    <col min="6409" max="6409" width="19.42578125" style="94" customWidth="1"/>
    <col min="6410" max="6410" width="42" style="94" customWidth="1"/>
    <col min="6411" max="6656" width="10.85546875" style="94"/>
    <col min="6657" max="6657" width="72" style="94" bestFit="1" customWidth="1"/>
    <col min="6658" max="6658" width="78.5703125" style="94" customWidth="1"/>
    <col min="6659" max="6659" width="10.85546875" style="94"/>
    <col min="6660" max="6660" width="31.140625" style="94" customWidth="1"/>
    <col min="6661" max="6661" width="70.140625" style="94" customWidth="1"/>
    <col min="6662" max="6662" width="17.42578125" style="94" customWidth="1"/>
    <col min="6663" max="6664" width="21.85546875" style="94" customWidth="1"/>
    <col min="6665" max="6665" width="19.42578125" style="94" customWidth="1"/>
    <col min="6666" max="6666" width="42" style="94" customWidth="1"/>
    <col min="6667" max="6912" width="10.85546875" style="94"/>
    <col min="6913" max="6913" width="72" style="94" bestFit="1" customWidth="1"/>
    <col min="6914" max="6914" width="78.5703125" style="94" customWidth="1"/>
    <col min="6915" max="6915" width="10.85546875" style="94"/>
    <col min="6916" max="6916" width="31.140625" style="94" customWidth="1"/>
    <col min="6917" max="6917" width="70.140625" style="94" customWidth="1"/>
    <col min="6918" max="6918" width="17.42578125" style="94" customWidth="1"/>
    <col min="6919" max="6920" width="21.85546875" style="94" customWidth="1"/>
    <col min="6921" max="6921" width="19.42578125" style="94" customWidth="1"/>
    <col min="6922" max="6922" width="42" style="94" customWidth="1"/>
    <col min="6923" max="7168" width="10.85546875" style="94"/>
    <col min="7169" max="7169" width="72" style="94" bestFit="1" customWidth="1"/>
    <col min="7170" max="7170" width="78.5703125" style="94" customWidth="1"/>
    <col min="7171" max="7171" width="10.85546875" style="94"/>
    <col min="7172" max="7172" width="31.140625" style="94" customWidth="1"/>
    <col min="7173" max="7173" width="70.140625" style="94" customWidth="1"/>
    <col min="7174" max="7174" width="17.42578125" style="94" customWidth="1"/>
    <col min="7175" max="7176" width="21.85546875" style="94" customWidth="1"/>
    <col min="7177" max="7177" width="19.42578125" style="94" customWidth="1"/>
    <col min="7178" max="7178" width="42" style="94" customWidth="1"/>
    <col min="7179" max="7424" width="10.85546875" style="94"/>
    <col min="7425" max="7425" width="72" style="94" bestFit="1" customWidth="1"/>
    <col min="7426" max="7426" width="78.5703125" style="94" customWidth="1"/>
    <col min="7427" max="7427" width="10.85546875" style="94"/>
    <col min="7428" max="7428" width="31.140625" style="94" customWidth="1"/>
    <col min="7429" max="7429" width="70.140625" style="94" customWidth="1"/>
    <col min="7430" max="7430" width="17.42578125" style="94" customWidth="1"/>
    <col min="7431" max="7432" width="21.85546875" style="94" customWidth="1"/>
    <col min="7433" max="7433" width="19.42578125" style="94" customWidth="1"/>
    <col min="7434" max="7434" width="42" style="94" customWidth="1"/>
    <col min="7435" max="7680" width="10.85546875" style="94"/>
    <col min="7681" max="7681" width="72" style="94" bestFit="1" customWidth="1"/>
    <col min="7682" max="7682" width="78.5703125" style="94" customWidth="1"/>
    <col min="7683" max="7683" width="10.85546875" style="94"/>
    <col min="7684" max="7684" width="31.140625" style="94" customWidth="1"/>
    <col min="7685" max="7685" width="70.140625" style="94" customWidth="1"/>
    <col min="7686" max="7686" width="17.42578125" style="94" customWidth="1"/>
    <col min="7687" max="7688" width="21.85546875" style="94" customWidth="1"/>
    <col min="7689" max="7689" width="19.42578125" style="94" customWidth="1"/>
    <col min="7690" max="7690" width="42" style="94" customWidth="1"/>
    <col min="7691" max="7936" width="10.85546875" style="94"/>
    <col min="7937" max="7937" width="72" style="94" bestFit="1" customWidth="1"/>
    <col min="7938" max="7938" width="78.5703125" style="94" customWidth="1"/>
    <col min="7939" max="7939" width="10.85546875" style="94"/>
    <col min="7940" max="7940" width="31.140625" style="94" customWidth="1"/>
    <col min="7941" max="7941" width="70.140625" style="94" customWidth="1"/>
    <col min="7942" max="7942" width="17.42578125" style="94" customWidth="1"/>
    <col min="7943" max="7944" width="21.85546875" style="94" customWidth="1"/>
    <col min="7945" max="7945" width="19.42578125" style="94" customWidth="1"/>
    <col min="7946" max="7946" width="42" style="94" customWidth="1"/>
    <col min="7947" max="8192" width="10.85546875" style="94"/>
    <col min="8193" max="8193" width="72" style="94" bestFit="1" customWidth="1"/>
    <col min="8194" max="8194" width="78.5703125" style="94" customWidth="1"/>
    <col min="8195" max="8195" width="10.85546875" style="94"/>
    <col min="8196" max="8196" width="31.140625" style="94" customWidth="1"/>
    <col min="8197" max="8197" width="70.140625" style="94" customWidth="1"/>
    <col min="8198" max="8198" width="17.42578125" style="94" customWidth="1"/>
    <col min="8199" max="8200" width="21.85546875" style="94" customWidth="1"/>
    <col min="8201" max="8201" width="19.42578125" style="94" customWidth="1"/>
    <col min="8202" max="8202" width="42" style="94" customWidth="1"/>
    <col min="8203" max="8448" width="10.85546875" style="94"/>
    <col min="8449" max="8449" width="72" style="94" bestFit="1" customWidth="1"/>
    <col min="8450" max="8450" width="78.5703125" style="94" customWidth="1"/>
    <col min="8451" max="8451" width="10.85546875" style="94"/>
    <col min="8452" max="8452" width="31.140625" style="94" customWidth="1"/>
    <col min="8453" max="8453" width="70.140625" style="94" customWidth="1"/>
    <col min="8454" max="8454" width="17.42578125" style="94" customWidth="1"/>
    <col min="8455" max="8456" width="21.85546875" style="94" customWidth="1"/>
    <col min="8457" max="8457" width="19.42578125" style="94" customWidth="1"/>
    <col min="8458" max="8458" width="42" style="94" customWidth="1"/>
    <col min="8459" max="8704" width="10.85546875" style="94"/>
    <col min="8705" max="8705" width="72" style="94" bestFit="1" customWidth="1"/>
    <col min="8706" max="8706" width="78.5703125" style="94" customWidth="1"/>
    <col min="8707" max="8707" width="10.85546875" style="94"/>
    <col min="8708" max="8708" width="31.140625" style="94" customWidth="1"/>
    <col min="8709" max="8709" width="70.140625" style="94" customWidth="1"/>
    <col min="8710" max="8710" width="17.42578125" style="94" customWidth="1"/>
    <col min="8711" max="8712" width="21.85546875" style="94" customWidth="1"/>
    <col min="8713" max="8713" width="19.42578125" style="94" customWidth="1"/>
    <col min="8714" max="8714" width="42" style="94" customWidth="1"/>
    <col min="8715" max="8960" width="10.85546875" style="94"/>
    <col min="8961" max="8961" width="72" style="94" bestFit="1" customWidth="1"/>
    <col min="8962" max="8962" width="78.5703125" style="94" customWidth="1"/>
    <col min="8963" max="8963" width="10.85546875" style="94"/>
    <col min="8964" max="8964" width="31.140625" style="94" customWidth="1"/>
    <col min="8965" max="8965" width="70.140625" style="94" customWidth="1"/>
    <col min="8966" max="8966" width="17.42578125" style="94" customWidth="1"/>
    <col min="8967" max="8968" width="21.85546875" style="94" customWidth="1"/>
    <col min="8969" max="8969" width="19.42578125" style="94" customWidth="1"/>
    <col min="8970" max="8970" width="42" style="94" customWidth="1"/>
    <col min="8971" max="9216" width="10.85546875" style="94"/>
    <col min="9217" max="9217" width="72" style="94" bestFit="1" customWidth="1"/>
    <col min="9218" max="9218" width="78.5703125" style="94" customWidth="1"/>
    <col min="9219" max="9219" width="10.85546875" style="94"/>
    <col min="9220" max="9220" width="31.140625" style="94" customWidth="1"/>
    <col min="9221" max="9221" width="70.140625" style="94" customWidth="1"/>
    <col min="9222" max="9222" width="17.42578125" style="94" customWidth="1"/>
    <col min="9223" max="9224" width="21.85546875" style="94" customWidth="1"/>
    <col min="9225" max="9225" width="19.42578125" style="94" customWidth="1"/>
    <col min="9226" max="9226" width="42" style="94" customWidth="1"/>
    <col min="9227" max="9472" width="10.85546875" style="94"/>
    <col min="9473" max="9473" width="72" style="94" bestFit="1" customWidth="1"/>
    <col min="9474" max="9474" width="78.5703125" style="94" customWidth="1"/>
    <col min="9475" max="9475" width="10.85546875" style="94"/>
    <col min="9476" max="9476" width="31.140625" style="94" customWidth="1"/>
    <col min="9477" max="9477" width="70.140625" style="94" customWidth="1"/>
    <col min="9478" max="9478" width="17.42578125" style="94" customWidth="1"/>
    <col min="9479" max="9480" width="21.85546875" style="94" customWidth="1"/>
    <col min="9481" max="9481" width="19.42578125" style="94" customWidth="1"/>
    <col min="9482" max="9482" width="42" style="94" customWidth="1"/>
    <col min="9483" max="9728" width="10.85546875" style="94"/>
    <col min="9729" max="9729" width="72" style="94" bestFit="1" customWidth="1"/>
    <col min="9730" max="9730" width="78.5703125" style="94" customWidth="1"/>
    <col min="9731" max="9731" width="10.85546875" style="94"/>
    <col min="9732" max="9732" width="31.140625" style="94" customWidth="1"/>
    <col min="9733" max="9733" width="70.140625" style="94" customWidth="1"/>
    <col min="9734" max="9734" width="17.42578125" style="94" customWidth="1"/>
    <col min="9735" max="9736" width="21.85546875" style="94" customWidth="1"/>
    <col min="9737" max="9737" width="19.42578125" style="94" customWidth="1"/>
    <col min="9738" max="9738" width="42" style="94" customWidth="1"/>
    <col min="9739" max="9984" width="10.85546875" style="94"/>
    <col min="9985" max="9985" width="72" style="94" bestFit="1" customWidth="1"/>
    <col min="9986" max="9986" width="78.5703125" style="94" customWidth="1"/>
    <col min="9987" max="9987" width="10.85546875" style="94"/>
    <col min="9988" max="9988" width="31.140625" style="94" customWidth="1"/>
    <col min="9989" max="9989" width="70.140625" style="94" customWidth="1"/>
    <col min="9990" max="9990" width="17.42578125" style="94" customWidth="1"/>
    <col min="9991" max="9992" width="21.85546875" style="94" customWidth="1"/>
    <col min="9993" max="9993" width="19.42578125" style="94" customWidth="1"/>
    <col min="9994" max="9994" width="42" style="94" customWidth="1"/>
    <col min="9995" max="10240" width="10.85546875" style="94"/>
    <col min="10241" max="10241" width="72" style="94" bestFit="1" customWidth="1"/>
    <col min="10242" max="10242" width="78.5703125" style="94" customWidth="1"/>
    <col min="10243" max="10243" width="10.85546875" style="94"/>
    <col min="10244" max="10244" width="31.140625" style="94" customWidth="1"/>
    <col min="10245" max="10245" width="70.140625" style="94" customWidth="1"/>
    <col min="10246" max="10246" width="17.42578125" style="94" customWidth="1"/>
    <col min="10247" max="10248" width="21.85546875" style="94" customWidth="1"/>
    <col min="10249" max="10249" width="19.42578125" style="94" customWidth="1"/>
    <col min="10250" max="10250" width="42" style="94" customWidth="1"/>
    <col min="10251" max="10496" width="10.85546875" style="94"/>
    <col min="10497" max="10497" width="72" style="94" bestFit="1" customWidth="1"/>
    <col min="10498" max="10498" width="78.5703125" style="94" customWidth="1"/>
    <col min="10499" max="10499" width="10.85546875" style="94"/>
    <col min="10500" max="10500" width="31.140625" style="94" customWidth="1"/>
    <col min="10501" max="10501" width="70.140625" style="94" customWidth="1"/>
    <col min="10502" max="10502" width="17.42578125" style="94" customWidth="1"/>
    <col min="10503" max="10504" width="21.85546875" style="94" customWidth="1"/>
    <col min="10505" max="10505" width="19.42578125" style="94" customWidth="1"/>
    <col min="10506" max="10506" width="42" style="94" customWidth="1"/>
    <col min="10507" max="10752" width="10.85546875" style="94"/>
    <col min="10753" max="10753" width="72" style="94" bestFit="1" customWidth="1"/>
    <col min="10754" max="10754" width="78.5703125" style="94" customWidth="1"/>
    <col min="10755" max="10755" width="10.85546875" style="94"/>
    <col min="10756" max="10756" width="31.140625" style="94" customWidth="1"/>
    <col min="10757" max="10757" width="70.140625" style="94" customWidth="1"/>
    <col min="10758" max="10758" width="17.42578125" style="94" customWidth="1"/>
    <col min="10759" max="10760" width="21.85546875" style="94" customWidth="1"/>
    <col min="10761" max="10761" width="19.42578125" style="94" customWidth="1"/>
    <col min="10762" max="10762" width="42" style="94" customWidth="1"/>
    <col min="10763" max="11008" width="10.85546875" style="94"/>
    <col min="11009" max="11009" width="72" style="94" bestFit="1" customWidth="1"/>
    <col min="11010" max="11010" width="78.5703125" style="94" customWidth="1"/>
    <col min="11011" max="11011" width="10.85546875" style="94"/>
    <col min="11012" max="11012" width="31.140625" style="94" customWidth="1"/>
    <col min="11013" max="11013" width="70.140625" style="94" customWidth="1"/>
    <col min="11014" max="11014" width="17.42578125" style="94" customWidth="1"/>
    <col min="11015" max="11016" width="21.85546875" style="94" customWidth="1"/>
    <col min="11017" max="11017" width="19.42578125" style="94" customWidth="1"/>
    <col min="11018" max="11018" width="42" style="94" customWidth="1"/>
    <col min="11019" max="11264" width="10.85546875" style="94"/>
    <col min="11265" max="11265" width="72" style="94" bestFit="1" customWidth="1"/>
    <col min="11266" max="11266" width="78.5703125" style="94" customWidth="1"/>
    <col min="11267" max="11267" width="10.85546875" style="94"/>
    <col min="11268" max="11268" width="31.140625" style="94" customWidth="1"/>
    <col min="11269" max="11269" width="70.140625" style="94" customWidth="1"/>
    <col min="11270" max="11270" width="17.42578125" style="94" customWidth="1"/>
    <col min="11271" max="11272" width="21.85546875" style="94" customWidth="1"/>
    <col min="11273" max="11273" width="19.42578125" style="94" customWidth="1"/>
    <col min="11274" max="11274" width="42" style="94" customWidth="1"/>
    <col min="11275" max="11520" width="10.85546875" style="94"/>
    <col min="11521" max="11521" width="72" style="94" bestFit="1" customWidth="1"/>
    <col min="11522" max="11522" width="78.5703125" style="94" customWidth="1"/>
    <col min="11523" max="11523" width="10.85546875" style="94"/>
    <col min="11524" max="11524" width="31.140625" style="94" customWidth="1"/>
    <col min="11525" max="11525" width="70.140625" style="94" customWidth="1"/>
    <col min="11526" max="11526" width="17.42578125" style="94" customWidth="1"/>
    <col min="11527" max="11528" width="21.85546875" style="94" customWidth="1"/>
    <col min="11529" max="11529" width="19.42578125" style="94" customWidth="1"/>
    <col min="11530" max="11530" width="42" style="94" customWidth="1"/>
    <col min="11531" max="11776" width="10.85546875" style="94"/>
    <col min="11777" max="11777" width="72" style="94" bestFit="1" customWidth="1"/>
    <col min="11778" max="11778" width="78.5703125" style="94" customWidth="1"/>
    <col min="11779" max="11779" width="10.85546875" style="94"/>
    <col min="11780" max="11780" width="31.140625" style="94" customWidth="1"/>
    <col min="11781" max="11781" width="70.140625" style="94" customWidth="1"/>
    <col min="11782" max="11782" width="17.42578125" style="94" customWidth="1"/>
    <col min="11783" max="11784" width="21.85546875" style="94" customWidth="1"/>
    <col min="11785" max="11785" width="19.42578125" style="94" customWidth="1"/>
    <col min="11786" max="11786" width="42" style="94" customWidth="1"/>
    <col min="11787" max="12032" width="10.85546875" style="94"/>
    <col min="12033" max="12033" width="72" style="94" bestFit="1" customWidth="1"/>
    <col min="12034" max="12034" width="78.5703125" style="94" customWidth="1"/>
    <col min="12035" max="12035" width="10.85546875" style="94"/>
    <col min="12036" max="12036" width="31.140625" style="94" customWidth="1"/>
    <col min="12037" max="12037" width="70.140625" style="94" customWidth="1"/>
    <col min="12038" max="12038" width="17.42578125" style="94" customWidth="1"/>
    <col min="12039" max="12040" width="21.85546875" style="94" customWidth="1"/>
    <col min="12041" max="12041" width="19.42578125" style="94" customWidth="1"/>
    <col min="12042" max="12042" width="42" style="94" customWidth="1"/>
    <col min="12043" max="12288" width="10.85546875" style="94"/>
    <col min="12289" max="12289" width="72" style="94" bestFit="1" customWidth="1"/>
    <col min="12290" max="12290" width="78.5703125" style="94" customWidth="1"/>
    <col min="12291" max="12291" width="10.85546875" style="94"/>
    <col min="12292" max="12292" width="31.140625" style="94" customWidth="1"/>
    <col min="12293" max="12293" width="70.140625" style="94" customWidth="1"/>
    <col min="12294" max="12294" width="17.42578125" style="94" customWidth="1"/>
    <col min="12295" max="12296" width="21.85546875" style="94" customWidth="1"/>
    <col min="12297" max="12297" width="19.42578125" style="94" customWidth="1"/>
    <col min="12298" max="12298" width="42" style="94" customWidth="1"/>
    <col min="12299" max="12544" width="10.85546875" style="94"/>
    <col min="12545" max="12545" width="72" style="94" bestFit="1" customWidth="1"/>
    <col min="12546" max="12546" width="78.5703125" style="94" customWidth="1"/>
    <col min="12547" max="12547" width="10.85546875" style="94"/>
    <col min="12548" max="12548" width="31.140625" style="94" customWidth="1"/>
    <col min="12549" max="12549" width="70.140625" style="94" customWidth="1"/>
    <col min="12550" max="12550" width="17.42578125" style="94" customWidth="1"/>
    <col min="12551" max="12552" width="21.85546875" style="94" customWidth="1"/>
    <col min="12553" max="12553" width="19.42578125" style="94" customWidth="1"/>
    <col min="12554" max="12554" width="42" style="94" customWidth="1"/>
    <col min="12555" max="12800" width="10.85546875" style="94"/>
    <col min="12801" max="12801" width="72" style="94" bestFit="1" customWidth="1"/>
    <col min="12802" max="12802" width="78.5703125" style="94" customWidth="1"/>
    <col min="12803" max="12803" width="10.85546875" style="94"/>
    <col min="12804" max="12804" width="31.140625" style="94" customWidth="1"/>
    <col min="12805" max="12805" width="70.140625" style="94" customWidth="1"/>
    <col min="12806" max="12806" width="17.42578125" style="94" customWidth="1"/>
    <col min="12807" max="12808" width="21.85546875" style="94" customWidth="1"/>
    <col min="12809" max="12809" width="19.42578125" style="94" customWidth="1"/>
    <col min="12810" max="12810" width="42" style="94" customWidth="1"/>
    <col min="12811" max="13056" width="10.85546875" style="94"/>
    <col min="13057" max="13057" width="72" style="94" bestFit="1" customWidth="1"/>
    <col min="13058" max="13058" width="78.5703125" style="94" customWidth="1"/>
    <col min="13059" max="13059" width="10.85546875" style="94"/>
    <col min="13060" max="13060" width="31.140625" style="94" customWidth="1"/>
    <col min="13061" max="13061" width="70.140625" style="94" customWidth="1"/>
    <col min="13062" max="13062" width="17.42578125" style="94" customWidth="1"/>
    <col min="13063" max="13064" width="21.85546875" style="94" customWidth="1"/>
    <col min="13065" max="13065" width="19.42578125" style="94" customWidth="1"/>
    <col min="13066" max="13066" width="42" style="94" customWidth="1"/>
    <col min="13067" max="13312" width="10.85546875" style="94"/>
    <col min="13313" max="13313" width="72" style="94" bestFit="1" customWidth="1"/>
    <col min="13314" max="13314" width="78.5703125" style="94" customWidth="1"/>
    <col min="13315" max="13315" width="10.85546875" style="94"/>
    <col min="13316" max="13316" width="31.140625" style="94" customWidth="1"/>
    <col min="13317" max="13317" width="70.140625" style="94" customWidth="1"/>
    <col min="13318" max="13318" width="17.42578125" style="94" customWidth="1"/>
    <col min="13319" max="13320" width="21.85546875" style="94" customWidth="1"/>
    <col min="13321" max="13321" width="19.42578125" style="94" customWidth="1"/>
    <col min="13322" max="13322" width="42" style="94" customWidth="1"/>
    <col min="13323" max="13568" width="10.85546875" style="94"/>
    <col min="13569" max="13569" width="72" style="94" bestFit="1" customWidth="1"/>
    <col min="13570" max="13570" width="78.5703125" style="94" customWidth="1"/>
    <col min="13571" max="13571" width="10.85546875" style="94"/>
    <col min="13572" max="13572" width="31.140625" style="94" customWidth="1"/>
    <col min="13573" max="13573" width="70.140625" style="94" customWidth="1"/>
    <col min="13574" max="13574" width="17.42578125" style="94" customWidth="1"/>
    <col min="13575" max="13576" width="21.85546875" style="94" customWidth="1"/>
    <col min="13577" max="13577" width="19.42578125" style="94" customWidth="1"/>
    <col min="13578" max="13578" width="42" style="94" customWidth="1"/>
    <col min="13579" max="13824" width="10.85546875" style="94"/>
    <col min="13825" max="13825" width="72" style="94" bestFit="1" customWidth="1"/>
    <col min="13826" max="13826" width="78.5703125" style="94" customWidth="1"/>
    <col min="13827" max="13827" width="10.85546875" style="94"/>
    <col min="13828" max="13828" width="31.140625" style="94" customWidth="1"/>
    <col min="13829" max="13829" width="70.140625" style="94" customWidth="1"/>
    <col min="13830" max="13830" width="17.42578125" style="94" customWidth="1"/>
    <col min="13831" max="13832" width="21.85546875" style="94" customWidth="1"/>
    <col min="13833" max="13833" width="19.42578125" style="94" customWidth="1"/>
    <col min="13834" max="13834" width="42" style="94" customWidth="1"/>
    <col min="13835" max="14080" width="10.85546875" style="94"/>
    <col min="14081" max="14081" width="72" style="94" bestFit="1" customWidth="1"/>
    <col min="14082" max="14082" width="78.5703125" style="94" customWidth="1"/>
    <col min="14083" max="14083" width="10.85546875" style="94"/>
    <col min="14084" max="14084" width="31.140625" style="94" customWidth="1"/>
    <col min="14085" max="14085" width="70.140625" style="94" customWidth="1"/>
    <col min="14086" max="14086" width="17.42578125" style="94" customWidth="1"/>
    <col min="14087" max="14088" width="21.85546875" style="94" customWidth="1"/>
    <col min="14089" max="14089" width="19.42578125" style="94" customWidth="1"/>
    <col min="14090" max="14090" width="42" style="94" customWidth="1"/>
    <col min="14091" max="14336" width="10.85546875" style="94"/>
    <col min="14337" max="14337" width="72" style="94" bestFit="1" customWidth="1"/>
    <col min="14338" max="14338" width="78.5703125" style="94" customWidth="1"/>
    <col min="14339" max="14339" width="10.85546875" style="94"/>
    <col min="14340" max="14340" width="31.140625" style="94" customWidth="1"/>
    <col min="14341" max="14341" width="70.140625" style="94" customWidth="1"/>
    <col min="14342" max="14342" width="17.42578125" style="94" customWidth="1"/>
    <col min="14343" max="14344" width="21.85546875" style="94" customWidth="1"/>
    <col min="14345" max="14345" width="19.42578125" style="94" customWidth="1"/>
    <col min="14346" max="14346" width="42" style="94" customWidth="1"/>
    <col min="14347" max="14592" width="10.85546875" style="94"/>
    <col min="14593" max="14593" width="72" style="94" bestFit="1" customWidth="1"/>
    <col min="14594" max="14594" width="78.5703125" style="94" customWidth="1"/>
    <col min="14595" max="14595" width="10.85546875" style="94"/>
    <col min="14596" max="14596" width="31.140625" style="94" customWidth="1"/>
    <col min="14597" max="14597" width="70.140625" style="94" customWidth="1"/>
    <col min="14598" max="14598" width="17.42578125" style="94" customWidth="1"/>
    <col min="14599" max="14600" width="21.85546875" style="94" customWidth="1"/>
    <col min="14601" max="14601" width="19.42578125" style="94" customWidth="1"/>
    <col min="14602" max="14602" width="42" style="94" customWidth="1"/>
    <col min="14603" max="14848" width="10.85546875" style="94"/>
    <col min="14849" max="14849" width="72" style="94" bestFit="1" customWidth="1"/>
    <col min="14850" max="14850" width="78.5703125" style="94" customWidth="1"/>
    <col min="14851" max="14851" width="10.85546875" style="94"/>
    <col min="14852" max="14852" width="31.140625" style="94" customWidth="1"/>
    <col min="14853" max="14853" width="70.140625" style="94" customWidth="1"/>
    <col min="14854" max="14854" width="17.42578125" style="94" customWidth="1"/>
    <col min="14855" max="14856" width="21.85546875" style="94" customWidth="1"/>
    <col min="14857" max="14857" width="19.42578125" style="94" customWidth="1"/>
    <col min="14858" max="14858" width="42" style="94" customWidth="1"/>
    <col min="14859" max="15104" width="10.85546875" style="94"/>
    <col min="15105" max="15105" width="72" style="94" bestFit="1" customWidth="1"/>
    <col min="15106" max="15106" width="78.5703125" style="94" customWidth="1"/>
    <col min="15107" max="15107" width="10.85546875" style="94"/>
    <col min="15108" max="15108" width="31.140625" style="94" customWidth="1"/>
    <col min="15109" max="15109" width="70.140625" style="94" customWidth="1"/>
    <col min="15110" max="15110" width="17.42578125" style="94" customWidth="1"/>
    <col min="15111" max="15112" width="21.85546875" style="94" customWidth="1"/>
    <col min="15113" max="15113" width="19.42578125" style="94" customWidth="1"/>
    <col min="15114" max="15114" width="42" style="94" customWidth="1"/>
    <col min="15115" max="15360" width="10.85546875" style="94"/>
    <col min="15361" max="15361" width="72" style="94" bestFit="1" customWidth="1"/>
    <col min="15362" max="15362" width="78.5703125" style="94" customWidth="1"/>
    <col min="15363" max="15363" width="10.85546875" style="94"/>
    <col min="15364" max="15364" width="31.140625" style="94" customWidth="1"/>
    <col min="15365" max="15365" width="70.140625" style="94" customWidth="1"/>
    <col min="15366" max="15366" width="17.42578125" style="94" customWidth="1"/>
    <col min="15367" max="15368" width="21.85546875" style="94" customWidth="1"/>
    <col min="15369" max="15369" width="19.42578125" style="94" customWidth="1"/>
    <col min="15370" max="15370" width="42" style="94" customWidth="1"/>
    <col min="15371" max="15616" width="10.85546875" style="94"/>
    <col min="15617" max="15617" width="72" style="94" bestFit="1" customWidth="1"/>
    <col min="15618" max="15618" width="78.5703125" style="94" customWidth="1"/>
    <col min="15619" max="15619" width="10.85546875" style="94"/>
    <col min="15620" max="15620" width="31.140625" style="94" customWidth="1"/>
    <col min="15621" max="15621" width="70.140625" style="94" customWidth="1"/>
    <col min="15622" max="15622" width="17.42578125" style="94" customWidth="1"/>
    <col min="15623" max="15624" width="21.85546875" style="94" customWidth="1"/>
    <col min="15625" max="15625" width="19.42578125" style="94" customWidth="1"/>
    <col min="15626" max="15626" width="42" style="94" customWidth="1"/>
    <col min="15627" max="15872" width="10.85546875" style="94"/>
    <col min="15873" max="15873" width="72" style="94" bestFit="1" customWidth="1"/>
    <col min="15874" max="15874" width="78.5703125" style="94" customWidth="1"/>
    <col min="15875" max="15875" width="10.85546875" style="94"/>
    <col min="15876" max="15876" width="31.140625" style="94" customWidth="1"/>
    <col min="15877" max="15877" width="70.140625" style="94" customWidth="1"/>
    <col min="15878" max="15878" width="17.42578125" style="94" customWidth="1"/>
    <col min="15879" max="15880" width="21.85546875" style="94" customWidth="1"/>
    <col min="15881" max="15881" width="19.42578125" style="94" customWidth="1"/>
    <col min="15882" max="15882" width="42" style="94" customWidth="1"/>
    <col min="15883" max="16128" width="10.85546875" style="94"/>
    <col min="16129" max="16129" width="72" style="94" bestFit="1" customWidth="1"/>
    <col min="16130" max="16130" width="78.5703125" style="94" customWidth="1"/>
    <col min="16131" max="16131" width="10.85546875" style="94"/>
    <col min="16132" max="16132" width="31.140625" style="94" customWidth="1"/>
    <col min="16133" max="16133" width="70.140625" style="94" customWidth="1"/>
    <col min="16134" max="16134" width="17.42578125" style="94" customWidth="1"/>
    <col min="16135" max="16136" width="21.85546875" style="94" customWidth="1"/>
    <col min="16137" max="16137" width="19.42578125" style="94" customWidth="1"/>
    <col min="16138" max="16138" width="42" style="94" customWidth="1"/>
    <col min="16139" max="16384" width="10.85546875" style="94"/>
  </cols>
  <sheetData>
    <row r="1" spans="1:2" ht="25.5" customHeight="1">
      <c r="A1" s="217" t="s">
        <v>0</v>
      </c>
      <c r="B1" s="218"/>
    </row>
    <row r="2" spans="1:2" ht="25.5" customHeight="1">
      <c r="A2" s="219" t="s">
        <v>1</v>
      </c>
      <c r="B2" s="220"/>
    </row>
    <row r="3" spans="1:2" ht="15">
      <c r="A3" s="95" t="s">
        <v>2</v>
      </c>
      <c r="B3" s="96" t="s">
        <v>3</v>
      </c>
    </row>
    <row r="4" spans="1:2" ht="15">
      <c r="A4" s="97" t="s">
        <v>4</v>
      </c>
      <c r="B4" s="98" t="s">
        <v>5</v>
      </c>
    </row>
    <row r="5" spans="1:2" ht="15">
      <c r="A5" s="97" t="s">
        <v>6</v>
      </c>
      <c r="B5" s="98" t="s">
        <v>7</v>
      </c>
    </row>
    <row r="6" spans="1:2" ht="103.5">
      <c r="A6" s="97" t="s">
        <v>8</v>
      </c>
      <c r="B6" s="99" t="s">
        <v>9</v>
      </c>
    </row>
    <row r="7" spans="1:2" ht="40.5" customHeight="1">
      <c r="A7" s="97" t="s">
        <v>10</v>
      </c>
      <c r="B7" s="100" t="s">
        <v>11</v>
      </c>
    </row>
    <row r="8" spans="1:2" ht="29.25" customHeight="1">
      <c r="A8" s="97" t="s">
        <v>12</v>
      </c>
      <c r="B8" s="100" t="s">
        <v>13</v>
      </c>
    </row>
    <row r="9" spans="1:2" ht="38.25" customHeight="1">
      <c r="A9" s="97" t="s">
        <v>14</v>
      </c>
      <c r="B9" s="100" t="s">
        <v>13</v>
      </c>
    </row>
    <row r="10" spans="1:2" ht="28.5">
      <c r="A10" s="97" t="s">
        <v>15</v>
      </c>
      <c r="B10" s="101" t="s">
        <v>16</v>
      </c>
    </row>
    <row r="11" spans="1:2" ht="15">
      <c r="A11" s="97" t="s">
        <v>17</v>
      </c>
      <c r="B11" s="101" t="s">
        <v>18</v>
      </c>
    </row>
    <row r="12" spans="1:2" ht="8.25" customHeight="1">
      <c r="A12" s="102"/>
      <c r="B12" s="103"/>
    </row>
    <row r="13" spans="1:2" ht="15">
      <c r="A13" s="97" t="s">
        <v>19</v>
      </c>
      <c r="B13" s="104" t="s">
        <v>20</v>
      </c>
    </row>
    <row r="14" spans="1:2" ht="15">
      <c r="A14" s="97" t="s">
        <v>21</v>
      </c>
      <c r="B14" s="104" t="s">
        <v>22</v>
      </c>
    </row>
    <row r="15" spans="1:2" ht="28.5">
      <c r="A15" s="97" t="s">
        <v>23</v>
      </c>
      <c r="B15" s="104" t="s">
        <v>24</v>
      </c>
    </row>
    <row r="16" spans="1:2" ht="15">
      <c r="A16" s="97" t="s">
        <v>25</v>
      </c>
      <c r="B16" s="104" t="s">
        <v>26</v>
      </c>
    </row>
    <row r="17" spans="1:2" ht="8.25" customHeight="1">
      <c r="A17" s="102"/>
      <c r="B17" s="105"/>
    </row>
    <row r="18" spans="1:2" ht="42.75">
      <c r="A18" s="97" t="s">
        <v>27</v>
      </c>
      <c r="B18" s="104" t="s">
        <v>28</v>
      </c>
    </row>
    <row r="19" spans="1:2" ht="28.5">
      <c r="A19" s="97" t="s">
        <v>29</v>
      </c>
      <c r="B19" s="104" t="s">
        <v>30</v>
      </c>
    </row>
    <row r="20" spans="1:2" ht="42.75">
      <c r="A20" s="97" t="s">
        <v>31</v>
      </c>
      <c r="B20" s="104" t="s">
        <v>32</v>
      </c>
    </row>
    <row r="21" spans="1:2" ht="28.5">
      <c r="A21" s="97" t="s">
        <v>25</v>
      </c>
      <c r="B21" s="104" t="s">
        <v>33</v>
      </c>
    </row>
    <row r="22" spans="1:2" ht="8.25" customHeight="1">
      <c r="A22" s="102"/>
      <c r="B22" s="105"/>
    </row>
    <row r="23" spans="1:2" ht="31.5" customHeight="1">
      <c r="A23" s="97" t="s">
        <v>34</v>
      </c>
      <c r="B23" s="104" t="s">
        <v>35</v>
      </c>
    </row>
    <row r="24" spans="1:2" ht="15">
      <c r="A24" s="97" t="s">
        <v>36</v>
      </c>
      <c r="B24" s="104" t="s">
        <v>37</v>
      </c>
    </row>
    <row r="25" spans="1:2" ht="19.7" customHeight="1">
      <c r="A25" s="97" t="s">
        <v>38</v>
      </c>
      <c r="B25" s="104" t="s">
        <v>39</v>
      </c>
    </row>
    <row r="26" spans="1:2" ht="28.7" customHeight="1">
      <c r="A26" s="97" t="s">
        <v>40</v>
      </c>
      <c r="B26" s="104" t="s">
        <v>41</v>
      </c>
    </row>
    <row r="27" spans="1:2" ht="20.45" customHeight="1">
      <c r="A27" s="97" t="s">
        <v>42</v>
      </c>
      <c r="B27" s="104" t="s">
        <v>43</v>
      </c>
    </row>
    <row r="28" spans="1:2" ht="8.25" customHeight="1">
      <c r="A28" s="102"/>
      <c r="B28" s="105"/>
    </row>
    <row r="29" spans="1:2" ht="28.5">
      <c r="A29" s="97" t="s">
        <v>44</v>
      </c>
      <c r="B29" s="104" t="s">
        <v>45</v>
      </c>
    </row>
    <row r="30" spans="1:2" ht="42.75">
      <c r="A30" s="97" t="s">
        <v>46</v>
      </c>
      <c r="B30" s="104" t="s">
        <v>47</v>
      </c>
    </row>
    <row r="31" spans="1:2" ht="42.75">
      <c r="A31" s="97" t="s">
        <v>48</v>
      </c>
      <c r="B31" s="104" t="s">
        <v>49</v>
      </c>
    </row>
    <row r="32" spans="1:2" ht="28.5">
      <c r="A32" s="97" t="s">
        <v>50</v>
      </c>
      <c r="B32" s="104" t="s">
        <v>51</v>
      </c>
    </row>
    <row r="33" spans="1:2" ht="57">
      <c r="A33" s="97" t="s">
        <v>52</v>
      </c>
      <c r="B33" s="104" t="s">
        <v>53</v>
      </c>
    </row>
    <row r="34" spans="1:2" ht="85.35" customHeight="1">
      <c r="A34" s="106" t="s">
        <v>54</v>
      </c>
      <c r="B34" s="104" t="s">
        <v>55</v>
      </c>
    </row>
    <row r="35" spans="1:2" ht="81.599999999999994" customHeight="1">
      <c r="A35" s="106" t="s">
        <v>56</v>
      </c>
      <c r="B35" s="104" t="s">
        <v>57</v>
      </c>
    </row>
    <row r="36" spans="1:2" ht="54" customHeight="1">
      <c r="A36" s="106" t="s">
        <v>58</v>
      </c>
      <c r="B36" s="104" t="s">
        <v>59</v>
      </c>
    </row>
    <row r="37" spans="1:2" ht="8.25" customHeight="1">
      <c r="A37" s="107"/>
      <c r="B37" s="105"/>
    </row>
    <row r="38" spans="1:2" ht="71.25">
      <c r="A38" s="106" t="s">
        <v>60</v>
      </c>
      <c r="B38" s="104" t="s">
        <v>61</v>
      </c>
    </row>
    <row r="39" spans="1:2" ht="42.75">
      <c r="A39" s="106" t="s">
        <v>62</v>
      </c>
      <c r="B39" s="104" t="s">
        <v>63</v>
      </c>
    </row>
    <row r="40" spans="1:2" ht="28.5">
      <c r="A40" s="106" t="s">
        <v>64</v>
      </c>
      <c r="B40" s="104" t="s">
        <v>65</v>
      </c>
    </row>
    <row r="41" spans="1:2" ht="71.25">
      <c r="A41" s="106" t="s">
        <v>66</v>
      </c>
      <c r="B41" s="104" t="s">
        <v>67</v>
      </c>
    </row>
    <row r="42" spans="1:2" ht="28.5">
      <c r="A42" s="97" t="s">
        <v>68</v>
      </c>
      <c r="B42" s="104" t="s">
        <v>69</v>
      </c>
    </row>
    <row r="43" spans="1:2" ht="15">
      <c r="A43" s="106"/>
      <c r="B43" s="108"/>
    </row>
    <row r="44" spans="1:2" ht="25.5" customHeight="1">
      <c r="A44" s="219" t="s">
        <v>70</v>
      </c>
      <c r="B44" s="220"/>
    </row>
    <row r="45" spans="1:2" ht="15">
      <c r="A45" s="95" t="s">
        <v>2</v>
      </c>
      <c r="B45" s="96" t="s">
        <v>3</v>
      </c>
    </row>
    <row r="46" spans="1:2" ht="15">
      <c r="A46" s="97" t="s">
        <v>6</v>
      </c>
      <c r="B46" s="98" t="s">
        <v>7</v>
      </c>
    </row>
    <row r="47" spans="1:2" ht="103.5">
      <c r="A47" s="97" t="s">
        <v>8</v>
      </c>
      <c r="B47" s="99" t="s">
        <v>9</v>
      </c>
    </row>
    <row r="48" spans="1:2" ht="15">
      <c r="A48" s="97" t="s">
        <v>71</v>
      </c>
      <c r="B48" s="109" t="s">
        <v>72</v>
      </c>
    </row>
    <row r="49" spans="1:2" ht="37.5" customHeight="1">
      <c r="A49" s="97" t="s">
        <v>73</v>
      </c>
      <c r="B49" s="109" t="s">
        <v>13</v>
      </c>
    </row>
    <row r="50" spans="1:2" ht="28.5">
      <c r="A50" s="97" t="s">
        <v>74</v>
      </c>
      <c r="B50" s="109" t="s">
        <v>75</v>
      </c>
    </row>
    <row r="51" spans="1:2" ht="42.75">
      <c r="A51" s="97" t="s">
        <v>76</v>
      </c>
      <c r="B51" s="110" t="s">
        <v>77</v>
      </c>
    </row>
    <row r="52" spans="1:2" ht="42.75">
      <c r="A52" s="97" t="s">
        <v>78</v>
      </c>
      <c r="B52" s="110" t="s">
        <v>79</v>
      </c>
    </row>
    <row r="53" spans="1:2" ht="15">
      <c r="A53" s="97" t="s">
        <v>80</v>
      </c>
      <c r="B53" s="110" t="s">
        <v>81</v>
      </c>
    </row>
    <row r="54" spans="1:2" ht="71.25">
      <c r="A54" s="97" t="s">
        <v>82</v>
      </c>
      <c r="B54" s="110" t="s">
        <v>83</v>
      </c>
    </row>
    <row r="55" spans="1:2" ht="60">
      <c r="A55" s="106" t="s">
        <v>84</v>
      </c>
      <c r="B55" s="110" t="s">
        <v>85</v>
      </c>
    </row>
    <row r="56" spans="1:2" ht="28.5">
      <c r="A56" s="97" t="s">
        <v>86</v>
      </c>
      <c r="B56" s="110" t="s">
        <v>87</v>
      </c>
    </row>
    <row r="57" spans="1:2" ht="99.75">
      <c r="A57" s="97" t="s">
        <v>88</v>
      </c>
      <c r="B57" s="110" t="s">
        <v>89</v>
      </c>
    </row>
    <row r="58" spans="1:2" ht="15">
      <c r="A58" s="97" t="s">
        <v>90</v>
      </c>
      <c r="B58" s="110" t="s">
        <v>91</v>
      </c>
    </row>
    <row r="59" spans="1:2" ht="28.5">
      <c r="A59" s="97" t="s">
        <v>92</v>
      </c>
      <c r="B59" s="110" t="s">
        <v>93</v>
      </c>
    </row>
    <row r="60" spans="1:2" ht="28.5">
      <c r="A60" s="97" t="s">
        <v>94</v>
      </c>
      <c r="B60" s="110" t="s">
        <v>95</v>
      </c>
    </row>
    <row r="61" spans="1:2" ht="28.5">
      <c r="A61" s="97" t="s">
        <v>96</v>
      </c>
      <c r="B61" s="110" t="s">
        <v>97</v>
      </c>
    </row>
    <row r="62" spans="1:2" ht="28.5">
      <c r="A62" s="97" t="s">
        <v>98</v>
      </c>
      <c r="B62" s="110" t="s">
        <v>99</v>
      </c>
    </row>
    <row r="63" spans="1:2" ht="42.75">
      <c r="A63" s="97" t="s">
        <v>100</v>
      </c>
      <c r="B63" s="110" t="s">
        <v>101</v>
      </c>
    </row>
    <row r="64" spans="1:2" ht="79.5" customHeight="1">
      <c r="A64" s="97" t="s">
        <v>102</v>
      </c>
      <c r="B64" s="110" t="s">
        <v>103</v>
      </c>
    </row>
    <row r="65" spans="1:2" ht="114">
      <c r="A65" s="97" t="s">
        <v>104</v>
      </c>
      <c r="B65" s="110" t="s">
        <v>105</v>
      </c>
    </row>
    <row r="66" spans="1:2" ht="28.5">
      <c r="A66" s="97" t="s">
        <v>106</v>
      </c>
      <c r="B66" s="110" t="s">
        <v>107</v>
      </c>
    </row>
    <row r="67" spans="1:2" ht="171">
      <c r="A67" s="97" t="s">
        <v>108</v>
      </c>
      <c r="B67" s="110" t="s">
        <v>109</v>
      </c>
    </row>
    <row r="68" spans="1:2" ht="28.5">
      <c r="A68" s="97" t="s">
        <v>110</v>
      </c>
      <c r="B68" s="110" t="s">
        <v>111</v>
      </c>
    </row>
    <row r="69" spans="1:2" ht="30">
      <c r="A69" s="106" t="s">
        <v>112</v>
      </c>
      <c r="B69" s="110" t="s">
        <v>113</v>
      </c>
    </row>
    <row r="70" spans="1:2" ht="25.5" customHeight="1">
      <c r="A70" s="219" t="s">
        <v>114</v>
      </c>
      <c r="B70" s="220"/>
    </row>
    <row r="71" spans="1:2" ht="15">
      <c r="A71" s="221" t="s">
        <v>115</v>
      </c>
      <c r="B71" s="222"/>
    </row>
    <row r="72" spans="1:2" ht="72" customHeight="1">
      <c r="A72" s="215" t="s">
        <v>116</v>
      </c>
      <c r="B72" s="216"/>
    </row>
    <row r="73" spans="1:2" ht="28.5">
      <c r="A73" s="97" t="s">
        <v>117</v>
      </c>
      <c r="B73" s="110" t="s">
        <v>118</v>
      </c>
    </row>
    <row r="74" spans="1:2" ht="42.75">
      <c r="A74" s="106" t="s">
        <v>119</v>
      </c>
      <c r="B74" s="110" t="s">
        <v>120</v>
      </c>
    </row>
  </sheetData>
  <mergeCells count="6">
    <mergeCell ref="A72:B72"/>
    <mergeCell ref="A1:B1"/>
    <mergeCell ref="A2:B2"/>
    <mergeCell ref="A44:B44"/>
    <mergeCell ref="A70:B70"/>
    <mergeCell ref="A71:B71"/>
  </mergeCells>
  <pageMargins left="0.25" right="0.25" top="0.75" bottom="0.75" header="0.3" footer="0.3"/>
  <pageSetup scale="2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7" tint="0.39997558519241921"/>
    <pageSetUpPr fitToPage="1"/>
  </sheetPr>
  <dimension ref="A1:AO49"/>
  <sheetViews>
    <sheetView showGridLines="0" tabSelected="1" zoomScale="65" zoomScaleNormal="55" workbookViewId="0">
      <selection activeCell="AC35" sqref="AC35:AE36"/>
    </sheetView>
  </sheetViews>
  <sheetFormatPr baseColWidth="10" defaultColWidth="10.85546875" defaultRowHeight="14.25"/>
  <cols>
    <col min="1" max="1" width="38.42578125" style="176" customWidth="1"/>
    <col min="2" max="3" width="20.5703125" style="176" customWidth="1"/>
    <col min="4" max="4" width="15.85546875" style="176" customWidth="1"/>
    <col min="5" max="5" width="16.28515625" style="176" customWidth="1"/>
    <col min="6" max="6" width="15.85546875" style="176" customWidth="1"/>
    <col min="7" max="7" width="17.140625" style="176" customWidth="1"/>
    <col min="8" max="8" width="17" style="176" customWidth="1"/>
    <col min="9" max="12" width="16.42578125" style="176" customWidth="1"/>
    <col min="13" max="13" width="16.140625" style="176" customWidth="1"/>
    <col min="14" max="14" width="16.5703125" style="176" customWidth="1"/>
    <col min="15" max="15" width="17" style="176" customWidth="1"/>
    <col min="16" max="16" width="23.42578125" style="176" customWidth="1"/>
    <col min="17" max="24" width="18.140625" style="176" customWidth="1"/>
    <col min="25" max="25" width="15.5703125" style="176" customWidth="1"/>
    <col min="26" max="26" width="14.28515625" style="176" customWidth="1"/>
    <col min="27" max="27" width="18.140625" style="176" customWidth="1"/>
    <col min="28" max="28" width="22.5703125" style="176" customWidth="1"/>
    <col min="29" max="29" width="19" style="176" customWidth="1"/>
    <col min="30" max="30" width="19.42578125" style="176" customWidth="1"/>
    <col min="31" max="31" width="20.5703125" style="176" customWidth="1"/>
    <col min="32" max="32" width="22.85546875" style="176" customWidth="1"/>
    <col min="33" max="33" width="18.42578125" style="176" bestFit="1" customWidth="1"/>
    <col min="34" max="34" width="8.42578125" style="176" customWidth="1"/>
    <col min="35" max="35" width="18.42578125" style="176" bestFit="1" customWidth="1"/>
    <col min="36" max="36" width="5.5703125" style="176" customWidth="1"/>
    <col min="37" max="37" width="18.42578125" style="176" bestFit="1" customWidth="1"/>
    <col min="38" max="38" width="4.5703125" style="176" customWidth="1"/>
    <col min="39" max="39" width="23" style="176" bestFit="1" customWidth="1"/>
    <col min="40" max="40" width="10.85546875" style="176"/>
    <col min="41" max="41" width="18.42578125" style="176" bestFit="1" customWidth="1"/>
    <col min="42" max="42" width="16.140625" style="176" customWidth="1"/>
    <col min="43" max="16384" width="10.85546875" style="176"/>
  </cols>
  <sheetData>
    <row r="1" spans="1:31" ht="32.25" customHeight="1" thickBot="1">
      <c r="A1" s="345"/>
      <c r="B1" s="348" t="s">
        <v>121</v>
      </c>
      <c r="C1" s="349"/>
      <c r="D1" s="349"/>
      <c r="E1" s="349"/>
      <c r="F1" s="349"/>
      <c r="G1" s="349"/>
      <c r="H1" s="349"/>
      <c r="I1" s="349"/>
      <c r="J1" s="349"/>
      <c r="K1" s="349"/>
      <c r="L1" s="349"/>
      <c r="M1" s="349"/>
      <c r="N1" s="349"/>
      <c r="O1" s="349"/>
      <c r="P1" s="349"/>
      <c r="Q1" s="349"/>
      <c r="R1" s="349"/>
      <c r="S1" s="349"/>
      <c r="T1" s="349"/>
      <c r="U1" s="349"/>
      <c r="V1" s="349"/>
      <c r="W1" s="349"/>
      <c r="X1" s="349"/>
      <c r="Y1" s="349"/>
      <c r="Z1" s="349"/>
      <c r="AA1" s="350"/>
      <c r="AB1" s="357" t="s">
        <v>122</v>
      </c>
      <c r="AC1" s="358"/>
      <c r="AD1" s="358"/>
      <c r="AE1" s="359"/>
    </row>
    <row r="2" spans="1:31" ht="30.75" customHeight="1" thickBot="1">
      <c r="A2" s="346"/>
      <c r="B2" s="348" t="s">
        <v>123</v>
      </c>
      <c r="C2" s="349"/>
      <c r="D2" s="349"/>
      <c r="E2" s="349"/>
      <c r="F2" s="349"/>
      <c r="G2" s="349"/>
      <c r="H2" s="349"/>
      <c r="I2" s="349"/>
      <c r="J2" s="349"/>
      <c r="K2" s="349"/>
      <c r="L2" s="349"/>
      <c r="M2" s="349"/>
      <c r="N2" s="349"/>
      <c r="O2" s="349"/>
      <c r="P2" s="349"/>
      <c r="Q2" s="349"/>
      <c r="R2" s="349"/>
      <c r="S2" s="349"/>
      <c r="T2" s="349"/>
      <c r="U2" s="349"/>
      <c r="V2" s="349"/>
      <c r="W2" s="349"/>
      <c r="X2" s="349"/>
      <c r="Y2" s="349"/>
      <c r="Z2" s="349"/>
      <c r="AA2" s="350"/>
      <c r="AB2" s="357" t="s">
        <v>124</v>
      </c>
      <c r="AC2" s="358"/>
      <c r="AD2" s="358"/>
      <c r="AE2" s="359"/>
    </row>
    <row r="3" spans="1:31" ht="24" customHeight="1" thickBot="1">
      <c r="A3" s="346"/>
      <c r="B3" s="351" t="s">
        <v>125</v>
      </c>
      <c r="C3" s="352"/>
      <c r="D3" s="352"/>
      <c r="E3" s="352"/>
      <c r="F3" s="352"/>
      <c r="G3" s="352"/>
      <c r="H3" s="352"/>
      <c r="I3" s="352"/>
      <c r="J3" s="352"/>
      <c r="K3" s="352"/>
      <c r="L3" s="352"/>
      <c r="M3" s="352"/>
      <c r="N3" s="352"/>
      <c r="O3" s="352"/>
      <c r="P3" s="352"/>
      <c r="Q3" s="352"/>
      <c r="R3" s="352"/>
      <c r="S3" s="352"/>
      <c r="T3" s="352"/>
      <c r="U3" s="352"/>
      <c r="V3" s="352"/>
      <c r="W3" s="352"/>
      <c r="X3" s="352"/>
      <c r="Y3" s="352"/>
      <c r="Z3" s="352"/>
      <c r="AA3" s="353"/>
      <c r="AB3" s="357" t="s">
        <v>126</v>
      </c>
      <c r="AC3" s="358"/>
      <c r="AD3" s="358"/>
      <c r="AE3" s="359"/>
    </row>
    <row r="4" spans="1:31" ht="21.75" customHeight="1" thickBot="1">
      <c r="A4" s="347"/>
      <c r="B4" s="354"/>
      <c r="C4" s="355"/>
      <c r="D4" s="355"/>
      <c r="E4" s="355"/>
      <c r="F4" s="355"/>
      <c r="G4" s="355"/>
      <c r="H4" s="355"/>
      <c r="I4" s="355"/>
      <c r="J4" s="355"/>
      <c r="K4" s="355"/>
      <c r="L4" s="355"/>
      <c r="M4" s="355"/>
      <c r="N4" s="355"/>
      <c r="O4" s="355"/>
      <c r="P4" s="355"/>
      <c r="Q4" s="355"/>
      <c r="R4" s="355"/>
      <c r="S4" s="355"/>
      <c r="T4" s="355"/>
      <c r="U4" s="355"/>
      <c r="V4" s="355"/>
      <c r="W4" s="355"/>
      <c r="X4" s="355"/>
      <c r="Y4" s="355"/>
      <c r="Z4" s="355"/>
      <c r="AA4" s="356"/>
      <c r="AB4" s="360" t="s">
        <v>127</v>
      </c>
      <c r="AC4" s="361"/>
      <c r="AD4" s="361"/>
      <c r="AE4" s="362"/>
    </row>
    <row r="5" spans="1:31" ht="9" customHeight="1" thickBot="1">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C5" s="15"/>
      <c r="AD5" s="22"/>
      <c r="AE5" s="23"/>
    </row>
    <row r="6" spans="1:31" ht="9" customHeight="1" thickBot="1">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C6" s="15"/>
      <c r="AD6" s="22"/>
      <c r="AE6" s="23"/>
    </row>
    <row r="7" spans="1:31" ht="15">
      <c r="A7" s="302" t="s">
        <v>4</v>
      </c>
      <c r="B7" s="303"/>
      <c r="C7" s="340" t="s">
        <v>128</v>
      </c>
      <c r="D7" s="302" t="s">
        <v>6</v>
      </c>
      <c r="E7" s="308"/>
      <c r="F7" s="308"/>
      <c r="G7" s="308"/>
      <c r="H7" s="303"/>
      <c r="I7" s="332">
        <v>45572</v>
      </c>
      <c r="J7" s="333"/>
      <c r="K7" s="302" t="s">
        <v>8</v>
      </c>
      <c r="L7" s="303"/>
      <c r="M7" s="324" t="s">
        <v>129</v>
      </c>
      <c r="N7" s="325"/>
      <c r="O7" s="313"/>
      <c r="P7" s="314"/>
      <c r="Q7" s="20"/>
      <c r="R7" s="20"/>
      <c r="S7" s="20"/>
      <c r="T7" s="20"/>
      <c r="U7" s="20"/>
      <c r="V7" s="20"/>
      <c r="W7" s="20"/>
      <c r="X7" s="20"/>
      <c r="Y7" s="20"/>
      <c r="Z7" s="21"/>
      <c r="AA7" s="20"/>
      <c r="AB7" s="20"/>
      <c r="AC7" s="15"/>
      <c r="AD7" s="22"/>
      <c r="AE7" s="23"/>
    </row>
    <row r="8" spans="1:31" ht="15">
      <c r="A8" s="304"/>
      <c r="B8" s="305"/>
      <c r="C8" s="341"/>
      <c r="D8" s="304"/>
      <c r="E8" s="309"/>
      <c r="F8" s="309"/>
      <c r="G8" s="309"/>
      <c r="H8" s="305"/>
      <c r="I8" s="334"/>
      <c r="J8" s="335"/>
      <c r="K8" s="304"/>
      <c r="L8" s="305"/>
      <c r="M8" s="343" t="s">
        <v>130</v>
      </c>
      <c r="N8" s="344"/>
      <c r="O8" s="326"/>
      <c r="P8" s="327"/>
      <c r="Q8" s="20"/>
      <c r="R8" s="20"/>
      <c r="S8" s="20"/>
      <c r="T8" s="20"/>
      <c r="U8" s="20"/>
      <c r="V8" s="20"/>
      <c r="W8" s="20"/>
      <c r="X8" s="20"/>
      <c r="Y8" s="20"/>
      <c r="Z8" s="21"/>
      <c r="AA8" s="20"/>
      <c r="AB8" s="20"/>
      <c r="AC8" s="15"/>
      <c r="AD8" s="22"/>
      <c r="AE8" s="23"/>
    </row>
    <row r="9" spans="1:31" ht="15">
      <c r="A9" s="306"/>
      <c r="B9" s="307"/>
      <c r="C9" s="342"/>
      <c r="D9" s="306"/>
      <c r="E9" s="310"/>
      <c r="F9" s="310"/>
      <c r="G9" s="310"/>
      <c r="H9" s="307"/>
      <c r="I9" s="336"/>
      <c r="J9" s="337"/>
      <c r="K9" s="306"/>
      <c r="L9" s="307"/>
      <c r="M9" s="328" t="s">
        <v>131</v>
      </c>
      <c r="N9" s="329"/>
      <c r="O9" s="330" t="s">
        <v>132</v>
      </c>
      <c r="P9" s="331"/>
      <c r="Q9" s="20"/>
      <c r="R9" s="20"/>
      <c r="S9" s="20"/>
      <c r="T9" s="20"/>
      <c r="U9" s="20"/>
      <c r="V9" s="20"/>
      <c r="W9" s="20"/>
      <c r="X9" s="20"/>
      <c r="Y9" s="20"/>
      <c r="Z9" s="21"/>
      <c r="AA9" s="20"/>
      <c r="AB9" s="20"/>
      <c r="AC9" s="15"/>
      <c r="AD9" s="22"/>
      <c r="AE9" s="23"/>
    </row>
    <row r="10" spans="1:31" ht="15" customHeight="1" thickBot="1">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C10" s="15"/>
      <c r="AD10" s="32"/>
      <c r="AE10" s="33"/>
    </row>
    <row r="11" spans="1:31" ht="15" customHeight="1">
      <c r="A11" s="302" t="s">
        <v>10</v>
      </c>
      <c r="B11" s="303"/>
      <c r="C11" s="295" t="s">
        <v>133</v>
      </c>
      <c r="D11" s="296"/>
      <c r="E11" s="296"/>
      <c r="F11" s="296"/>
      <c r="G11" s="296"/>
      <c r="H11" s="296"/>
      <c r="I11" s="296"/>
      <c r="J11" s="296"/>
      <c r="K11" s="296"/>
      <c r="L11" s="296"/>
      <c r="M11" s="296"/>
      <c r="N11" s="296"/>
      <c r="O11" s="296"/>
      <c r="P11" s="296"/>
      <c r="Q11" s="296"/>
      <c r="R11" s="296"/>
      <c r="S11" s="296"/>
      <c r="T11" s="296"/>
      <c r="U11" s="296"/>
      <c r="V11" s="296"/>
      <c r="W11" s="296"/>
      <c r="X11" s="296"/>
      <c r="Y11" s="296"/>
      <c r="Z11" s="296"/>
      <c r="AA11" s="296"/>
      <c r="AB11" s="296"/>
      <c r="AC11" s="296"/>
      <c r="AD11" s="296"/>
      <c r="AE11" s="297"/>
    </row>
    <row r="12" spans="1:31" ht="15" customHeight="1">
      <c r="A12" s="304"/>
      <c r="B12" s="305"/>
      <c r="C12" s="315"/>
      <c r="D12" s="316"/>
      <c r="E12" s="316"/>
      <c r="F12" s="316"/>
      <c r="G12" s="316"/>
      <c r="H12" s="316"/>
      <c r="I12" s="316"/>
      <c r="J12" s="316"/>
      <c r="K12" s="316"/>
      <c r="L12" s="316"/>
      <c r="M12" s="316"/>
      <c r="N12" s="316"/>
      <c r="O12" s="316"/>
      <c r="P12" s="316"/>
      <c r="Q12" s="316"/>
      <c r="R12" s="316"/>
      <c r="S12" s="316"/>
      <c r="T12" s="316"/>
      <c r="U12" s="316"/>
      <c r="V12" s="316"/>
      <c r="W12" s="316"/>
      <c r="X12" s="316"/>
      <c r="Y12" s="316"/>
      <c r="Z12" s="316"/>
      <c r="AA12" s="316"/>
      <c r="AB12" s="316"/>
      <c r="AC12" s="316"/>
      <c r="AD12" s="316"/>
      <c r="AE12" s="317"/>
    </row>
    <row r="13" spans="1:31" ht="15" customHeight="1" thickBot="1">
      <c r="A13" s="306"/>
      <c r="B13" s="307"/>
      <c r="C13" s="318"/>
      <c r="D13" s="319"/>
      <c r="E13" s="319"/>
      <c r="F13" s="319"/>
      <c r="G13" s="319"/>
      <c r="H13" s="319"/>
      <c r="I13" s="319"/>
      <c r="J13" s="319"/>
      <c r="K13" s="319"/>
      <c r="L13" s="319"/>
      <c r="M13" s="319"/>
      <c r="N13" s="319"/>
      <c r="O13" s="319"/>
      <c r="P13" s="319"/>
      <c r="Q13" s="319"/>
      <c r="R13" s="319"/>
      <c r="S13" s="319"/>
      <c r="T13" s="319"/>
      <c r="U13" s="319"/>
      <c r="V13" s="319"/>
      <c r="W13" s="319"/>
      <c r="X13" s="319"/>
      <c r="Y13" s="319"/>
      <c r="Z13" s="319"/>
      <c r="AA13" s="319"/>
      <c r="AB13" s="319"/>
      <c r="AC13" s="319"/>
      <c r="AD13" s="319"/>
      <c r="AE13" s="320"/>
    </row>
    <row r="14" spans="1:31" ht="9" customHeight="1" thickBot="1">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C14" s="15"/>
      <c r="AD14" s="27"/>
      <c r="AE14" s="34"/>
    </row>
    <row r="15" spans="1:31" ht="76.5" customHeight="1" thickBot="1">
      <c r="A15" s="311" t="s">
        <v>12</v>
      </c>
      <c r="B15" s="312"/>
      <c r="C15" s="321" t="s">
        <v>134</v>
      </c>
      <c r="D15" s="322"/>
      <c r="E15" s="322"/>
      <c r="F15" s="322"/>
      <c r="G15" s="322"/>
      <c r="H15" s="322"/>
      <c r="I15" s="322"/>
      <c r="J15" s="322"/>
      <c r="K15" s="323"/>
      <c r="L15" s="338" t="s">
        <v>14</v>
      </c>
      <c r="M15" s="371"/>
      <c r="N15" s="371"/>
      <c r="O15" s="371"/>
      <c r="P15" s="371"/>
      <c r="Q15" s="339"/>
      <c r="R15" s="372" t="s">
        <v>135</v>
      </c>
      <c r="S15" s="373"/>
      <c r="T15" s="373"/>
      <c r="U15" s="373"/>
      <c r="V15" s="373"/>
      <c r="W15" s="373"/>
      <c r="X15" s="374"/>
      <c r="Y15" s="338" t="s">
        <v>15</v>
      </c>
      <c r="Z15" s="339"/>
      <c r="AA15" s="363" t="s">
        <v>136</v>
      </c>
      <c r="AB15" s="364"/>
      <c r="AC15" s="364"/>
      <c r="AD15" s="364"/>
      <c r="AE15" s="365"/>
    </row>
    <row r="16" spans="1:31" ht="9" customHeight="1" thickBot="1">
      <c r="A16" s="24"/>
      <c r="B16" s="20"/>
      <c r="C16" s="376"/>
      <c r="D16" s="376"/>
      <c r="E16" s="376"/>
      <c r="F16" s="376"/>
      <c r="G16" s="376"/>
      <c r="H16" s="376"/>
      <c r="I16" s="376"/>
      <c r="J16" s="376"/>
      <c r="K16" s="376"/>
      <c r="L16" s="376"/>
      <c r="M16" s="376"/>
      <c r="N16" s="376"/>
      <c r="O16" s="376"/>
      <c r="P16" s="376"/>
      <c r="Q16" s="376"/>
      <c r="R16" s="376"/>
      <c r="S16" s="376"/>
      <c r="T16" s="376"/>
      <c r="U16" s="376"/>
      <c r="V16" s="376"/>
      <c r="W16" s="376"/>
      <c r="X16" s="376"/>
      <c r="Y16" s="376"/>
      <c r="Z16" s="376"/>
      <c r="AA16" s="376"/>
      <c r="AB16" s="376"/>
      <c r="AC16" s="15"/>
      <c r="AD16" s="22"/>
      <c r="AE16" s="23"/>
    </row>
    <row r="17" spans="1:33" s="177" customFormat="1" ht="37.5" customHeight="1" thickBot="1">
      <c r="A17" s="311" t="s">
        <v>17</v>
      </c>
      <c r="B17" s="312"/>
      <c r="C17" s="363" t="s">
        <v>137</v>
      </c>
      <c r="D17" s="364"/>
      <c r="E17" s="364"/>
      <c r="F17" s="364"/>
      <c r="G17" s="364"/>
      <c r="H17" s="364"/>
      <c r="I17" s="364"/>
      <c r="J17" s="364"/>
      <c r="K17" s="364"/>
      <c r="L17" s="364"/>
      <c r="M17" s="364"/>
      <c r="N17" s="364"/>
      <c r="O17" s="364"/>
      <c r="P17" s="364"/>
      <c r="Q17" s="364"/>
      <c r="R17" s="364"/>
      <c r="S17" s="364"/>
      <c r="T17" s="364"/>
      <c r="U17" s="364"/>
      <c r="V17" s="364"/>
      <c r="W17" s="364"/>
      <c r="X17" s="364"/>
      <c r="Y17" s="364"/>
      <c r="Z17" s="364"/>
      <c r="AA17" s="364"/>
      <c r="AB17" s="364"/>
      <c r="AC17" s="364"/>
      <c r="AD17" s="364"/>
      <c r="AE17" s="365"/>
      <c r="AF17" s="40"/>
      <c r="AG17" s="40"/>
    </row>
    <row r="18" spans="1:33" ht="16.5" customHeight="1" thickBot="1">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15"/>
      <c r="AD18" s="42"/>
      <c r="AE18" s="43"/>
      <c r="AF18" s="15"/>
      <c r="AG18" s="15"/>
    </row>
    <row r="19" spans="1:33" ht="32.1" customHeight="1" thickBot="1">
      <c r="A19" s="338" t="s">
        <v>138</v>
      </c>
      <c r="B19" s="371"/>
      <c r="C19" s="371"/>
      <c r="D19" s="371"/>
      <c r="E19" s="371"/>
      <c r="F19" s="371"/>
      <c r="G19" s="371"/>
      <c r="H19" s="371"/>
      <c r="I19" s="371"/>
      <c r="J19" s="371"/>
      <c r="K19" s="371"/>
      <c r="L19" s="371"/>
      <c r="M19" s="371"/>
      <c r="N19" s="371"/>
      <c r="O19" s="371"/>
      <c r="P19" s="371"/>
      <c r="Q19" s="371"/>
      <c r="R19" s="371"/>
      <c r="S19" s="371"/>
      <c r="T19" s="371"/>
      <c r="U19" s="371"/>
      <c r="V19" s="371"/>
      <c r="W19" s="371"/>
      <c r="X19" s="371"/>
      <c r="Y19" s="371"/>
      <c r="Z19" s="371"/>
      <c r="AA19" s="371"/>
      <c r="AB19" s="371"/>
      <c r="AC19" s="371"/>
      <c r="AD19" s="371"/>
      <c r="AE19" s="339"/>
      <c r="AF19" s="44"/>
      <c r="AG19" s="15"/>
    </row>
    <row r="20" spans="1:33" ht="32.1" customHeight="1" thickBot="1">
      <c r="A20" s="45" t="s">
        <v>19</v>
      </c>
      <c r="B20" s="368" t="s">
        <v>139</v>
      </c>
      <c r="C20" s="369"/>
      <c r="D20" s="369"/>
      <c r="E20" s="369"/>
      <c r="F20" s="369"/>
      <c r="G20" s="369"/>
      <c r="H20" s="369"/>
      <c r="I20" s="369"/>
      <c r="J20" s="369"/>
      <c r="K20" s="369"/>
      <c r="L20" s="369"/>
      <c r="M20" s="369"/>
      <c r="N20" s="369"/>
      <c r="O20" s="370"/>
      <c r="P20" s="338" t="s">
        <v>140</v>
      </c>
      <c r="Q20" s="371"/>
      <c r="R20" s="371"/>
      <c r="S20" s="371"/>
      <c r="T20" s="371"/>
      <c r="U20" s="371"/>
      <c r="V20" s="371"/>
      <c r="W20" s="371"/>
      <c r="X20" s="371"/>
      <c r="Y20" s="371"/>
      <c r="Z20" s="371"/>
      <c r="AA20" s="371"/>
      <c r="AB20" s="371"/>
      <c r="AC20" s="371"/>
      <c r="AD20" s="371"/>
      <c r="AE20" s="339"/>
      <c r="AF20" s="44"/>
      <c r="AG20" s="15"/>
    </row>
    <row r="21" spans="1:33" ht="32.1" customHeight="1" thickBot="1">
      <c r="A21" s="25" t="s">
        <v>141</v>
      </c>
      <c r="B21" s="46" t="s">
        <v>142</v>
      </c>
      <c r="C21" s="47" t="s">
        <v>143</v>
      </c>
      <c r="D21" s="47" t="s">
        <v>144</v>
      </c>
      <c r="E21" s="47" t="s">
        <v>145</v>
      </c>
      <c r="F21" s="47" t="s">
        <v>146</v>
      </c>
      <c r="G21" s="47" t="s">
        <v>147</v>
      </c>
      <c r="H21" s="47" t="s">
        <v>148</v>
      </c>
      <c r="I21" s="47" t="s">
        <v>149</v>
      </c>
      <c r="J21" s="47" t="s">
        <v>128</v>
      </c>
      <c r="K21" s="47" t="s">
        <v>150</v>
      </c>
      <c r="L21" s="47" t="s">
        <v>151</v>
      </c>
      <c r="M21" s="47" t="s">
        <v>152</v>
      </c>
      <c r="N21" s="47" t="s">
        <v>102</v>
      </c>
      <c r="O21" s="48" t="s">
        <v>100</v>
      </c>
      <c r="P21" s="49"/>
      <c r="Q21" s="45" t="s">
        <v>142</v>
      </c>
      <c r="R21" s="50" t="s">
        <v>143</v>
      </c>
      <c r="S21" s="50" t="s">
        <v>144</v>
      </c>
      <c r="T21" s="50" t="s">
        <v>145</v>
      </c>
      <c r="U21" s="50" t="s">
        <v>146</v>
      </c>
      <c r="V21" s="50" t="s">
        <v>147</v>
      </c>
      <c r="W21" s="50" t="s">
        <v>148</v>
      </c>
      <c r="X21" s="50" t="s">
        <v>149</v>
      </c>
      <c r="Y21" s="50" t="s">
        <v>128</v>
      </c>
      <c r="Z21" s="50" t="s">
        <v>150</v>
      </c>
      <c r="AA21" s="50" t="s">
        <v>151</v>
      </c>
      <c r="AB21" s="50" t="s">
        <v>152</v>
      </c>
      <c r="AC21" s="50" t="s">
        <v>102</v>
      </c>
      <c r="AD21" s="51" t="s">
        <v>153</v>
      </c>
      <c r="AE21" s="51" t="s">
        <v>154</v>
      </c>
      <c r="AF21" s="52"/>
      <c r="AG21" s="15"/>
    </row>
    <row r="22" spans="1:33" ht="32.1" customHeight="1">
      <c r="A22" s="53" t="s">
        <v>31</v>
      </c>
      <c r="B22" s="54"/>
      <c r="C22" s="55"/>
      <c r="D22" s="55"/>
      <c r="E22" s="55"/>
      <c r="F22" s="55"/>
      <c r="G22" s="55"/>
      <c r="H22" s="55"/>
      <c r="I22" s="55"/>
      <c r="J22" s="55"/>
      <c r="K22" s="55"/>
      <c r="L22" s="55"/>
      <c r="M22" s="55"/>
      <c r="N22" s="55">
        <f>SUM(B22:M22)</f>
        <v>0</v>
      </c>
      <c r="O22" s="56"/>
      <c r="P22" s="53" t="s">
        <v>27</v>
      </c>
      <c r="Q22" s="57"/>
      <c r="R22" s="58"/>
      <c r="S22" s="58"/>
      <c r="T22" s="58"/>
      <c r="U22" s="58"/>
      <c r="V22" s="58"/>
      <c r="W22" s="58">
        <v>0</v>
      </c>
      <c r="X22" s="58">
        <v>113393117</v>
      </c>
      <c r="Y22" s="58"/>
      <c r="Z22" s="58"/>
      <c r="AA22" s="58"/>
      <c r="AB22" s="58"/>
      <c r="AC22" s="58">
        <f>SUM(Q22:AB22)</f>
        <v>113393117</v>
      </c>
      <c r="AD22" s="15"/>
      <c r="AE22" s="59"/>
      <c r="AF22" s="52"/>
      <c r="AG22" s="15"/>
    </row>
    <row r="23" spans="1:33" ht="32.1" customHeight="1">
      <c r="A23" s="60" t="s">
        <v>21</v>
      </c>
      <c r="B23" s="61"/>
      <c r="C23" s="62"/>
      <c r="D23" s="62"/>
      <c r="E23" s="62"/>
      <c r="F23" s="62"/>
      <c r="G23" s="62"/>
      <c r="H23" s="62"/>
      <c r="I23" s="62"/>
      <c r="J23" s="62"/>
      <c r="K23" s="62"/>
      <c r="L23" s="62"/>
      <c r="M23" s="62"/>
      <c r="N23" s="62">
        <f>SUM(B23:M23)</f>
        <v>0</v>
      </c>
      <c r="O23" s="63" t="str">
        <f>IFERROR(N23/(SUMIF(B23:M23,"&gt;0",B22:M22))," ")</f>
        <v xml:space="preserve"> </v>
      </c>
      <c r="P23" s="60" t="s">
        <v>29</v>
      </c>
      <c r="Q23" s="61"/>
      <c r="R23" s="62"/>
      <c r="S23" s="62"/>
      <c r="T23" s="62"/>
      <c r="U23" s="62"/>
      <c r="V23" s="62"/>
      <c r="W23" s="184">
        <v>29988317</v>
      </c>
      <c r="X23" s="184">
        <v>83404800</v>
      </c>
      <c r="Y23" s="62"/>
      <c r="Z23" s="62"/>
      <c r="AA23" s="62"/>
      <c r="AB23" s="62"/>
      <c r="AC23" s="207">
        <f>SUM(Q23:AB23)</f>
        <v>113393117</v>
      </c>
      <c r="AD23" s="62">
        <f>AC23/SUM(W22:AB22)</f>
        <v>1</v>
      </c>
      <c r="AE23" s="64">
        <f>AC23/AC22</f>
        <v>1</v>
      </c>
      <c r="AF23" s="52"/>
      <c r="AG23" s="15"/>
    </row>
    <row r="24" spans="1:33" ht="32.1" customHeight="1">
      <c r="A24" s="60" t="s">
        <v>23</v>
      </c>
      <c r="B24" s="61">
        <f>+B22-B23</f>
        <v>0</v>
      </c>
      <c r="C24" s="62">
        <f t="shared" ref="C24:M24" si="0">+C22-C23</f>
        <v>0</v>
      </c>
      <c r="D24" s="62">
        <f t="shared" si="0"/>
        <v>0</v>
      </c>
      <c r="E24" s="62">
        <f t="shared" si="0"/>
        <v>0</v>
      </c>
      <c r="F24" s="62">
        <f t="shared" si="0"/>
        <v>0</v>
      </c>
      <c r="G24" s="62">
        <f t="shared" si="0"/>
        <v>0</v>
      </c>
      <c r="H24" s="62">
        <f t="shared" si="0"/>
        <v>0</v>
      </c>
      <c r="I24" s="62">
        <f t="shared" si="0"/>
        <v>0</v>
      </c>
      <c r="J24" s="62">
        <f t="shared" si="0"/>
        <v>0</v>
      </c>
      <c r="K24" s="62">
        <f t="shared" si="0"/>
        <v>0</v>
      </c>
      <c r="L24" s="62">
        <f t="shared" si="0"/>
        <v>0</v>
      </c>
      <c r="M24" s="62">
        <f t="shared" si="0"/>
        <v>0</v>
      </c>
      <c r="N24" s="62">
        <f>SUM(B24:M24)</f>
        <v>0</v>
      </c>
      <c r="O24" s="65"/>
      <c r="P24" s="60" t="s">
        <v>31</v>
      </c>
      <c r="Q24" s="61"/>
      <c r="R24" s="62"/>
      <c r="S24" s="62"/>
      <c r="T24" s="62"/>
      <c r="U24" s="62"/>
      <c r="V24" s="62"/>
      <c r="W24" s="174"/>
      <c r="X24" s="174"/>
      <c r="Y24" s="174">
        <v>22098476</v>
      </c>
      <c r="Z24" s="174">
        <v>25283200</v>
      </c>
      <c r="AA24" s="174">
        <v>25043200</v>
      </c>
      <c r="AB24" s="174">
        <v>40968241</v>
      </c>
      <c r="AC24" s="62">
        <f>SUM(Q24:AB24)</f>
        <v>113393117</v>
      </c>
      <c r="AD24" s="62"/>
      <c r="AE24" s="66"/>
      <c r="AF24" s="52"/>
      <c r="AG24" s="15"/>
    </row>
    <row r="25" spans="1:33" ht="32.1" customHeight="1" thickBot="1">
      <c r="A25" s="67" t="s">
        <v>25</v>
      </c>
      <c r="B25" s="68"/>
      <c r="C25" s="69"/>
      <c r="D25" s="69"/>
      <c r="E25" s="69"/>
      <c r="F25" s="69"/>
      <c r="G25" s="69"/>
      <c r="H25" s="69"/>
      <c r="I25" s="69"/>
      <c r="J25" s="69"/>
      <c r="K25" s="69"/>
      <c r="L25" s="69"/>
      <c r="M25" s="69"/>
      <c r="N25" s="69">
        <f>SUM(B25:M25)</f>
        <v>0</v>
      </c>
      <c r="O25" s="70" t="str">
        <f>IFERROR(N25/(SUMIF(B25:M25,"&gt;0",B24:M24))," ")</f>
        <v xml:space="preserve"> </v>
      </c>
      <c r="P25" s="67" t="s">
        <v>25</v>
      </c>
      <c r="Q25" s="68"/>
      <c r="R25" s="69"/>
      <c r="S25" s="69"/>
      <c r="T25" s="69"/>
      <c r="U25" s="69"/>
      <c r="V25" s="69"/>
      <c r="W25" s="69"/>
      <c r="X25" s="69"/>
      <c r="Y25" s="69">
        <v>19635831</v>
      </c>
      <c r="Z25" s="69"/>
      <c r="AA25" s="69"/>
      <c r="AB25" s="69"/>
      <c r="AC25" s="69">
        <f>SUM(Q25:AB25)</f>
        <v>19635831</v>
      </c>
      <c r="AD25" s="169">
        <f>AC25/SUM(W24:AB24)</f>
        <v>0.17316598678560005</v>
      </c>
      <c r="AE25" s="71">
        <f>+AC25/AC24</f>
        <v>0.17316598678560005</v>
      </c>
      <c r="AF25" s="52"/>
      <c r="AG25" s="15"/>
    </row>
    <row r="26" spans="1:33" s="178" customFormat="1" ht="16.5" customHeight="1">
      <c r="A26" s="72"/>
      <c r="B26" s="72"/>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row>
    <row r="27" spans="1:33" ht="33.950000000000003" customHeight="1">
      <c r="A27" s="292" t="s">
        <v>155</v>
      </c>
      <c r="B27" s="293"/>
      <c r="C27" s="293"/>
      <c r="D27" s="293"/>
      <c r="E27" s="293"/>
      <c r="F27" s="293"/>
      <c r="G27" s="293"/>
      <c r="H27" s="293"/>
      <c r="I27" s="293"/>
      <c r="J27" s="293"/>
      <c r="K27" s="293"/>
      <c r="L27" s="293"/>
      <c r="M27" s="293"/>
      <c r="N27" s="293"/>
      <c r="O27" s="293"/>
      <c r="P27" s="293"/>
      <c r="Q27" s="293"/>
      <c r="R27" s="293"/>
      <c r="S27" s="293"/>
      <c r="T27" s="293"/>
      <c r="U27" s="293"/>
      <c r="V27" s="293"/>
      <c r="W27" s="293"/>
      <c r="X27" s="293"/>
      <c r="Y27" s="293"/>
      <c r="Z27" s="293"/>
      <c r="AA27" s="293"/>
      <c r="AB27" s="293"/>
      <c r="AC27" s="293"/>
      <c r="AD27" s="293"/>
      <c r="AE27" s="294"/>
      <c r="AF27" s="15"/>
      <c r="AG27" s="15"/>
    </row>
    <row r="28" spans="1:33" ht="15" customHeight="1">
      <c r="A28" s="300" t="s">
        <v>34</v>
      </c>
      <c r="B28" s="268" t="s">
        <v>36</v>
      </c>
      <c r="C28" s="268"/>
      <c r="D28" s="268" t="s">
        <v>156</v>
      </c>
      <c r="E28" s="268"/>
      <c r="F28" s="268"/>
      <c r="G28" s="268"/>
      <c r="H28" s="268"/>
      <c r="I28" s="268"/>
      <c r="J28" s="268"/>
      <c r="K28" s="268"/>
      <c r="L28" s="268"/>
      <c r="M28" s="268"/>
      <c r="N28" s="268"/>
      <c r="O28" s="268"/>
      <c r="P28" s="268" t="s">
        <v>102</v>
      </c>
      <c r="Q28" s="268" t="s">
        <v>157</v>
      </c>
      <c r="R28" s="268"/>
      <c r="S28" s="268"/>
      <c r="T28" s="268"/>
      <c r="U28" s="268"/>
      <c r="V28" s="268"/>
      <c r="W28" s="268"/>
      <c r="X28" s="268"/>
      <c r="Y28" s="268" t="s">
        <v>158</v>
      </c>
      <c r="Z28" s="268"/>
      <c r="AA28" s="268"/>
      <c r="AB28" s="268"/>
      <c r="AC28" s="268"/>
      <c r="AD28" s="268"/>
      <c r="AE28" s="298"/>
      <c r="AF28" s="15"/>
      <c r="AG28" s="15"/>
    </row>
    <row r="29" spans="1:33" ht="27" customHeight="1">
      <c r="A29" s="300"/>
      <c r="B29" s="268"/>
      <c r="C29" s="268"/>
      <c r="D29" s="73" t="s">
        <v>142</v>
      </c>
      <c r="E29" s="73" t="s">
        <v>143</v>
      </c>
      <c r="F29" s="73" t="s">
        <v>144</v>
      </c>
      <c r="G29" s="73" t="s">
        <v>145</v>
      </c>
      <c r="H29" s="73" t="s">
        <v>146</v>
      </c>
      <c r="I29" s="73" t="s">
        <v>147</v>
      </c>
      <c r="J29" s="73" t="s">
        <v>148</v>
      </c>
      <c r="K29" s="73" t="s">
        <v>149</v>
      </c>
      <c r="L29" s="73" t="s">
        <v>128</v>
      </c>
      <c r="M29" s="73" t="s">
        <v>150</v>
      </c>
      <c r="N29" s="73" t="s">
        <v>151</v>
      </c>
      <c r="O29" s="73" t="s">
        <v>152</v>
      </c>
      <c r="P29" s="268"/>
      <c r="Q29" s="268"/>
      <c r="R29" s="268"/>
      <c r="S29" s="268"/>
      <c r="T29" s="268"/>
      <c r="U29" s="268"/>
      <c r="V29" s="268"/>
      <c r="W29" s="268"/>
      <c r="X29" s="268"/>
      <c r="Y29" s="268"/>
      <c r="Z29" s="268"/>
      <c r="AA29" s="268"/>
      <c r="AB29" s="268"/>
      <c r="AC29" s="268"/>
      <c r="AD29" s="268"/>
      <c r="AE29" s="298"/>
      <c r="AF29" s="15"/>
      <c r="AG29" s="15"/>
    </row>
    <row r="30" spans="1:33" ht="66" customHeight="1" thickBot="1">
      <c r="A30" s="74"/>
      <c r="B30" s="375" t="s">
        <v>159</v>
      </c>
      <c r="C30" s="375"/>
      <c r="D30" s="16"/>
      <c r="E30" s="16"/>
      <c r="F30" s="16"/>
      <c r="G30" s="16"/>
      <c r="H30" s="16"/>
      <c r="I30" s="16"/>
      <c r="J30" s="16"/>
      <c r="K30" s="16"/>
      <c r="L30" s="16"/>
      <c r="M30" s="16"/>
      <c r="N30" s="16"/>
      <c r="O30" s="16"/>
      <c r="P30" s="75">
        <f>SUM(D30:O30)</f>
        <v>0</v>
      </c>
      <c r="Q30" s="366"/>
      <c r="R30" s="366"/>
      <c r="S30" s="366"/>
      <c r="T30" s="366"/>
      <c r="U30" s="366"/>
      <c r="V30" s="366"/>
      <c r="W30" s="366"/>
      <c r="X30" s="366"/>
      <c r="Y30" s="366"/>
      <c r="Z30" s="366"/>
      <c r="AA30" s="366"/>
      <c r="AB30" s="366"/>
      <c r="AC30" s="366"/>
      <c r="AD30" s="366"/>
      <c r="AE30" s="367"/>
      <c r="AF30" s="163"/>
      <c r="AG30" s="163"/>
    </row>
    <row r="31" spans="1:33" ht="12" customHeight="1" thickBot="1">
      <c r="A31" s="76"/>
      <c r="B31" s="77"/>
      <c r="C31" s="77"/>
      <c r="D31" s="27"/>
      <c r="E31" s="27"/>
      <c r="F31" s="27"/>
      <c r="G31" s="27"/>
      <c r="H31" s="27"/>
      <c r="I31" s="27"/>
      <c r="J31" s="27"/>
      <c r="K31" s="27"/>
      <c r="L31" s="27"/>
      <c r="M31" s="27"/>
      <c r="N31" s="27"/>
      <c r="O31" s="27"/>
      <c r="P31" s="78"/>
      <c r="Q31" s="164"/>
      <c r="R31" s="164"/>
      <c r="S31" s="164"/>
      <c r="T31" s="164"/>
      <c r="U31" s="164"/>
      <c r="V31" s="164"/>
      <c r="W31" s="164"/>
      <c r="X31" s="164"/>
      <c r="Y31" s="164"/>
      <c r="Z31" s="164"/>
      <c r="AA31" s="164"/>
      <c r="AB31" s="164"/>
      <c r="AC31" s="164"/>
      <c r="AD31" s="164"/>
      <c r="AE31" s="165"/>
      <c r="AF31" s="163"/>
      <c r="AG31" s="163"/>
    </row>
    <row r="32" spans="1:33" ht="45" customHeight="1">
      <c r="A32" s="295" t="s">
        <v>160</v>
      </c>
      <c r="B32" s="296"/>
      <c r="C32" s="296"/>
      <c r="D32" s="296"/>
      <c r="E32" s="296"/>
      <c r="F32" s="296"/>
      <c r="G32" s="296"/>
      <c r="H32" s="296"/>
      <c r="I32" s="296"/>
      <c r="J32" s="296"/>
      <c r="K32" s="296"/>
      <c r="L32" s="296"/>
      <c r="M32" s="296"/>
      <c r="N32" s="296"/>
      <c r="O32" s="296"/>
      <c r="P32" s="296"/>
      <c r="Q32" s="296"/>
      <c r="R32" s="296"/>
      <c r="S32" s="296"/>
      <c r="T32" s="296"/>
      <c r="U32" s="296"/>
      <c r="V32" s="296"/>
      <c r="W32" s="296"/>
      <c r="X32" s="296"/>
      <c r="Y32" s="296"/>
      <c r="Z32" s="296"/>
      <c r="AA32" s="296"/>
      <c r="AB32" s="296"/>
      <c r="AC32" s="296"/>
      <c r="AD32" s="296"/>
      <c r="AE32" s="297"/>
      <c r="AF32" s="163"/>
      <c r="AG32" s="163"/>
    </row>
    <row r="33" spans="1:41" ht="23.1" customHeight="1">
      <c r="A33" s="300" t="s">
        <v>44</v>
      </c>
      <c r="B33" s="268" t="s">
        <v>46</v>
      </c>
      <c r="C33" s="268" t="s">
        <v>36</v>
      </c>
      <c r="D33" s="268" t="s">
        <v>161</v>
      </c>
      <c r="E33" s="268"/>
      <c r="F33" s="268"/>
      <c r="G33" s="268"/>
      <c r="H33" s="268"/>
      <c r="I33" s="268"/>
      <c r="J33" s="268"/>
      <c r="K33" s="268"/>
      <c r="L33" s="268"/>
      <c r="M33" s="268"/>
      <c r="N33" s="268"/>
      <c r="O33" s="268"/>
      <c r="P33" s="268"/>
      <c r="Q33" s="268" t="s">
        <v>162</v>
      </c>
      <c r="R33" s="268"/>
      <c r="S33" s="268"/>
      <c r="T33" s="268"/>
      <c r="U33" s="268"/>
      <c r="V33" s="268"/>
      <c r="W33" s="268"/>
      <c r="X33" s="268"/>
      <c r="Y33" s="268"/>
      <c r="Z33" s="268"/>
      <c r="AA33" s="268"/>
      <c r="AB33" s="268"/>
      <c r="AC33" s="268"/>
      <c r="AD33" s="268"/>
      <c r="AE33" s="298"/>
      <c r="AF33" s="163"/>
      <c r="AG33" s="166"/>
      <c r="AH33" s="79"/>
      <c r="AI33" s="79"/>
      <c r="AJ33" s="79"/>
      <c r="AK33" s="79"/>
      <c r="AL33" s="79"/>
      <c r="AM33" s="79"/>
      <c r="AN33" s="79"/>
      <c r="AO33" s="79"/>
    </row>
    <row r="34" spans="1:41" ht="27" customHeight="1">
      <c r="A34" s="300"/>
      <c r="B34" s="268"/>
      <c r="C34" s="301"/>
      <c r="D34" s="73" t="s">
        <v>142</v>
      </c>
      <c r="E34" s="73" t="s">
        <v>143</v>
      </c>
      <c r="F34" s="73" t="s">
        <v>144</v>
      </c>
      <c r="G34" s="73" t="s">
        <v>145</v>
      </c>
      <c r="H34" s="73" t="s">
        <v>146</v>
      </c>
      <c r="I34" s="73" t="s">
        <v>147</v>
      </c>
      <c r="J34" s="73" t="s">
        <v>148</v>
      </c>
      <c r="K34" s="73" t="s">
        <v>149</v>
      </c>
      <c r="L34" s="73" t="s">
        <v>128</v>
      </c>
      <c r="M34" s="73" t="s">
        <v>150</v>
      </c>
      <c r="N34" s="73" t="s">
        <v>151</v>
      </c>
      <c r="O34" s="73" t="s">
        <v>152</v>
      </c>
      <c r="P34" s="73" t="s">
        <v>102</v>
      </c>
      <c r="Q34" s="243" t="s">
        <v>52</v>
      </c>
      <c r="R34" s="244"/>
      <c r="S34" s="244"/>
      <c r="T34" s="299"/>
      <c r="U34" s="268" t="s">
        <v>54</v>
      </c>
      <c r="V34" s="268"/>
      <c r="W34" s="268"/>
      <c r="X34" s="268"/>
      <c r="Y34" s="268" t="s">
        <v>56</v>
      </c>
      <c r="Z34" s="268"/>
      <c r="AA34" s="268"/>
      <c r="AB34" s="268"/>
      <c r="AC34" s="268" t="s">
        <v>58</v>
      </c>
      <c r="AD34" s="268"/>
      <c r="AE34" s="298"/>
      <c r="AF34" s="163"/>
      <c r="AG34" s="166"/>
      <c r="AH34" s="79"/>
      <c r="AI34" s="79"/>
      <c r="AJ34" s="79"/>
      <c r="AK34" s="79"/>
      <c r="AL34" s="79"/>
      <c r="AM34" s="79"/>
      <c r="AN34" s="79"/>
      <c r="AO34" s="79"/>
    </row>
    <row r="35" spans="1:41" ht="186" customHeight="1">
      <c r="A35" s="261" t="s">
        <v>137</v>
      </c>
      <c r="B35" s="263">
        <v>0.12</v>
      </c>
      <c r="C35" s="81" t="s">
        <v>48</v>
      </c>
      <c r="D35" s="80"/>
      <c r="E35" s="80"/>
      <c r="F35" s="80"/>
      <c r="G35" s="80"/>
      <c r="H35" s="80"/>
      <c r="I35" s="80"/>
      <c r="J35" s="204">
        <v>1</v>
      </c>
      <c r="K35" s="204">
        <v>1</v>
      </c>
      <c r="L35" s="204">
        <v>1</v>
      </c>
      <c r="M35" s="204">
        <v>1</v>
      </c>
      <c r="N35" s="204">
        <v>1</v>
      </c>
      <c r="O35" s="204">
        <v>1</v>
      </c>
      <c r="P35" s="168">
        <f>MAX(J35:O35)</f>
        <v>1</v>
      </c>
      <c r="Q35" s="280" t="s">
        <v>163</v>
      </c>
      <c r="R35" s="281"/>
      <c r="S35" s="281"/>
      <c r="T35" s="282"/>
      <c r="U35" s="280" t="s">
        <v>164</v>
      </c>
      <c r="V35" s="281"/>
      <c r="W35" s="281"/>
      <c r="X35" s="282"/>
      <c r="Y35" s="286"/>
      <c r="Z35" s="286"/>
      <c r="AA35" s="286"/>
      <c r="AB35" s="286"/>
      <c r="AC35" s="286" t="s">
        <v>165</v>
      </c>
      <c r="AD35" s="286"/>
      <c r="AE35" s="288"/>
      <c r="AF35" s="163"/>
      <c r="AG35" s="166"/>
      <c r="AH35" s="79"/>
      <c r="AI35" s="79"/>
      <c r="AJ35" s="79"/>
      <c r="AK35" s="79"/>
      <c r="AL35" s="79"/>
      <c r="AM35" s="79"/>
      <c r="AN35" s="79"/>
      <c r="AO35" s="79"/>
    </row>
    <row r="36" spans="1:41" ht="201" customHeight="1">
      <c r="A36" s="262"/>
      <c r="B36" s="264"/>
      <c r="C36" s="83" t="s">
        <v>50</v>
      </c>
      <c r="D36" s="167"/>
      <c r="E36" s="167"/>
      <c r="F36" s="167"/>
      <c r="G36" s="84"/>
      <c r="H36" s="84"/>
      <c r="I36" s="84"/>
      <c r="J36" s="85">
        <v>1</v>
      </c>
      <c r="K36" s="85">
        <v>1</v>
      </c>
      <c r="L36" s="85">
        <v>1</v>
      </c>
      <c r="M36" s="187"/>
      <c r="N36" s="187"/>
      <c r="O36" s="187"/>
      <c r="P36" s="85">
        <f>MAX(J36:O36)</f>
        <v>1</v>
      </c>
      <c r="Q36" s="283"/>
      <c r="R36" s="284"/>
      <c r="S36" s="284"/>
      <c r="T36" s="285"/>
      <c r="U36" s="283"/>
      <c r="V36" s="284"/>
      <c r="W36" s="284"/>
      <c r="X36" s="285"/>
      <c r="Y36" s="287"/>
      <c r="Z36" s="287"/>
      <c r="AA36" s="287"/>
      <c r="AB36" s="287"/>
      <c r="AC36" s="287"/>
      <c r="AD36" s="287"/>
      <c r="AE36" s="289"/>
      <c r="AF36" s="163"/>
      <c r="AG36" s="166"/>
      <c r="AH36" s="79"/>
      <c r="AI36" s="79"/>
      <c r="AJ36" s="79"/>
      <c r="AK36" s="79"/>
      <c r="AL36" s="79"/>
      <c r="AM36" s="79"/>
      <c r="AN36" s="79"/>
      <c r="AO36" s="79"/>
    </row>
    <row r="37" spans="1:41" s="178" customFormat="1" ht="17.25" customHeight="1">
      <c r="A37" s="72"/>
      <c r="B37" s="72"/>
      <c r="C37" s="72"/>
      <c r="D37" s="72"/>
      <c r="E37" s="72"/>
      <c r="F37" s="72"/>
      <c r="G37" s="72"/>
      <c r="H37" s="72"/>
      <c r="I37" s="72"/>
      <c r="J37" s="72"/>
      <c r="K37" s="72"/>
      <c r="L37" s="72"/>
      <c r="M37" s="72"/>
      <c r="N37" s="72"/>
      <c r="O37" s="72"/>
      <c r="P37" s="72"/>
      <c r="Q37" s="208"/>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row>
    <row r="38" spans="1:41" ht="45" customHeight="1">
      <c r="A38" s="269" t="s">
        <v>166</v>
      </c>
      <c r="B38" s="270"/>
      <c r="C38" s="270"/>
      <c r="D38" s="270"/>
      <c r="E38" s="270"/>
      <c r="F38" s="270"/>
      <c r="G38" s="270"/>
      <c r="H38" s="270"/>
      <c r="I38" s="270"/>
      <c r="J38" s="270"/>
      <c r="K38" s="270"/>
      <c r="L38" s="270"/>
      <c r="M38" s="270"/>
      <c r="N38" s="270"/>
      <c r="O38" s="270"/>
      <c r="P38" s="270"/>
      <c r="Q38" s="270"/>
      <c r="R38" s="270"/>
      <c r="S38" s="270"/>
      <c r="T38" s="270"/>
      <c r="U38" s="270"/>
      <c r="V38" s="270"/>
      <c r="W38" s="270"/>
      <c r="X38" s="270"/>
      <c r="Y38" s="270"/>
      <c r="Z38" s="270"/>
      <c r="AA38" s="270"/>
      <c r="AB38" s="270"/>
      <c r="AC38" s="270"/>
      <c r="AD38" s="270"/>
      <c r="AE38" s="271"/>
      <c r="AF38" s="15"/>
      <c r="AG38" s="79"/>
      <c r="AH38" s="79"/>
      <c r="AI38" s="79"/>
      <c r="AJ38" s="79"/>
      <c r="AK38" s="79"/>
      <c r="AL38" s="79"/>
      <c r="AM38" s="79"/>
      <c r="AN38" s="79"/>
      <c r="AO38" s="79"/>
    </row>
    <row r="39" spans="1:41" ht="26.1" customHeight="1">
      <c r="A39" s="265" t="s">
        <v>60</v>
      </c>
      <c r="B39" s="267" t="s">
        <v>167</v>
      </c>
      <c r="C39" s="275" t="s">
        <v>168</v>
      </c>
      <c r="D39" s="277" t="s">
        <v>169</v>
      </c>
      <c r="E39" s="278"/>
      <c r="F39" s="278"/>
      <c r="G39" s="278"/>
      <c r="H39" s="278"/>
      <c r="I39" s="278"/>
      <c r="J39" s="278"/>
      <c r="K39" s="278"/>
      <c r="L39" s="278"/>
      <c r="M39" s="278"/>
      <c r="N39" s="278"/>
      <c r="O39" s="278"/>
      <c r="P39" s="279"/>
      <c r="Q39" s="267" t="s">
        <v>170</v>
      </c>
      <c r="R39" s="267"/>
      <c r="S39" s="267"/>
      <c r="T39" s="267"/>
      <c r="U39" s="267"/>
      <c r="V39" s="267"/>
      <c r="W39" s="267"/>
      <c r="X39" s="267"/>
      <c r="Y39" s="267"/>
      <c r="Z39" s="267"/>
      <c r="AA39" s="267"/>
      <c r="AB39" s="267"/>
      <c r="AC39" s="267"/>
      <c r="AD39" s="267"/>
      <c r="AE39" s="290"/>
      <c r="AF39" s="15"/>
      <c r="AG39" s="79"/>
      <c r="AH39" s="79"/>
      <c r="AI39" s="79"/>
      <c r="AJ39" s="79"/>
      <c r="AK39" s="79"/>
      <c r="AL39" s="79"/>
      <c r="AM39" s="79"/>
      <c r="AN39" s="79"/>
      <c r="AO39" s="79"/>
    </row>
    <row r="40" spans="1:41" ht="26.1" customHeight="1">
      <c r="A40" s="266"/>
      <c r="B40" s="268"/>
      <c r="C40" s="276"/>
      <c r="D40" s="73" t="s">
        <v>171</v>
      </c>
      <c r="E40" s="73" t="s">
        <v>172</v>
      </c>
      <c r="F40" s="73" t="s">
        <v>173</v>
      </c>
      <c r="G40" s="73" t="s">
        <v>174</v>
      </c>
      <c r="H40" s="73" t="s">
        <v>175</v>
      </c>
      <c r="I40" s="73" t="s">
        <v>176</v>
      </c>
      <c r="J40" s="73" t="s">
        <v>177</v>
      </c>
      <c r="K40" s="73" t="s">
        <v>178</v>
      </c>
      <c r="L40" s="73" t="s">
        <v>179</v>
      </c>
      <c r="M40" s="73" t="s">
        <v>180</v>
      </c>
      <c r="N40" s="73" t="s">
        <v>181</v>
      </c>
      <c r="O40" s="73" t="s">
        <v>182</v>
      </c>
      <c r="P40" s="73" t="s">
        <v>183</v>
      </c>
      <c r="Q40" s="272" t="s">
        <v>184</v>
      </c>
      <c r="R40" s="273"/>
      <c r="S40" s="273"/>
      <c r="T40" s="273"/>
      <c r="U40" s="273"/>
      <c r="V40" s="273"/>
      <c r="W40" s="273"/>
      <c r="X40" s="274"/>
      <c r="Y40" s="243" t="s">
        <v>68</v>
      </c>
      <c r="Z40" s="244"/>
      <c r="AA40" s="244"/>
      <c r="AB40" s="244"/>
      <c r="AC40" s="244"/>
      <c r="AD40" s="244"/>
      <c r="AE40" s="245"/>
      <c r="AF40" s="15"/>
      <c r="AG40" s="86"/>
      <c r="AH40" s="86"/>
      <c r="AI40" s="86"/>
      <c r="AJ40" s="86"/>
      <c r="AK40" s="86"/>
      <c r="AL40" s="86"/>
      <c r="AM40" s="86"/>
      <c r="AN40" s="86"/>
      <c r="AO40" s="86"/>
    </row>
    <row r="41" spans="1:41" ht="125.25" customHeight="1">
      <c r="A41" s="257" t="s">
        <v>185</v>
      </c>
      <c r="B41" s="259">
        <v>0.03</v>
      </c>
      <c r="C41" s="87" t="s">
        <v>48</v>
      </c>
      <c r="D41" s="128"/>
      <c r="E41" s="128"/>
      <c r="F41" s="128"/>
      <c r="G41" s="128"/>
      <c r="H41" s="128"/>
      <c r="I41" s="128"/>
      <c r="J41" s="170">
        <v>0</v>
      </c>
      <c r="K41" s="170">
        <v>0.08</v>
      </c>
      <c r="L41" s="170">
        <v>0.25</v>
      </c>
      <c r="M41" s="170">
        <v>0.25</v>
      </c>
      <c r="N41" s="170">
        <v>0.25</v>
      </c>
      <c r="O41" s="170">
        <v>0.17</v>
      </c>
      <c r="P41" s="188">
        <f>SUM(J41:O41)</f>
        <v>1</v>
      </c>
      <c r="Q41" s="291" t="s">
        <v>186</v>
      </c>
      <c r="R41" s="291"/>
      <c r="S41" s="291"/>
      <c r="T41" s="291"/>
      <c r="U41" s="291"/>
      <c r="V41" s="291"/>
      <c r="W41" s="291"/>
      <c r="X41" s="291"/>
      <c r="Y41" s="246" t="s">
        <v>187</v>
      </c>
      <c r="Z41" s="247"/>
      <c r="AA41" s="247"/>
      <c r="AB41" s="247"/>
      <c r="AC41" s="247"/>
      <c r="AD41" s="247"/>
      <c r="AE41" s="248"/>
      <c r="AF41" s="15"/>
      <c r="AG41" s="89"/>
      <c r="AH41" s="89"/>
      <c r="AI41" s="89"/>
      <c r="AJ41" s="89"/>
      <c r="AK41" s="89"/>
      <c r="AL41" s="89"/>
      <c r="AM41" s="89"/>
      <c r="AN41" s="89"/>
      <c r="AO41" s="89"/>
    </row>
    <row r="42" spans="1:41" ht="85.5" customHeight="1">
      <c r="A42" s="257"/>
      <c r="B42" s="259"/>
      <c r="C42" s="90" t="s">
        <v>50</v>
      </c>
      <c r="D42" s="91"/>
      <c r="E42" s="91"/>
      <c r="F42" s="91"/>
      <c r="G42" s="91"/>
      <c r="H42" s="91"/>
      <c r="I42" s="91"/>
      <c r="J42" s="91">
        <v>0</v>
      </c>
      <c r="K42" s="91">
        <v>0.08</v>
      </c>
      <c r="L42" s="91">
        <v>0.25</v>
      </c>
      <c r="M42" s="91"/>
      <c r="N42" s="91"/>
      <c r="O42" s="91"/>
      <c r="P42" s="188">
        <f>SUM(J42:O42)</f>
        <v>0.33</v>
      </c>
      <c r="Q42" s="229" t="s">
        <v>188</v>
      </c>
      <c r="R42" s="229"/>
      <c r="S42" s="229"/>
      <c r="T42" s="229"/>
      <c r="U42" s="229"/>
      <c r="V42" s="229"/>
      <c r="W42" s="229"/>
      <c r="X42" s="229"/>
      <c r="Y42" s="249"/>
      <c r="Z42" s="249"/>
      <c r="AA42" s="249"/>
      <c r="AB42" s="249"/>
      <c r="AC42" s="249"/>
      <c r="AD42" s="249"/>
      <c r="AE42" s="250"/>
      <c r="AF42" s="15"/>
      <c r="AG42" s="15"/>
      <c r="AH42" s="15"/>
      <c r="AI42" s="15"/>
      <c r="AJ42" s="15"/>
      <c r="AK42" s="15"/>
      <c r="AL42" s="15"/>
      <c r="AM42" s="15"/>
      <c r="AN42" s="15"/>
      <c r="AO42" s="15"/>
    </row>
    <row r="43" spans="1:41" ht="100.5" customHeight="1">
      <c r="A43" s="257" t="s">
        <v>189</v>
      </c>
      <c r="B43" s="259">
        <v>0.03</v>
      </c>
      <c r="C43" s="87" t="s">
        <v>48</v>
      </c>
      <c r="D43" s="128"/>
      <c r="E43" s="128"/>
      <c r="F43" s="128"/>
      <c r="G43" s="128"/>
      <c r="H43" s="128"/>
      <c r="I43" s="128"/>
      <c r="J43" s="170">
        <v>0</v>
      </c>
      <c r="K43" s="170">
        <v>0.08</v>
      </c>
      <c r="L43" s="170">
        <v>0.25</v>
      </c>
      <c r="M43" s="170">
        <v>0.25</v>
      </c>
      <c r="N43" s="170">
        <v>0.25</v>
      </c>
      <c r="O43" s="170">
        <v>0.17</v>
      </c>
      <c r="P43" s="188">
        <f t="shared" ref="P43:P47" si="1">SUM(J43:O43)</f>
        <v>1</v>
      </c>
      <c r="Q43" s="230" t="s">
        <v>190</v>
      </c>
      <c r="R43" s="230"/>
      <c r="S43" s="230"/>
      <c r="T43" s="230"/>
      <c r="U43" s="230"/>
      <c r="V43" s="230"/>
      <c r="W43" s="230"/>
      <c r="X43" s="230"/>
      <c r="Y43" s="251" t="s">
        <v>191</v>
      </c>
      <c r="Z43" s="252"/>
      <c r="AA43" s="252"/>
      <c r="AB43" s="252"/>
      <c r="AC43" s="252"/>
      <c r="AD43" s="252"/>
      <c r="AE43" s="253"/>
      <c r="AF43" s="15"/>
      <c r="AG43" s="15"/>
      <c r="AH43" s="15"/>
      <c r="AI43" s="15"/>
      <c r="AJ43" s="15"/>
      <c r="AK43" s="15"/>
      <c r="AL43" s="15"/>
      <c r="AM43" s="15"/>
      <c r="AN43" s="15"/>
      <c r="AO43" s="15"/>
    </row>
    <row r="44" spans="1:41" ht="51" customHeight="1">
      <c r="A44" s="257"/>
      <c r="B44" s="259"/>
      <c r="C44" s="90" t="s">
        <v>50</v>
      </c>
      <c r="D44" s="91"/>
      <c r="E44" s="91"/>
      <c r="F44" s="91"/>
      <c r="G44" s="91"/>
      <c r="H44" s="91"/>
      <c r="I44" s="91"/>
      <c r="J44" s="91">
        <v>0</v>
      </c>
      <c r="K44" s="91">
        <v>0.08</v>
      </c>
      <c r="L44" s="91">
        <v>0.25</v>
      </c>
      <c r="M44" s="91"/>
      <c r="N44" s="91"/>
      <c r="O44" s="91"/>
      <c r="P44" s="188">
        <f t="shared" si="1"/>
        <v>0.33</v>
      </c>
      <c r="Q44" s="229" t="s">
        <v>192</v>
      </c>
      <c r="R44" s="229"/>
      <c r="S44" s="229"/>
      <c r="T44" s="229"/>
      <c r="U44" s="229"/>
      <c r="V44" s="229"/>
      <c r="W44" s="229"/>
      <c r="X44" s="229"/>
      <c r="Y44" s="254"/>
      <c r="Z44" s="254"/>
      <c r="AA44" s="254"/>
      <c r="AB44" s="254"/>
      <c r="AC44" s="254"/>
      <c r="AD44" s="254"/>
      <c r="AE44" s="255"/>
      <c r="AF44" s="15"/>
      <c r="AG44" s="15"/>
      <c r="AH44" s="15"/>
      <c r="AI44" s="15"/>
      <c r="AJ44" s="15"/>
      <c r="AK44" s="15"/>
      <c r="AL44" s="15"/>
      <c r="AM44" s="15"/>
      <c r="AN44" s="15"/>
      <c r="AO44" s="15"/>
    </row>
    <row r="45" spans="1:41" ht="114" customHeight="1">
      <c r="A45" s="257" t="s">
        <v>193</v>
      </c>
      <c r="B45" s="259">
        <v>0.03</v>
      </c>
      <c r="C45" s="87" t="s">
        <v>48</v>
      </c>
      <c r="D45" s="128"/>
      <c r="E45" s="128"/>
      <c r="F45" s="128"/>
      <c r="G45" s="128"/>
      <c r="H45" s="128"/>
      <c r="I45" s="128"/>
      <c r="J45" s="170">
        <v>0</v>
      </c>
      <c r="K45" s="170">
        <v>0.08</v>
      </c>
      <c r="L45" s="170">
        <v>0.25</v>
      </c>
      <c r="M45" s="170">
        <v>0.25</v>
      </c>
      <c r="N45" s="170">
        <v>0.25</v>
      </c>
      <c r="O45" s="170">
        <v>0.17</v>
      </c>
      <c r="P45" s="88">
        <f t="shared" si="1"/>
        <v>1</v>
      </c>
      <c r="Q45" s="231" t="s">
        <v>194</v>
      </c>
      <c r="R45" s="232"/>
      <c r="S45" s="232"/>
      <c r="T45" s="232"/>
      <c r="U45" s="232"/>
      <c r="V45" s="232"/>
      <c r="W45" s="232"/>
      <c r="X45" s="233"/>
      <c r="Y45" s="237" t="s">
        <v>195</v>
      </c>
      <c r="Z45" s="238"/>
      <c r="AA45" s="238"/>
      <c r="AB45" s="238"/>
      <c r="AC45" s="238"/>
      <c r="AD45" s="238"/>
      <c r="AE45" s="239"/>
      <c r="AF45" s="15"/>
      <c r="AG45" s="15"/>
      <c r="AH45" s="15"/>
      <c r="AI45" s="15"/>
      <c r="AJ45" s="15"/>
      <c r="AK45" s="15"/>
      <c r="AL45" s="15"/>
      <c r="AM45" s="15"/>
      <c r="AN45" s="15"/>
      <c r="AO45" s="15"/>
    </row>
    <row r="46" spans="1:41" ht="111" customHeight="1">
      <c r="A46" s="257"/>
      <c r="B46" s="259"/>
      <c r="C46" s="90" t="s">
        <v>50</v>
      </c>
      <c r="D46" s="91"/>
      <c r="E46" s="91"/>
      <c r="F46" s="91"/>
      <c r="G46" s="91"/>
      <c r="H46" s="91"/>
      <c r="I46" s="91"/>
      <c r="J46" s="91">
        <v>0</v>
      </c>
      <c r="K46" s="91">
        <v>0.08</v>
      </c>
      <c r="L46" s="91">
        <v>0.25</v>
      </c>
      <c r="M46" s="91"/>
      <c r="N46" s="91"/>
      <c r="O46" s="91"/>
      <c r="P46" s="88">
        <f t="shared" si="1"/>
        <v>0.33</v>
      </c>
      <c r="Q46" s="234" t="s">
        <v>196</v>
      </c>
      <c r="R46" s="235"/>
      <c r="S46" s="235"/>
      <c r="T46" s="235"/>
      <c r="U46" s="235"/>
      <c r="V46" s="235"/>
      <c r="W46" s="235"/>
      <c r="X46" s="236"/>
      <c r="Y46" s="256"/>
      <c r="Z46" s="249"/>
      <c r="AA46" s="249"/>
      <c r="AB46" s="249"/>
      <c r="AC46" s="249"/>
      <c r="AD46" s="249"/>
      <c r="AE46" s="250"/>
      <c r="AF46" s="15"/>
      <c r="AG46" s="15"/>
      <c r="AH46" s="15"/>
      <c r="AI46" s="15"/>
      <c r="AJ46" s="15"/>
      <c r="AK46" s="15"/>
      <c r="AL46" s="15"/>
      <c r="AM46" s="15"/>
      <c r="AN46" s="15"/>
      <c r="AO46" s="15"/>
    </row>
    <row r="47" spans="1:41" ht="48" customHeight="1">
      <c r="A47" s="257" t="s">
        <v>197</v>
      </c>
      <c r="B47" s="259">
        <v>0.03</v>
      </c>
      <c r="C47" s="87" t="s">
        <v>48</v>
      </c>
      <c r="D47" s="128"/>
      <c r="E47" s="128"/>
      <c r="F47" s="128"/>
      <c r="G47" s="128"/>
      <c r="H47" s="128"/>
      <c r="I47" s="128"/>
      <c r="J47" s="170">
        <v>0</v>
      </c>
      <c r="K47" s="170">
        <v>0.08</v>
      </c>
      <c r="L47" s="170">
        <v>0.25</v>
      </c>
      <c r="M47" s="170">
        <v>0.25</v>
      </c>
      <c r="N47" s="170">
        <v>0.25</v>
      </c>
      <c r="O47" s="170">
        <v>0.17</v>
      </c>
      <c r="P47" s="88">
        <f t="shared" si="1"/>
        <v>1</v>
      </c>
      <c r="Q47" s="223" t="s">
        <v>198</v>
      </c>
      <c r="R47" s="224"/>
      <c r="S47" s="224"/>
      <c r="T47" s="224"/>
      <c r="U47" s="224"/>
      <c r="V47" s="224"/>
      <c r="W47" s="224"/>
      <c r="X47" s="225"/>
      <c r="Y47" s="237" t="s">
        <v>199</v>
      </c>
      <c r="Z47" s="238"/>
      <c r="AA47" s="238"/>
      <c r="AB47" s="238"/>
      <c r="AC47" s="238"/>
      <c r="AD47" s="238"/>
      <c r="AE47" s="239"/>
      <c r="AF47" s="15"/>
      <c r="AG47" s="15"/>
      <c r="AH47" s="15"/>
      <c r="AI47" s="15"/>
      <c r="AJ47" s="15"/>
      <c r="AK47" s="15"/>
      <c r="AL47" s="15"/>
      <c r="AM47" s="15"/>
      <c r="AN47" s="15"/>
      <c r="AO47" s="15"/>
    </row>
    <row r="48" spans="1:41" ht="74.25" customHeight="1">
      <c r="A48" s="258"/>
      <c r="B48" s="260"/>
      <c r="C48" s="185" t="s">
        <v>50</v>
      </c>
      <c r="D48" s="186"/>
      <c r="E48" s="186"/>
      <c r="F48" s="186"/>
      <c r="G48" s="186"/>
      <c r="H48" s="186"/>
      <c r="I48" s="186"/>
      <c r="J48" s="186">
        <v>0</v>
      </c>
      <c r="K48" s="186">
        <v>0.08</v>
      </c>
      <c r="L48" s="186">
        <v>0.25</v>
      </c>
      <c r="M48" s="186"/>
      <c r="N48" s="186"/>
      <c r="O48" s="186"/>
      <c r="P48" s="209">
        <f t="shared" ref="P48" si="2">SUM(D48:O48)</f>
        <v>0.33</v>
      </c>
      <c r="Q48" s="226" t="s">
        <v>200</v>
      </c>
      <c r="R48" s="227"/>
      <c r="S48" s="227"/>
      <c r="T48" s="227"/>
      <c r="U48" s="227"/>
      <c r="V48" s="227"/>
      <c r="W48" s="227"/>
      <c r="X48" s="228"/>
      <c r="Y48" s="240"/>
      <c r="Z48" s="241"/>
      <c r="AA48" s="241"/>
      <c r="AB48" s="241"/>
      <c r="AC48" s="241"/>
      <c r="AD48" s="241"/>
      <c r="AE48" s="242"/>
      <c r="AF48" s="15"/>
      <c r="AG48" s="15"/>
      <c r="AH48" s="15"/>
      <c r="AI48" s="15"/>
      <c r="AJ48" s="15"/>
      <c r="AK48" s="15"/>
      <c r="AL48" s="15"/>
      <c r="AM48" s="15"/>
      <c r="AN48" s="15"/>
      <c r="AO48" s="15"/>
    </row>
    <row r="49" spans="1:1" ht="15" customHeight="1">
      <c r="A49" s="15" t="s">
        <v>201</v>
      </c>
    </row>
  </sheetData>
  <mergeCells count="87">
    <mergeCell ref="C17:AE17"/>
    <mergeCell ref="Y28:AE29"/>
    <mergeCell ref="Y30:AE30"/>
    <mergeCell ref="B20:O20"/>
    <mergeCell ref="L15:Q15"/>
    <mergeCell ref="AA15:AE15"/>
    <mergeCell ref="R15:X15"/>
    <mergeCell ref="Q28:X29"/>
    <mergeCell ref="Q30:X30"/>
    <mergeCell ref="B30:C30"/>
    <mergeCell ref="A19:AE19"/>
    <mergeCell ref="P20:AE20"/>
    <mergeCell ref="C16:AB16"/>
    <mergeCell ref="B28:C29"/>
    <mergeCell ref="A28:A29"/>
    <mergeCell ref="A17:B17"/>
    <mergeCell ref="A1:A4"/>
    <mergeCell ref="B1:AA1"/>
    <mergeCell ref="B2:AA2"/>
    <mergeCell ref="B3:AA4"/>
    <mergeCell ref="AB1:AE1"/>
    <mergeCell ref="AB2:AE2"/>
    <mergeCell ref="AB3:AE3"/>
    <mergeCell ref="AB4:AE4"/>
    <mergeCell ref="A11:B13"/>
    <mergeCell ref="D7:H9"/>
    <mergeCell ref="A15:B15"/>
    <mergeCell ref="O7:P7"/>
    <mergeCell ref="C11:AE13"/>
    <mergeCell ref="C15:K15"/>
    <mergeCell ref="M7:N7"/>
    <mergeCell ref="O8:P8"/>
    <mergeCell ref="M9:N9"/>
    <mergeCell ref="O9:P9"/>
    <mergeCell ref="I7:J9"/>
    <mergeCell ref="K7:L9"/>
    <mergeCell ref="Y15:Z15"/>
    <mergeCell ref="A7:B9"/>
    <mergeCell ref="C7:C9"/>
    <mergeCell ref="M8:N8"/>
    <mergeCell ref="D28:O28"/>
    <mergeCell ref="P28:P29"/>
    <mergeCell ref="A27:AE27"/>
    <mergeCell ref="U34:X34"/>
    <mergeCell ref="Y34:AB34"/>
    <mergeCell ref="A32:AE32"/>
    <mergeCell ref="Q33:AE33"/>
    <mergeCell ref="Q34:T34"/>
    <mergeCell ref="A33:A34"/>
    <mergeCell ref="B33:B34"/>
    <mergeCell ref="C33:C34"/>
    <mergeCell ref="D33:P33"/>
    <mergeCell ref="AC34:AE34"/>
    <mergeCell ref="A35:A36"/>
    <mergeCell ref="B35:B36"/>
    <mergeCell ref="A39:A40"/>
    <mergeCell ref="B39:B40"/>
    <mergeCell ref="A41:A42"/>
    <mergeCell ref="B41:B42"/>
    <mergeCell ref="A38:AE38"/>
    <mergeCell ref="Q40:X40"/>
    <mergeCell ref="C39:C40"/>
    <mergeCell ref="D39:P39"/>
    <mergeCell ref="Q35:T36"/>
    <mergeCell ref="U35:X36"/>
    <mergeCell ref="Y35:AB36"/>
    <mergeCell ref="AC35:AE36"/>
    <mergeCell ref="Q39:AE39"/>
    <mergeCell ref="Q41:X41"/>
    <mergeCell ref="A47:A48"/>
    <mergeCell ref="B47:B48"/>
    <mergeCell ref="A43:A44"/>
    <mergeCell ref="B43:B44"/>
    <mergeCell ref="A45:A46"/>
    <mergeCell ref="B45:B46"/>
    <mergeCell ref="Y47:AE48"/>
    <mergeCell ref="Y40:AE40"/>
    <mergeCell ref="Y41:AE42"/>
    <mergeCell ref="Y43:AE44"/>
    <mergeCell ref="Y45:AE46"/>
    <mergeCell ref="Q47:X47"/>
    <mergeCell ref="Q48:X48"/>
    <mergeCell ref="Q42:X42"/>
    <mergeCell ref="Q43:X43"/>
    <mergeCell ref="Q44:X44"/>
    <mergeCell ref="Q45:X45"/>
    <mergeCell ref="Q46:X46"/>
  </mergeCells>
  <dataValidations count="3">
    <dataValidation type="textLength" operator="lessThanOrEqual" allowBlank="1" showInputMessage="1" showErrorMessage="1" errorTitle="Máximo 2.000 caracteres" error="Máximo 2.000 caracteres" sqref="AC35 Q35 Y35 Q45 Q41 Q43 Q47 U35" xr:uid="{00000000-0002-0000-0000-000000000000}">
      <formula1>2000</formula1>
    </dataValidation>
    <dataValidation type="textLength" operator="lessThanOrEqual" allowBlank="1" showInputMessage="1" showErrorMessage="1" errorTitle="Máximo 2.000 caracteres" error="Máximo 2.000 caracteres" promptTitle="2.000 caracteres" sqref="Q30:Q31" xr:uid="{00000000-0002-0000-0000-000001000000}">
      <formula1>2000</formula1>
    </dataValidation>
    <dataValidation type="list" allowBlank="1" showInputMessage="1" showErrorMessage="1" sqref="C7:C9" xr:uid="{00000000-0002-0000-0000-000002000000}">
      <formula1>$B$21:$M$21</formula1>
    </dataValidation>
  </dataValidations>
  <hyperlinks>
    <hyperlink ref="Y41" r:id="rId1" xr:uid="{DB5C78E1-BE93-4E9B-AE8E-3019F0D53C46}"/>
    <hyperlink ref="Y43" r:id="rId2" xr:uid="{41FBBA49-7E53-47B8-8499-3B8E831CBA46}"/>
    <hyperlink ref="Y45" r:id="rId3" xr:uid="{E88B4B63-B6BE-4740-B0EA-A92E2E16F424}"/>
    <hyperlink ref="Y47" r:id="rId4" xr:uid="{F8F1D1F1-A023-486B-ADDB-5FDDA94E3156}"/>
  </hyperlinks>
  <printOptions horizontalCentered="1" gridLines="1"/>
  <pageMargins left="0.25" right="0.25" top="0.75" bottom="0.75" header="0.3" footer="0.3"/>
  <pageSetup paperSize="5" scale="21" orientation="landscape" r:id="rId5"/>
  <drawing r:id="rId6"/>
  <legacyDrawing r:id="rId7"/>
  <extLst>
    <ext xmlns:x14="http://schemas.microsoft.com/office/spreadsheetml/2009/9/main" uri="{CCE6A557-97BC-4b89-ADB6-D9C93CAAB3DF}">
      <x14:dataValidations xmlns:xm="http://schemas.microsoft.com/office/excel/2006/main" count="4">
        <x14:dataValidation type="list" allowBlank="1" showInputMessage="1" showErrorMessage="1" xr:uid="{08E4D5EC-48B6-48B0-9CFF-49BF9A007553}">
          <x14:formula1>
            <xm:f>listas!$D$2:$D$15</xm:f>
          </x14:formula1>
          <xm:sqref>C11:AE13</xm:sqref>
        </x14:dataValidation>
        <x14:dataValidation type="list" allowBlank="1" showInputMessage="1" showErrorMessage="1" xr:uid="{DE3819A2-E2C6-40B8-AA71-26E1B8A63CDB}">
          <x14:formula1>
            <xm:f>listas!$A$2:$A$6</xm:f>
          </x14:formula1>
          <xm:sqref>C15:K15</xm:sqref>
        </x14:dataValidation>
        <x14:dataValidation type="list" allowBlank="1" showInputMessage="1" showErrorMessage="1" xr:uid="{8846E161-823A-4370-AD42-5BD0B7F51418}">
          <x14:formula1>
            <xm:f>listas!$B$2:$B$8</xm:f>
          </x14:formula1>
          <xm:sqref>R15:X15</xm:sqref>
        </x14:dataValidation>
        <x14:dataValidation type="list" allowBlank="1" showInputMessage="1" showErrorMessage="1" xr:uid="{B110DE27-57FC-46FF-A6C8-F855FB03735E}">
          <x14:formula1>
            <xm:f>listas!$C$2:$C$20</xm:f>
          </x14:formula1>
          <xm:sqref>AA15:AE15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0B589-C2B4-40C1-82B9-B5432DD75255}">
  <sheetPr>
    <tabColor theme="7" tint="0.39997558519241921"/>
    <pageSetUpPr fitToPage="1"/>
  </sheetPr>
  <dimension ref="A1:AO51"/>
  <sheetViews>
    <sheetView showGridLines="0" topLeftCell="A42" zoomScale="64" zoomScaleNormal="55" workbookViewId="0">
      <selection activeCell="E48" sqref="E48"/>
    </sheetView>
  </sheetViews>
  <sheetFormatPr baseColWidth="10" defaultColWidth="10.85546875" defaultRowHeight="14.25"/>
  <cols>
    <col min="1" max="1" width="38.42578125" style="15" customWidth="1"/>
    <col min="2" max="15" width="20.5703125" style="15" customWidth="1"/>
    <col min="16" max="16" width="32.42578125" style="15" customWidth="1"/>
    <col min="17" max="27" width="18.140625" style="15" customWidth="1"/>
    <col min="28" max="28" width="22.5703125" style="15" customWidth="1"/>
    <col min="29" max="29" width="19" style="15" customWidth="1"/>
    <col min="30" max="30" width="19.42578125" style="15" customWidth="1"/>
    <col min="31" max="31" width="20.5703125" style="15" customWidth="1"/>
    <col min="32" max="32" width="22.85546875" style="15" customWidth="1"/>
    <col min="33" max="33" width="18.42578125" style="15" bestFit="1" customWidth="1"/>
    <col min="34" max="34" width="8.42578125" style="15" customWidth="1"/>
    <col min="35" max="35" width="18.42578125" style="15" bestFit="1" customWidth="1"/>
    <col min="36" max="36" width="5.5703125" style="15" customWidth="1"/>
    <col min="37" max="37" width="18.42578125" style="15" bestFit="1" customWidth="1"/>
    <col min="38" max="38" width="4.5703125" style="15" customWidth="1"/>
    <col min="39" max="39" width="23" style="15" bestFit="1" customWidth="1"/>
    <col min="40" max="40" width="10.85546875" style="15"/>
    <col min="41" max="41" width="18.42578125" style="15" bestFit="1" customWidth="1"/>
    <col min="42" max="42" width="16.140625" style="15" customWidth="1"/>
    <col min="43" max="16384" width="10.85546875" style="15"/>
  </cols>
  <sheetData>
    <row r="1" spans="1:31" ht="32.25" customHeight="1" thickBot="1">
      <c r="A1" s="345"/>
      <c r="B1" s="348" t="s">
        <v>121</v>
      </c>
      <c r="C1" s="349"/>
      <c r="D1" s="349"/>
      <c r="E1" s="349"/>
      <c r="F1" s="349"/>
      <c r="G1" s="349"/>
      <c r="H1" s="349"/>
      <c r="I1" s="349"/>
      <c r="J1" s="349"/>
      <c r="K1" s="349"/>
      <c r="L1" s="349"/>
      <c r="M1" s="349"/>
      <c r="N1" s="349"/>
      <c r="O1" s="349"/>
      <c r="P1" s="349"/>
      <c r="Q1" s="349"/>
      <c r="R1" s="349"/>
      <c r="S1" s="349"/>
      <c r="T1" s="349"/>
      <c r="U1" s="349"/>
      <c r="V1" s="349"/>
      <c r="W1" s="349"/>
      <c r="X1" s="349"/>
      <c r="Y1" s="349"/>
      <c r="Z1" s="349"/>
      <c r="AA1" s="350"/>
      <c r="AB1" s="357" t="s">
        <v>122</v>
      </c>
      <c r="AC1" s="358"/>
      <c r="AD1" s="358"/>
      <c r="AE1" s="359"/>
    </row>
    <row r="2" spans="1:31" ht="30.75" customHeight="1" thickBot="1">
      <c r="A2" s="346"/>
      <c r="B2" s="348" t="s">
        <v>123</v>
      </c>
      <c r="C2" s="349"/>
      <c r="D2" s="349"/>
      <c r="E2" s="349"/>
      <c r="F2" s="349"/>
      <c r="G2" s="349"/>
      <c r="H2" s="349"/>
      <c r="I2" s="349"/>
      <c r="J2" s="349"/>
      <c r="K2" s="349"/>
      <c r="L2" s="349"/>
      <c r="M2" s="349"/>
      <c r="N2" s="349"/>
      <c r="O2" s="349"/>
      <c r="P2" s="349"/>
      <c r="Q2" s="349"/>
      <c r="R2" s="349"/>
      <c r="S2" s="349"/>
      <c r="T2" s="349"/>
      <c r="U2" s="349"/>
      <c r="V2" s="349"/>
      <c r="W2" s="349"/>
      <c r="X2" s="349"/>
      <c r="Y2" s="349"/>
      <c r="Z2" s="349"/>
      <c r="AA2" s="350"/>
      <c r="AB2" s="357" t="s">
        <v>124</v>
      </c>
      <c r="AC2" s="358"/>
      <c r="AD2" s="358"/>
      <c r="AE2" s="359"/>
    </row>
    <row r="3" spans="1:31" ht="24" customHeight="1" thickBot="1">
      <c r="A3" s="346"/>
      <c r="B3" s="351" t="s">
        <v>125</v>
      </c>
      <c r="C3" s="352"/>
      <c r="D3" s="352"/>
      <c r="E3" s="352"/>
      <c r="F3" s="352"/>
      <c r="G3" s="352"/>
      <c r="H3" s="352"/>
      <c r="I3" s="352"/>
      <c r="J3" s="352"/>
      <c r="K3" s="352"/>
      <c r="L3" s="352"/>
      <c r="M3" s="352"/>
      <c r="N3" s="352"/>
      <c r="O3" s="352"/>
      <c r="P3" s="352"/>
      <c r="Q3" s="352"/>
      <c r="R3" s="352"/>
      <c r="S3" s="352"/>
      <c r="T3" s="352"/>
      <c r="U3" s="352"/>
      <c r="V3" s="352"/>
      <c r="W3" s="352"/>
      <c r="X3" s="352"/>
      <c r="Y3" s="352"/>
      <c r="Z3" s="352"/>
      <c r="AA3" s="353"/>
      <c r="AB3" s="357" t="s">
        <v>126</v>
      </c>
      <c r="AC3" s="358"/>
      <c r="AD3" s="358"/>
      <c r="AE3" s="359"/>
    </row>
    <row r="4" spans="1:31" ht="21.75" customHeight="1" thickBot="1">
      <c r="A4" s="347"/>
      <c r="B4" s="354"/>
      <c r="C4" s="355"/>
      <c r="D4" s="355"/>
      <c r="E4" s="355"/>
      <c r="F4" s="355"/>
      <c r="G4" s="355"/>
      <c r="H4" s="355"/>
      <c r="I4" s="355"/>
      <c r="J4" s="355"/>
      <c r="K4" s="355"/>
      <c r="L4" s="355"/>
      <c r="M4" s="355"/>
      <c r="N4" s="355"/>
      <c r="O4" s="355"/>
      <c r="P4" s="355"/>
      <c r="Q4" s="355"/>
      <c r="R4" s="355"/>
      <c r="S4" s="355"/>
      <c r="T4" s="355"/>
      <c r="U4" s="355"/>
      <c r="V4" s="355"/>
      <c r="W4" s="355"/>
      <c r="X4" s="355"/>
      <c r="Y4" s="355"/>
      <c r="Z4" s="355"/>
      <c r="AA4" s="356"/>
      <c r="AB4" s="360" t="s">
        <v>127</v>
      </c>
      <c r="AC4" s="361"/>
      <c r="AD4" s="361"/>
      <c r="AE4" s="362"/>
    </row>
    <row r="5" spans="1:31" ht="9" customHeight="1" thickBot="1">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c r="A7" s="302" t="s">
        <v>4</v>
      </c>
      <c r="B7" s="303"/>
      <c r="C7" s="340" t="s">
        <v>128</v>
      </c>
      <c r="D7" s="302" t="s">
        <v>6</v>
      </c>
      <c r="E7" s="308"/>
      <c r="F7" s="308"/>
      <c r="G7" s="308"/>
      <c r="H7" s="303"/>
      <c r="I7" s="332">
        <f>'META 1'!I7</f>
        <v>45572</v>
      </c>
      <c r="J7" s="333"/>
      <c r="K7" s="302" t="s">
        <v>8</v>
      </c>
      <c r="L7" s="303"/>
      <c r="M7" s="324" t="s">
        <v>129</v>
      </c>
      <c r="N7" s="325"/>
      <c r="O7" s="313"/>
      <c r="P7" s="314"/>
      <c r="Q7" s="20"/>
      <c r="R7" s="20"/>
      <c r="S7" s="20"/>
      <c r="T7" s="20"/>
      <c r="U7" s="20"/>
      <c r="V7" s="20"/>
      <c r="W7" s="20"/>
      <c r="X7" s="20"/>
      <c r="Y7" s="20"/>
      <c r="Z7" s="21"/>
      <c r="AA7" s="20"/>
      <c r="AB7" s="20"/>
      <c r="AD7" s="22"/>
      <c r="AE7" s="23"/>
    </row>
    <row r="8" spans="1:31" ht="15">
      <c r="A8" s="304"/>
      <c r="B8" s="305"/>
      <c r="C8" s="341"/>
      <c r="D8" s="304"/>
      <c r="E8" s="309"/>
      <c r="F8" s="309"/>
      <c r="G8" s="309"/>
      <c r="H8" s="305"/>
      <c r="I8" s="334"/>
      <c r="J8" s="335"/>
      <c r="K8" s="304"/>
      <c r="L8" s="305"/>
      <c r="M8" s="343" t="s">
        <v>130</v>
      </c>
      <c r="N8" s="344"/>
      <c r="O8" s="326"/>
      <c r="P8" s="327"/>
      <c r="Q8" s="20"/>
      <c r="R8" s="20"/>
      <c r="S8" s="20"/>
      <c r="T8" s="20"/>
      <c r="U8" s="20"/>
      <c r="V8" s="20"/>
      <c r="W8" s="20"/>
      <c r="X8" s="20"/>
      <c r="Y8" s="20"/>
      <c r="Z8" s="21"/>
      <c r="AA8" s="20"/>
      <c r="AB8" s="20"/>
      <c r="AD8" s="22"/>
      <c r="AE8" s="23"/>
    </row>
    <row r="9" spans="1:31" ht="15">
      <c r="A9" s="306"/>
      <c r="B9" s="307"/>
      <c r="C9" s="342"/>
      <c r="D9" s="306"/>
      <c r="E9" s="310"/>
      <c r="F9" s="310"/>
      <c r="G9" s="310"/>
      <c r="H9" s="307"/>
      <c r="I9" s="336"/>
      <c r="J9" s="337"/>
      <c r="K9" s="306"/>
      <c r="L9" s="307"/>
      <c r="M9" s="328" t="s">
        <v>131</v>
      </c>
      <c r="N9" s="329"/>
      <c r="O9" s="330" t="s">
        <v>132</v>
      </c>
      <c r="P9" s="331"/>
      <c r="Q9" s="20"/>
      <c r="R9" s="20"/>
      <c r="S9" s="20"/>
      <c r="T9" s="20"/>
      <c r="U9" s="20"/>
      <c r="V9" s="20"/>
      <c r="W9" s="20"/>
      <c r="X9" s="20"/>
      <c r="Y9" s="20"/>
      <c r="Z9" s="21"/>
      <c r="AA9" s="20"/>
      <c r="AB9" s="20"/>
      <c r="AD9" s="22"/>
      <c r="AE9" s="23"/>
    </row>
    <row r="10" spans="1:31" ht="15" customHeight="1" thickBot="1">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c r="A11" s="302" t="s">
        <v>10</v>
      </c>
      <c r="B11" s="303"/>
      <c r="C11" s="295" t="s">
        <v>133</v>
      </c>
      <c r="D11" s="296"/>
      <c r="E11" s="296"/>
      <c r="F11" s="296"/>
      <c r="G11" s="296"/>
      <c r="H11" s="296"/>
      <c r="I11" s="296"/>
      <c r="J11" s="296"/>
      <c r="K11" s="296"/>
      <c r="L11" s="296"/>
      <c r="M11" s="296"/>
      <c r="N11" s="296"/>
      <c r="O11" s="296"/>
      <c r="P11" s="296"/>
      <c r="Q11" s="296"/>
      <c r="R11" s="296"/>
      <c r="S11" s="296"/>
      <c r="T11" s="296"/>
      <c r="U11" s="296"/>
      <c r="V11" s="296"/>
      <c r="W11" s="296"/>
      <c r="X11" s="296"/>
      <c r="Y11" s="296"/>
      <c r="Z11" s="296"/>
      <c r="AA11" s="296"/>
      <c r="AB11" s="296"/>
      <c r="AC11" s="296"/>
      <c r="AD11" s="296"/>
      <c r="AE11" s="297"/>
    </row>
    <row r="12" spans="1:31" ht="15" customHeight="1">
      <c r="A12" s="304"/>
      <c r="B12" s="305"/>
      <c r="C12" s="315"/>
      <c r="D12" s="316"/>
      <c r="E12" s="316"/>
      <c r="F12" s="316"/>
      <c r="G12" s="316"/>
      <c r="H12" s="316"/>
      <c r="I12" s="316"/>
      <c r="J12" s="316"/>
      <c r="K12" s="316"/>
      <c r="L12" s="316"/>
      <c r="M12" s="316"/>
      <c r="N12" s="316"/>
      <c r="O12" s="316"/>
      <c r="P12" s="316"/>
      <c r="Q12" s="316"/>
      <c r="R12" s="316"/>
      <c r="S12" s="316"/>
      <c r="T12" s="316"/>
      <c r="U12" s="316"/>
      <c r="V12" s="316"/>
      <c r="W12" s="316"/>
      <c r="X12" s="316"/>
      <c r="Y12" s="316"/>
      <c r="Z12" s="316"/>
      <c r="AA12" s="316"/>
      <c r="AB12" s="316"/>
      <c r="AC12" s="316"/>
      <c r="AD12" s="316"/>
      <c r="AE12" s="317"/>
    </row>
    <row r="13" spans="1:31" ht="15" customHeight="1" thickBot="1">
      <c r="A13" s="306"/>
      <c r="B13" s="307"/>
      <c r="C13" s="318"/>
      <c r="D13" s="319"/>
      <c r="E13" s="319"/>
      <c r="F13" s="319"/>
      <c r="G13" s="319"/>
      <c r="H13" s="319"/>
      <c r="I13" s="319"/>
      <c r="J13" s="319"/>
      <c r="K13" s="319"/>
      <c r="L13" s="319"/>
      <c r="M13" s="319"/>
      <c r="N13" s="319"/>
      <c r="O13" s="319"/>
      <c r="P13" s="319"/>
      <c r="Q13" s="319"/>
      <c r="R13" s="319"/>
      <c r="S13" s="319"/>
      <c r="T13" s="319"/>
      <c r="U13" s="319"/>
      <c r="V13" s="319"/>
      <c r="W13" s="319"/>
      <c r="X13" s="319"/>
      <c r="Y13" s="319"/>
      <c r="Z13" s="319"/>
      <c r="AA13" s="319"/>
      <c r="AB13" s="319"/>
      <c r="AC13" s="319"/>
      <c r="AD13" s="319"/>
      <c r="AE13" s="320"/>
    </row>
    <row r="14" spans="1:31" ht="9" customHeight="1" thickBot="1">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91.5" customHeight="1" thickBot="1">
      <c r="A15" s="311" t="s">
        <v>12</v>
      </c>
      <c r="B15" s="312"/>
      <c r="C15" s="321" t="s">
        <v>134</v>
      </c>
      <c r="D15" s="322"/>
      <c r="E15" s="322"/>
      <c r="F15" s="322"/>
      <c r="G15" s="322"/>
      <c r="H15" s="322"/>
      <c r="I15" s="322"/>
      <c r="J15" s="322"/>
      <c r="K15" s="323"/>
      <c r="L15" s="338" t="s">
        <v>14</v>
      </c>
      <c r="M15" s="371"/>
      <c r="N15" s="371"/>
      <c r="O15" s="371"/>
      <c r="P15" s="371"/>
      <c r="Q15" s="339"/>
      <c r="R15" s="372" t="s">
        <v>135</v>
      </c>
      <c r="S15" s="373"/>
      <c r="T15" s="373"/>
      <c r="U15" s="373"/>
      <c r="V15" s="373"/>
      <c r="W15" s="373"/>
      <c r="X15" s="374"/>
      <c r="Y15" s="338" t="s">
        <v>15</v>
      </c>
      <c r="Z15" s="339"/>
      <c r="AA15" s="363" t="s">
        <v>136</v>
      </c>
      <c r="AB15" s="364"/>
      <c r="AC15" s="364"/>
      <c r="AD15" s="364"/>
      <c r="AE15" s="365"/>
    </row>
    <row r="16" spans="1:31" ht="9" customHeight="1" thickBot="1">
      <c r="A16" s="24"/>
      <c r="B16" s="20"/>
      <c r="C16" s="376"/>
      <c r="D16" s="376"/>
      <c r="E16" s="376"/>
      <c r="F16" s="376"/>
      <c r="G16" s="376"/>
      <c r="H16" s="376"/>
      <c r="I16" s="376"/>
      <c r="J16" s="376"/>
      <c r="K16" s="376"/>
      <c r="L16" s="376"/>
      <c r="M16" s="376"/>
      <c r="N16" s="376"/>
      <c r="O16" s="376"/>
      <c r="P16" s="376"/>
      <c r="Q16" s="376"/>
      <c r="R16" s="376"/>
      <c r="S16" s="376"/>
      <c r="T16" s="376"/>
      <c r="U16" s="376"/>
      <c r="V16" s="376"/>
      <c r="W16" s="376"/>
      <c r="X16" s="376"/>
      <c r="Y16" s="376"/>
      <c r="Z16" s="376"/>
      <c r="AA16" s="376"/>
      <c r="AB16" s="376"/>
      <c r="AD16" s="22"/>
      <c r="AE16" s="23"/>
    </row>
    <row r="17" spans="1:33" s="40" customFormat="1" ht="37.5" customHeight="1" thickBot="1">
      <c r="A17" s="311" t="s">
        <v>17</v>
      </c>
      <c r="B17" s="312"/>
      <c r="C17" s="363" t="s">
        <v>202</v>
      </c>
      <c r="D17" s="364"/>
      <c r="E17" s="364"/>
      <c r="F17" s="364"/>
      <c r="G17" s="364"/>
      <c r="H17" s="364"/>
      <c r="I17" s="364"/>
      <c r="J17" s="364"/>
      <c r="K17" s="364"/>
      <c r="L17" s="364"/>
      <c r="M17" s="364"/>
      <c r="N17" s="364"/>
      <c r="O17" s="364"/>
      <c r="P17" s="364"/>
      <c r="Q17" s="364"/>
      <c r="R17" s="364"/>
      <c r="S17" s="364"/>
      <c r="T17" s="364"/>
      <c r="U17" s="364"/>
      <c r="V17" s="364"/>
      <c r="W17" s="364"/>
      <c r="X17" s="364"/>
      <c r="Y17" s="364"/>
      <c r="Z17" s="364"/>
      <c r="AA17" s="364"/>
      <c r="AB17" s="364"/>
      <c r="AC17" s="364"/>
      <c r="AD17" s="364"/>
      <c r="AE17" s="365"/>
    </row>
    <row r="18" spans="1:33" ht="16.5" customHeight="1" thickBot="1">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 customHeight="1" thickBot="1">
      <c r="A19" s="338" t="s">
        <v>138</v>
      </c>
      <c r="B19" s="371"/>
      <c r="C19" s="371"/>
      <c r="D19" s="371"/>
      <c r="E19" s="371"/>
      <c r="F19" s="371"/>
      <c r="G19" s="371"/>
      <c r="H19" s="371"/>
      <c r="I19" s="371"/>
      <c r="J19" s="371"/>
      <c r="K19" s="371"/>
      <c r="L19" s="371"/>
      <c r="M19" s="371"/>
      <c r="N19" s="371"/>
      <c r="O19" s="371"/>
      <c r="P19" s="371"/>
      <c r="Q19" s="371"/>
      <c r="R19" s="371"/>
      <c r="S19" s="371"/>
      <c r="T19" s="371"/>
      <c r="U19" s="371"/>
      <c r="V19" s="371"/>
      <c r="W19" s="371"/>
      <c r="X19" s="371"/>
      <c r="Y19" s="371"/>
      <c r="Z19" s="371"/>
      <c r="AA19" s="371"/>
      <c r="AB19" s="371"/>
      <c r="AC19" s="371"/>
      <c r="AD19" s="371"/>
      <c r="AE19" s="339"/>
      <c r="AF19" s="44"/>
    </row>
    <row r="20" spans="1:33" ht="32.1" customHeight="1" thickBot="1">
      <c r="A20" s="45" t="s">
        <v>19</v>
      </c>
      <c r="B20" s="368" t="s">
        <v>139</v>
      </c>
      <c r="C20" s="369"/>
      <c r="D20" s="369"/>
      <c r="E20" s="369"/>
      <c r="F20" s="369"/>
      <c r="G20" s="369"/>
      <c r="H20" s="369"/>
      <c r="I20" s="369"/>
      <c r="J20" s="369"/>
      <c r="K20" s="369"/>
      <c r="L20" s="369"/>
      <c r="M20" s="369"/>
      <c r="N20" s="369"/>
      <c r="O20" s="370"/>
      <c r="P20" s="338" t="s">
        <v>140</v>
      </c>
      <c r="Q20" s="371"/>
      <c r="R20" s="371"/>
      <c r="S20" s="371"/>
      <c r="T20" s="371"/>
      <c r="U20" s="371"/>
      <c r="V20" s="371"/>
      <c r="W20" s="371"/>
      <c r="X20" s="371"/>
      <c r="Y20" s="371"/>
      <c r="Z20" s="371"/>
      <c r="AA20" s="371"/>
      <c r="AB20" s="371"/>
      <c r="AC20" s="371"/>
      <c r="AD20" s="371"/>
      <c r="AE20" s="339"/>
      <c r="AF20" s="44"/>
    </row>
    <row r="21" spans="1:33" ht="32.1" customHeight="1" thickBot="1">
      <c r="A21" s="25">
        <v>0</v>
      </c>
      <c r="B21" s="46" t="s">
        <v>142</v>
      </c>
      <c r="C21" s="47" t="s">
        <v>143</v>
      </c>
      <c r="D21" s="47" t="s">
        <v>144</v>
      </c>
      <c r="E21" s="47" t="s">
        <v>145</v>
      </c>
      <c r="F21" s="47" t="s">
        <v>146</v>
      </c>
      <c r="G21" s="47" t="s">
        <v>147</v>
      </c>
      <c r="H21" s="47" t="s">
        <v>148</v>
      </c>
      <c r="I21" s="47" t="s">
        <v>149</v>
      </c>
      <c r="J21" s="47" t="s">
        <v>128</v>
      </c>
      <c r="K21" s="47" t="s">
        <v>150</v>
      </c>
      <c r="L21" s="47" t="s">
        <v>151</v>
      </c>
      <c r="M21" s="47" t="s">
        <v>152</v>
      </c>
      <c r="N21" s="47" t="s">
        <v>102</v>
      </c>
      <c r="O21" s="48" t="s">
        <v>100</v>
      </c>
      <c r="P21" s="49"/>
      <c r="Q21" s="45" t="s">
        <v>142</v>
      </c>
      <c r="R21" s="50" t="s">
        <v>143</v>
      </c>
      <c r="S21" s="50" t="s">
        <v>144</v>
      </c>
      <c r="T21" s="50" t="s">
        <v>145</v>
      </c>
      <c r="U21" s="50" t="s">
        <v>146</v>
      </c>
      <c r="V21" s="50" t="s">
        <v>147</v>
      </c>
      <c r="W21" s="50" t="s">
        <v>148</v>
      </c>
      <c r="X21" s="50" t="s">
        <v>149</v>
      </c>
      <c r="Y21" s="50" t="s">
        <v>128</v>
      </c>
      <c r="Z21" s="50" t="s">
        <v>150</v>
      </c>
      <c r="AA21" s="50" t="s">
        <v>151</v>
      </c>
      <c r="AB21" s="50" t="s">
        <v>152</v>
      </c>
      <c r="AC21" s="50" t="s">
        <v>102</v>
      </c>
      <c r="AD21" s="51" t="s">
        <v>153</v>
      </c>
      <c r="AE21" s="51" t="s">
        <v>154</v>
      </c>
      <c r="AF21" s="52"/>
    </row>
    <row r="22" spans="1:33" ht="32.1" customHeight="1">
      <c r="A22" s="53" t="s">
        <v>31</v>
      </c>
      <c r="B22" s="54"/>
      <c r="C22" s="55"/>
      <c r="D22" s="55"/>
      <c r="E22" s="55"/>
      <c r="F22" s="55"/>
      <c r="G22" s="55"/>
      <c r="H22" s="55"/>
      <c r="I22" s="55"/>
      <c r="J22" s="55"/>
      <c r="K22" s="55"/>
      <c r="L22" s="55"/>
      <c r="M22" s="55"/>
      <c r="N22" s="55">
        <f>SUM(B22:M22)</f>
        <v>0</v>
      </c>
      <c r="O22" s="56"/>
      <c r="P22" s="53" t="s">
        <v>27</v>
      </c>
      <c r="Q22" s="57"/>
      <c r="R22" s="58"/>
      <c r="S22" s="58"/>
      <c r="T22" s="58"/>
      <c r="U22" s="58"/>
      <c r="V22" s="58"/>
      <c r="W22" s="58"/>
      <c r="X22" s="58">
        <v>217072411</v>
      </c>
      <c r="Y22" s="58"/>
      <c r="Z22" s="58"/>
      <c r="AA22" s="58"/>
      <c r="AB22" s="58"/>
      <c r="AC22" s="58">
        <f>SUM(Q22:AB22)</f>
        <v>217072411</v>
      </c>
      <c r="AE22" s="59"/>
      <c r="AF22" s="52"/>
    </row>
    <row r="23" spans="1:33" ht="32.1" customHeight="1">
      <c r="A23" s="60" t="s">
        <v>21</v>
      </c>
      <c r="B23" s="61"/>
      <c r="C23" s="62"/>
      <c r="D23" s="62"/>
      <c r="E23" s="62"/>
      <c r="F23" s="62"/>
      <c r="G23" s="62"/>
      <c r="H23" s="62"/>
      <c r="I23" s="62"/>
      <c r="J23" s="62"/>
      <c r="K23" s="62"/>
      <c r="L23" s="62"/>
      <c r="M23" s="62"/>
      <c r="N23" s="62">
        <f>SUM(B23:M23)</f>
        <v>0</v>
      </c>
      <c r="O23" s="63" t="str">
        <f>IFERROR(N23/(SUMIF(B23:M23,"&gt;0",B22:M22))," ")</f>
        <v xml:space="preserve"> </v>
      </c>
      <c r="P23" s="60" t="s">
        <v>29</v>
      </c>
      <c r="Q23" s="61"/>
      <c r="R23" s="62"/>
      <c r="S23" s="62"/>
      <c r="T23" s="62"/>
      <c r="U23" s="62"/>
      <c r="V23" s="62"/>
      <c r="W23" s="184">
        <v>32766811</v>
      </c>
      <c r="X23" s="184">
        <v>184305600</v>
      </c>
      <c r="Y23" s="174"/>
      <c r="Z23" s="174"/>
      <c r="AA23" s="174"/>
      <c r="AB23" s="174"/>
      <c r="AC23" s="62">
        <f>SUM(Q23:AB23)</f>
        <v>217072411</v>
      </c>
      <c r="AD23" s="62">
        <f>AC23/SUM(W22:AB22)</f>
        <v>1</v>
      </c>
      <c r="AE23" s="64">
        <f>AC23/AC22</f>
        <v>1</v>
      </c>
      <c r="AF23" s="52"/>
    </row>
    <row r="24" spans="1:33" ht="32.1" customHeight="1">
      <c r="A24" s="60" t="s">
        <v>23</v>
      </c>
      <c r="B24" s="61">
        <f>+B22-B23</f>
        <v>0</v>
      </c>
      <c r="C24" s="62">
        <f t="shared" ref="C24:M24" si="0">+C22-C23</f>
        <v>0</v>
      </c>
      <c r="D24" s="62">
        <f t="shared" si="0"/>
        <v>0</v>
      </c>
      <c r="E24" s="62">
        <f t="shared" si="0"/>
        <v>0</v>
      </c>
      <c r="F24" s="62">
        <f t="shared" si="0"/>
        <v>0</v>
      </c>
      <c r="G24" s="62">
        <f t="shared" si="0"/>
        <v>0</v>
      </c>
      <c r="H24" s="62">
        <f t="shared" si="0"/>
        <v>0</v>
      </c>
      <c r="I24" s="62">
        <f t="shared" si="0"/>
        <v>0</v>
      </c>
      <c r="J24" s="62">
        <f t="shared" si="0"/>
        <v>0</v>
      </c>
      <c r="K24" s="62">
        <f t="shared" si="0"/>
        <v>0</v>
      </c>
      <c r="L24" s="62">
        <f t="shared" si="0"/>
        <v>0</v>
      </c>
      <c r="M24" s="62">
        <f t="shared" si="0"/>
        <v>0</v>
      </c>
      <c r="N24" s="62">
        <f>SUM(B24:M24)</f>
        <v>0</v>
      </c>
      <c r="O24" s="65"/>
      <c r="P24" s="60" t="s">
        <v>31</v>
      </c>
      <c r="Q24" s="61"/>
      <c r="R24" s="62"/>
      <c r="S24" s="62"/>
      <c r="T24" s="62"/>
      <c r="U24" s="62"/>
      <c r="V24" s="62"/>
      <c r="W24" s="174"/>
      <c r="X24" s="174"/>
      <c r="Y24" s="174">
        <v>41932322</v>
      </c>
      <c r="Z24" s="174">
        <v>48340400</v>
      </c>
      <c r="AA24" s="174">
        <v>48130400</v>
      </c>
      <c r="AB24" s="174">
        <v>78669289</v>
      </c>
      <c r="AC24" s="62">
        <f>SUM(Q24:AB24)</f>
        <v>217072411</v>
      </c>
      <c r="AD24" s="62"/>
      <c r="AE24" s="66"/>
      <c r="AF24" s="52"/>
    </row>
    <row r="25" spans="1:33" ht="32.1" customHeight="1" thickBot="1">
      <c r="A25" s="67" t="s">
        <v>25</v>
      </c>
      <c r="B25" s="68"/>
      <c r="C25" s="69"/>
      <c r="D25" s="69"/>
      <c r="E25" s="69"/>
      <c r="F25" s="69"/>
      <c r="G25" s="69"/>
      <c r="H25" s="69"/>
      <c r="I25" s="69"/>
      <c r="J25" s="69"/>
      <c r="K25" s="69"/>
      <c r="L25" s="69"/>
      <c r="M25" s="69"/>
      <c r="N25" s="69">
        <f>SUM(B25:M25)</f>
        <v>0</v>
      </c>
      <c r="O25" s="70" t="str">
        <f>IFERROR(N25/(SUMIF(B25:M25,"&gt;0",B24:M24))," ")</f>
        <v xml:space="preserve"> </v>
      </c>
      <c r="P25" s="67" t="s">
        <v>25</v>
      </c>
      <c r="Q25" s="68"/>
      <c r="R25" s="69"/>
      <c r="S25" s="69"/>
      <c r="T25" s="69"/>
      <c r="U25" s="69"/>
      <c r="V25" s="69"/>
      <c r="W25" s="69"/>
      <c r="X25" s="69"/>
      <c r="Y25" s="69">
        <v>29745494</v>
      </c>
      <c r="Z25" s="69"/>
      <c r="AA25" s="69"/>
      <c r="AB25" s="69"/>
      <c r="AC25" s="69">
        <f>SUM(Q25:AB25)</f>
        <v>29745494</v>
      </c>
      <c r="AD25" s="169">
        <f>AC25/SUM(W24:AB24)</f>
        <v>0.13703028341081999</v>
      </c>
      <c r="AE25" s="71">
        <f>+AC25/AC24</f>
        <v>0.13703028341081999</v>
      </c>
      <c r="AF25" s="52"/>
    </row>
    <row r="26" spans="1:33" s="72" customFormat="1" ht="16.5" customHeight="1" thickBot="1"/>
    <row r="27" spans="1:33" ht="33.950000000000003" customHeight="1">
      <c r="A27" s="292" t="s">
        <v>155</v>
      </c>
      <c r="B27" s="293"/>
      <c r="C27" s="293"/>
      <c r="D27" s="293"/>
      <c r="E27" s="293"/>
      <c r="F27" s="293"/>
      <c r="G27" s="293"/>
      <c r="H27" s="293"/>
      <c r="I27" s="293"/>
      <c r="J27" s="293"/>
      <c r="K27" s="293"/>
      <c r="L27" s="293"/>
      <c r="M27" s="293"/>
      <c r="N27" s="293"/>
      <c r="O27" s="293"/>
      <c r="P27" s="293"/>
      <c r="Q27" s="293"/>
      <c r="R27" s="293"/>
      <c r="S27" s="293"/>
      <c r="T27" s="293"/>
      <c r="U27" s="293"/>
      <c r="V27" s="293"/>
      <c r="W27" s="293"/>
      <c r="X27" s="293"/>
      <c r="Y27" s="293"/>
      <c r="Z27" s="293"/>
      <c r="AA27" s="293"/>
      <c r="AB27" s="293"/>
      <c r="AC27" s="293"/>
      <c r="AD27" s="293"/>
      <c r="AE27" s="294"/>
    </row>
    <row r="28" spans="1:33" ht="15" customHeight="1">
      <c r="A28" s="300" t="s">
        <v>34</v>
      </c>
      <c r="B28" s="268" t="s">
        <v>36</v>
      </c>
      <c r="C28" s="268"/>
      <c r="D28" s="268" t="s">
        <v>156</v>
      </c>
      <c r="E28" s="268"/>
      <c r="F28" s="268"/>
      <c r="G28" s="268"/>
      <c r="H28" s="268"/>
      <c r="I28" s="268"/>
      <c r="J28" s="268"/>
      <c r="K28" s="268"/>
      <c r="L28" s="268"/>
      <c r="M28" s="268"/>
      <c r="N28" s="268"/>
      <c r="O28" s="268"/>
      <c r="P28" s="268" t="s">
        <v>102</v>
      </c>
      <c r="Q28" s="268" t="s">
        <v>157</v>
      </c>
      <c r="R28" s="268"/>
      <c r="S28" s="268"/>
      <c r="T28" s="268"/>
      <c r="U28" s="268"/>
      <c r="V28" s="268"/>
      <c r="W28" s="268"/>
      <c r="X28" s="268"/>
      <c r="Y28" s="268" t="s">
        <v>158</v>
      </c>
      <c r="Z28" s="268"/>
      <c r="AA28" s="268"/>
      <c r="AB28" s="268"/>
      <c r="AC28" s="268"/>
      <c r="AD28" s="268"/>
      <c r="AE28" s="298"/>
    </row>
    <row r="29" spans="1:33" ht="27" customHeight="1">
      <c r="A29" s="300"/>
      <c r="B29" s="268"/>
      <c r="C29" s="268"/>
      <c r="D29" s="73" t="s">
        <v>142</v>
      </c>
      <c r="E29" s="73" t="s">
        <v>143</v>
      </c>
      <c r="F29" s="73" t="s">
        <v>144</v>
      </c>
      <c r="G29" s="73" t="s">
        <v>145</v>
      </c>
      <c r="H29" s="73" t="s">
        <v>146</v>
      </c>
      <c r="I29" s="73" t="s">
        <v>147</v>
      </c>
      <c r="J29" s="73" t="s">
        <v>148</v>
      </c>
      <c r="K29" s="73" t="s">
        <v>149</v>
      </c>
      <c r="L29" s="73" t="s">
        <v>128</v>
      </c>
      <c r="M29" s="73" t="s">
        <v>150</v>
      </c>
      <c r="N29" s="73" t="s">
        <v>151</v>
      </c>
      <c r="O29" s="73" t="s">
        <v>152</v>
      </c>
      <c r="P29" s="268"/>
      <c r="Q29" s="268"/>
      <c r="R29" s="268"/>
      <c r="S29" s="268"/>
      <c r="T29" s="268"/>
      <c r="U29" s="268"/>
      <c r="V29" s="268"/>
      <c r="W29" s="268"/>
      <c r="X29" s="268"/>
      <c r="Y29" s="268"/>
      <c r="Z29" s="268"/>
      <c r="AA29" s="268"/>
      <c r="AB29" s="268"/>
      <c r="AC29" s="268"/>
      <c r="AD29" s="268"/>
      <c r="AE29" s="298"/>
    </row>
    <row r="30" spans="1:33" ht="66" customHeight="1" thickBot="1">
      <c r="A30" s="74"/>
      <c r="B30" s="375" t="s">
        <v>159</v>
      </c>
      <c r="C30" s="375"/>
      <c r="D30" s="16"/>
      <c r="E30" s="16"/>
      <c r="F30" s="16"/>
      <c r="G30" s="16"/>
      <c r="H30" s="16"/>
      <c r="I30" s="16"/>
      <c r="J30" s="16"/>
      <c r="K30" s="16"/>
      <c r="L30" s="16"/>
      <c r="M30" s="16"/>
      <c r="N30" s="16"/>
      <c r="O30" s="16"/>
      <c r="P30" s="75">
        <f>SUM(D30:O30)</f>
        <v>0</v>
      </c>
      <c r="Q30" s="366"/>
      <c r="R30" s="366"/>
      <c r="S30" s="366"/>
      <c r="T30" s="366"/>
      <c r="U30" s="366"/>
      <c r="V30" s="366"/>
      <c r="W30" s="366"/>
      <c r="X30" s="366"/>
      <c r="Y30" s="366"/>
      <c r="Z30" s="366"/>
      <c r="AA30" s="366"/>
      <c r="AB30" s="366"/>
      <c r="AC30" s="366"/>
      <c r="AD30" s="366"/>
      <c r="AE30" s="367"/>
      <c r="AF30" s="163"/>
      <c r="AG30" s="163"/>
    </row>
    <row r="31" spans="1:33" ht="12" customHeight="1" thickBot="1">
      <c r="A31" s="76"/>
      <c r="B31" s="77"/>
      <c r="C31" s="77"/>
      <c r="D31" s="27"/>
      <c r="E31" s="27"/>
      <c r="F31" s="27"/>
      <c r="G31" s="27"/>
      <c r="H31" s="27"/>
      <c r="I31" s="27"/>
      <c r="J31" s="27"/>
      <c r="K31" s="27"/>
      <c r="L31" s="27"/>
      <c r="M31" s="27"/>
      <c r="N31" s="27"/>
      <c r="O31" s="27"/>
      <c r="P31" s="78"/>
      <c r="Q31" s="164"/>
      <c r="R31" s="164"/>
      <c r="S31" s="164"/>
      <c r="T31" s="164"/>
      <c r="U31" s="164"/>
      <c r="V31" s="164"/>
      <c r="W31" s="164"/>
      <c r="X31" s="164"/>
      <c r="Y31" s="164"/>
      <c r="Z31" s="164"/>
      <c r="AA31" s="164"/>
      <c r="AB31" s="164"/>
      <c r="AC31" s="164"/>
      <c r="AD31" s="164"/>
      <c r="AE31" s="165"/>
      <c r="AF31" s="163"/>
      <c r="AG31" s="163"/>
    </row>
    <row r="32" spans="1:33" ht="45" customHeight="1">
      <c r="A32" s="295" t="s">
        <v>160</v>
      </c>
      <c r="B32" s="296"/>
      <c r="C32" s="296"/>
      <c r="D32" s="296"/>
      <c r="E32" s="296"/>
      <c r="F32" s="296"/>
      <c r="G32" s="296"/>
      <c r="H32" s="296"/>
      <c r="I32" s="296"/>
      <c r="J32" s="296"/>
      <c r="K32" s="296"/>
      <c r="L32" s="296"/>
      <c r="M32" s="296"/>
      <c r="N32" s="296"/>
      <c r="O32" s="296"/>
      <c r="P32" s="296"/>
      <c r="Q32" s="296"/>
      <c r="R32" s="296"/>
      <c r="S32" s="296"/>
      <c r="T32" s="296"/>
      <c r="U32" s="296"/>
      <c r="V32" s="296"/>
      <c r="W32" s="296"/>
      <c r="X32" s="296"/>
      <c r="Y32" s="296"/>
      <c r="Z32" s="296"/>
      <c r="AA32" s="296"/>
      <c r="AB32" s="296"/>
      <c r="AC32" s="296"/>
      <c r="AD32" s="296"/>
      <c r="AE32" s="297"/>
      <c r="AF32" s="163"/>
      <c r="AG32" s="163"/>
    </row>
    <row r="33" spans="1:41" ht="23.1" customHeight="1">
      <c r="A33" s="300" t="s">
        <v>44</v>
      </c>
      <c r="B33" s="268" t="s">
        <v>46</v>
      </c>
      <c r="C33" s="268" t="s">
        <v>36</v>
      </c>
      <c r="D33" s="268" t="s">
        <v>161</v>
      </c>
      <c r="E33" s="268"/>
      <c r="F33" s="268"/>
      <c r="G33" s="268"/>
      <c r="H33" s="268"/>
      <c r="I33" s="268"/>
      <c r="J33" s="268"/>
      <c r="K33" s="268"/>
      <c r="L33" s="268"/>
      <c r="M33" s="268"/>
      <c r="N33" s="268"/>
      <c r="O33" s="268"/>
      <c r="P33" s="268"/>
      <c r="Q33" s="268" t="s">
        <v>162</v>
      </c>
      <c r="R33" s="268"/>
      <c r="S33" s="268"/>
      <c r="T33" s="268"/>
      <c r="U33" s="268"/>
      <c r="V33" s="268"/>
      <c r="W33" s="268"/>
      <c r="X33" s="268"/>
      <c r="Y33" s="268"/>
      <c r="Z33" s="268"/>
      <c r="AA33" s="268"/>
      <c r="AB33" s="268"/>
      <c r="AC33" s="268"/>
      <c r="AD33" s="268"/>
      <c r="AE33" s="298"/>
      <c r="AF33" s="163"/>
      <c r="AG33" s="166"/>
      <c r="AH33" s="79"/>
      <c r="AI33" s="79"/>
      <c r="AJ33" s="79"/>
      <c r="AK33" s="79"/>
      <c r="AL33" s="79"/>
      <c r="AM33" s="79"/>
      <c r="AN33" s="79"/>
      <c r="AO33" s="79"/>
    </row>
    <row r="34" spans="1:41" ht="27" customHeight="1">
      <c r="A34" s="300"/>
      <c r="B34" s="268"/>
      <c r="C34" s="301"/>
      <c r="D34" s="73" t="s">
        <v>142</v>
      </c>
      <c r="E34" s="73" t="s">
        <v>143</v>
      </c>
      <c r="F34" s="73" t="s">
        <v>144</v>
      </c>
      <c r="G34" s="73" t="s">
        <v>145</v>
      </c>
      <c r="H34" s="73" t="s">
        <v>146</v>
      </c>
      <c r="I34" s="73" t="s">
        <v>147</v>
      </c>
      <c r="J34" s="73" t="s">
        <v>148</v>
      </c>
      <c r="K34" s="73" t="s">
        <v>149</v>
      </c>
      <c r="L34" s="73" t="s">
        <v>128</v>
      </c>
      <c r="M34" s="73" t="s">
        <v>150</v>
      </c>
      <c r="N34" s="73" t="s">
        <v>151</v>
      </c>
      <c r="O34" s="73" t="s">
        <v>152</v>
      </c>
      <c r="P34" s="73" t="s">
        <v>102</v>
      </c>
      <c r="Q34" s="243" t="s">
        <v>52</v>
      </c>
      <c r="R34" s="244"/>
      <c r="S34" s="244"/>
      <c r="T34" s="299"/>
      <c r="U34" s="268" t="s">
        <v>54</v>
      </c>
      <c r="V34" s="268"/>
      <c r="W34" s="268"/>
      <c r="X34" s="268"/>
      <c r="Y34" s="268" t="s">
        <v>56</v>
      </c>
      <c r="Z34" s="268"/>
      <c r="AA34" s="268"/>
      <c r="AB34" s="268"/>
      <c r="AC34" s="268" t="s">
        <v>58</v>
      </c>
      <c r="AD34" s="268"/>
      <c r="AE34" s="298"/>
      <c r="AF34" s="163"/>
      <c r="AG34" s="166"/>
      <c r="AH34" s="79"/>
      <c r="AI34" s="79"/>
      <c r="AJ34" s="79"/>
      <c r="AK34" s="79"/>
      <c r="AL34" s="79"/>
      <c r="AM34" s="79"/>
      <c r="AN34" s="79"/>
      <c r="AO34" s="79"/>
    </row>
    <row r="35" spans="1:41" ht="235.5" customHeight="1">
      <c r="A35" s="261" t="s">
        <v>203</v>
      </c>
      <c r="B35" s="263">
        <v>0.22</v>
      </c>
      <c r="C35" s="81" t="s">
        <v>48</v>
      </c>
      <c r="D35" s="80"/>
      <c r="E35" s="80"/>
      <c r="F35" s="80"/>
      <c r="G35" s="80"/>
      <c r="H35" s="80"/>
      <c r="I35" s="80"/>
      <c r="J35" s="172">
        <v>1</v>
      </c>
      <c r="K35" s="173">
        <v>1</v>
      </c>
      <c r="L35" s="173">
        <v>1</v>
      </c>
      <c r="M35" s="173">
        <v>1</v>
      </c>
      <c r="N35" s="173">
        <v>1</v>
      </c>
      <c r="O35" s="173">
        <v>1</v>
      </c>
      <c r="P35" s="168">
        <f>MAX(J35:O35)</f>
        <v>1</v>
      </c>
      <c r="Q35" s="280" t="s">
        <v>204</v>
      </c>
      <c r="R35" s="385"/>
      <c r="S35" s="385"/>
      <c r="T35" s="386"/>
      <c r="U35" s="390" t="s">
        <v>205</v>
      </c>
      <c r="V35" s="391"/>
      <c r="W35" s="391"/>
      <c r="X35" s="391"/>
      <c r="Y35" s="286"/>
      <c r="Z35" s="286"/>
      <c r="AA35" s="286"/>
      <c r="AB35" s="286"/>
      <c r="AC35" s="286" t="s">
        <v>206</v>
      </c>
      <c r="AD35" s="286"/>
      <c r="AE35" s="288"/>
      <c r="AF35" s="163"/>
      <c r="AG35" s="166"/>
      <c r="AH35" s="79"/>
      <c r="AI35" s="79"/>
      <c r="AJ35" s="79"/>
      <c r="AK35" s="79"/>
      <c r="AL35" s="79"/>
      <c r="AM35" s="79"/>
      <c r="AN35" s="79"/>
      <c r="AO35" s="79"/>
    </row>
    <row r="36" spans="1:41" ht="249" customHeight="1" thickBot="1">
      <c r="A36" s="262"/>
      <c r="B36" s="264"/>
      <c r="C36" s="83" t="s">
        <v>50</v>
      </c>
      <c r="D36" s="167"/>
      <c r="E36" s="167"/>
      <c r="F36" s="167"/>
      <c r="G36" s="84"/>
      <c r="H36" s="84"/>
      <c r="I36" s="84"/>
      <c r="J36" s="85">
        <v>1</v>
      </c>
      <c r="K36" s="85">
        <v>10</v>
      </c>
      <c r="L36" s="85">
        <v>1</v>
      </c>
      <c r="M36" s="187"/>
      <c r="N36" s="187"/>
      <c r="O36" s="187"/>
      <c r="P36" s="85">
        <f>MAX(J36:O36)</f>
        <v>10</v>
      </c>
      <c r="Q36" s="387"/>
      <c r="R36" s="388"/>
      <c r="S36" s="388"/>
      <c r="T36" s="389"/>
      <c r="U36" s="392"/>
      <c r="V36" s="392"/>
      <c r="W36" s="392"/>
      <c r="X36" s="392"/>
      <c r="Y36" s="287"/>
      <c r="Z36" s="287"/>
      <c r="AA36" s="287"/>
      <c r="AB36" s="287"/>
      <c r="AC36" s="287"/>
      <c r="AD36" s="287"/>
      <c r="AE36" s="289"/>
      <c r="AF36" s="163"/>
      <c r="AG36" s="166"/>
      <c r="AH36" s="79"/>
      <c r="AI36" s="79"/>
      <c r="AJ36" s="79"/>
      <c r="AK36" s="79"/>
      <c r="AL36" s="79"/>
      <c r="AM36" s="79"/>
      <c r="AN36" s="79"/>
      <c r="AO36" s="79"/>
    </row>
    <row r="37" spans="1:41" s="72" customFormat="1" ht="17.25" customHeight="1"/>
    <row r="38" spans="1:41" ht="45" customHeight="1">
      <c r="A38" s="269" t="s">
        <v>166</v>
      </c>
      <c r="B38" s="270"/>
      <c r="C38" s="270"/>
      <c r="D38" s="270"/>
      <c r="E38" s="270"/>
      <c r="F38" s="270"/>
      <c r="G38" s="270"/>
      <c r="H38" s="270"/>
      <c r="I38" s="270"/>
      <c r="J38" s="270"/>
      <c r="K38" s="270"/>
      <c r="L38" s="270"/>
      <c r="M38" s="270"/>
      <c r="N38" s="270"/>
      <c r="O38" s="270"/>
      <c r="P38" s="270"/>
      <c r="Q38" s="270"/>
      <c r="R38" s="270"/>
      <c r="S38" s="270"/>
      <c r="T38" s="270"/>
      <c r="U38" s="270"/>
      <c r="V38" s="270"/>
      <c r="W38" s="270"/>
      <c r="X38" s="270"/>
      <c r="Y38" s="270"/>
      <c r="Z38" s="270"/>
      <c r="AA38" s="270"/>
      <c r="AB38" s="270"/>
      <c r="AC38" s="270"/>
      <c r="AD38" s="270"/>
      <c r="AE38" s="271"/>
      <c r="AG38" s="79"/>
      <c r="AH38" s="79"/>
      <c r="AI38" s="79"/>
      <c r="AJ38" s="79"/>
      <c r="AK38" s="79"/>
      <c r="AL38" s="79"/>
      <c r="AM38" s="79"/>
      <c r="AN38" s="79"/>
      <c r="AO38" s="79"/>
    </row>
    <row r="39" spans="1:41" ht="26.1" customHeight="1">
      <c r="A39" s="377" t="s">
        <v>60</v>
      </c>
      <c r="B39" s="378" t="s">
        <v>167</v>
      </c>
      <c r="C39" s="379" t="s">
        <v>168</v>
      </c>
      <c r="D39" s="380" t="s">
        <v>169</v>
      </c>
      <c r="E39" s="381"/>
      <c r="F39" s="381"/>
      <c r="G39" s="381"/>
      <c r="H39" s="381"/>
      <c r="I39" s="381"/>
      <c r="J39" s="381"/>
      <c r="K39" s="381"/>
      <c r="L39" s="381"/>
      <c r="M39" s="381"/>
      <c r="N39" s="381"/>
      <c r="O39" s="381"/>
      <c r="P39" s="382"/>
      <c r="Q39" s="378" t="s">
        <v>170</v>
      </c>
      <c r="R39" s="378"/>
      <c r="S39" s="378"/>
      <c r="T39" s="378"/>
      <c r="U39" s="378"/>
      <c r="V39" s="378"/>
      <c r="W39" s="378"/>
      <c r="X39" s="378"/>
      <c r="Y39" s="378"/>
      <c r="Z39" s="378"/>
      <c r="AA39" s="378"/>
      <c r="AB39" s="378"/>
      <c r="AC39" s="378"/>
      <c r="AD39" s="378"/>
      <c r="AE39" s="383"/>
      <c r="AG39" s="79"/>
      <c r="AH39" s="79"/>
      <c r="AI39" s="79"/>
      <c r="AJ39" s="79"/>
      <c r="AK39" s="79"/>
      <c r="AL39" s="79"/>
      <c r="AM39" s="79"/>
      <c r="AN39" s="79"/>
      <c r="AO39" s="79"/>
    </row>
    <row r="40" spans="1:41" ht="26.1" customHeight="1">
      <c r="A40" s="300"/>
      <c r="B40" s="268"/>
      <c r="C40" s="276"/>
      <c r="D40" s="73" t="s">
        <v>171</v>
      </c>
      <c r="E40" s="73" t="s">
        <v>172</v>
      </c>
      <c r="F40" s="73" t="s">
        <v>173</v>
      </c>
      <c r="G40" s="73" t="s">
        <v>174</v>
      </c>
      <c r="H40" s="73" t="s">
        <v>175</v>
      </c>
      <c r="I40" s="73" t="s">
        <v>176</v>
      </c>
      <c r="J40" s="73" t="s">
        <v>177</v>
      </c>
      <c r="K40" s="73" t="s">
        <v>178</v>
      </c>
      <c r="L40" s="73" t="s">
        <v>179</v>
      </c>
      <c r="M40" s="73" t="s">
        <v>180</v>
      </c>
      <c r="N40" s="73" t="s">
        <v>181</v>
      </c>
      <c r="O40" s="73" t="s">
        <v>182</v>
      </c>
      <c r="P40" s="73" t="s">
        <v>183</v>
      </c>
      <c r="Q40" s="243" t="s">
        <v>184</v>
      </c>
      <c r="R40" s="244"/>
      <c r="S40" s="244"/>
      <c r="T40" s="244"/>
      <c r="U40" s="244"/>
      <c r="V40" s="244"/>
      <c r="W40" s="244"/>
      <c r="X40" s="299"/>
      <c r="Y40" s="243" t="s">
        <v>68</v>
      </c>
      <c r="Z40" s="244"/>
      <c r="AA40" s="244"/>
      <c r="AB40" s="244"/>
      <c r="AC40" s="244"/>
      <c r="AD40" s="244"/>
      <c r="AE40" s="384"/>
      <c r="AG40" s="86"/>
      <c r="AH40" s="86"/>
      <c r="AI40" s="86"/>
      <c r="AJ40" s="86"/>
      <c r="AK40" s="86"/>
      <c r="AL40" s="86"/>
      <c r="AM40" s="86"/>
      <c r="AN40" s="86"/>
      <c r="AO40" s="86"/>
    </row>
    <row r="41" spans="1:41" ht="78.75" customHeight="1">
      <c r="A41" s="393" t="s">
        <v>207</v>
      </c>
      <c r="B41" s="259">
        <v>0.05</v>
      </c>
      <c r="C41" s="87" t="s">
        <v>48</v>
      </c>
      <c r="D41" s="128"/>
      <c r="E41" s="128"/>
      <c r="F41" s="128"/>
      <c r="G41" s="128"/>
      <c r="H41" s="128"/>
      <c r="I41" s="128"/>
      <c r="J41" s="170">
        <v>0</v>
      </c>
      <c r="K41" s="170">
        <v>0.08</v>
      </c>
      <c r="L41" s="170">
        <v>0.25</v>
      </c>
      <c r="M41" s="170">
        <v>0.25</v>
      </c>
      <c r="N41" s="170">
        <v>0.25</v>
      </c>
      <c r="O41" s="170">
        <v>0.17</v>
      </c>
      <c r="P41" s="88">
        <f>SUM(J41:O41)</f>
        <v>1</v>
      </c>
      <c r="Q41" s="403" t="s">
        <v>208</v>
      </c>
      <c r="R41" s="404"/>
      <c r="S41" s="404"/>
      <c r="T41" s="404"/>
      <c r="U41" s="404"/>
      <c r="V41" s="404"/>
      <c r="W41" s="404"/>
      <c r="X41" s="405"/>
      <c r="Y41" s="394" t="s">
        <v>209</v>
      </c>
      <c r="Z41" s="247"/>
      <c r="AA41" s="247"/>
      <c r="AB41" s="247"/>
      <c r="AC41" s="247"/>
      <c r="AD41" s="247"/>
      <c r="AE41" s="395"/>
      <c r="AG41" s="89"/>
      <c r="AH41" s="89"/>
      <c r="AI41" s="89"/>
      <c r="AJ41" s="89"/>
      <c r="AK41" s="89"/>
      <c r="AL41" s="89"/>
      <c r="AM41" s="89"/>
      <c r="AN41" s="89"/>
      <c r="AO41" s="89"/>
    </row>
    <row r="42" spans="1:41" ht="47.25" customHeight="1">
      <c r="A42" s="393"/>
      <c r="B42" s="259"/>
      <c r="C42" s="90" t="s">
        <v>50</v>
      </c>
      <c r="D42" s="91"/>
      <c r="E42" s="91"/>
      <c r="F42" s="91"/>
      <c r="G42" s="91"/>
      <c r="H42" s="91"/>
      <c r="I42" s="91"/>
      <c r="J42" s="91">
        <v>0</v>
      </c>
      <c r="K42" s="91">
        <v>0.08</v>
      </c>
      <c r="L42" s="91">
        <v>0.25</v>
      </c>
      <c r="M42" s="91"/>
      <c r="N42" s="91"/>
      <c r="O42" s="91"/>
      <c r="P42" s="88">
        <f t="shared" ref="P42:P49" si="1">SUM(J42:O42)</f>
        <v>0.33</v>
      </c>
      <c r="Q42" s="406" t="s">
        <v>210</v>
      </c>
      <c r="R42" s="407"/>
      <c r="S42" s="407"/>
      <c r="T42" s="407"/>
      <c r="U42" s="407"/>
      <c r="V42" s="407"/>
      <c r="W42" s="407"/>
      <c r="X42" s="408"/>
      <c r="Y42" s="396"/>
      <c r="Z42" s="397"/>
      <c r="AA42" s="397"/>
      <c r="AB42" s="397"/>
      <c r="AC42" s="397"/>
      <c r="AD42" s="397"/>
      <c r="AE42" s="398"/>
    </row>
    <row r="43" spans="1:41" ht="65.25" customHeight="1">
      <c r="A43" s="393" t="s">
        <v>211</v>
      </c>
      <c r="B43" s="259">
        <v>0.04</v>
      </c>
      <c r="C43" s="87" t="s">
        <v>48</v>
      </c>
      <c r="D43" s="128"/>
      <c r="E43" s="128"/>
      <c r="F43" s="128"/>
      <c r="G43" s="128"/>
      <c r="H43" s="128"/>
      <c r="I43" s="128"/>
      <c r="J43" s="170">
        <v>0</v>
      </c>
      <c r="K43" s="170">
        <v>0.08</v>
      </c>
      <c r="L43" s="170">
        <v>0.25</v>
      </c>
      <c r="M43" s="170">
        <v>0.25</v>
      </c>
      <c r="N43" s="170">
        <v>0.25</v>
      </c>
      <c r="O43" s="170">
        <v>0.17</v>
      </c>
      <c r="P43" s="88">
        <f t="shared" si="1"/>
        <v>1</v>
      </c>
      <c r="Q43" s="403" t="s">
        <v>212</v>
      </c>
      <c r="R43" s="404"/>
      <c r="S43" s="404"/>
      <c r="T43" s="404"/>
      <c r="U43" s="404"/>
      <c r="V43" s="404"/>
      <c r="W43" s="404"/>
      <c r="X43" s="405"/>
      <c r="Y43" s="394" t="s">
        <v>213</v>
      </c>
      <c r="Z43" s="246"/>
      <c r="AA43" s="246"/>
      <c r="AB43" s="246"/>
      <c r="AC43" s="246"/>
      <c r="AD43" s="246"/>
      <c r="AE43" s="399"/>
    </row>
    <row r="44" spans="1:41" ht="45.75" customHeight="1">
      <c r="A44" s="393"/>
      <c r="B44" s="259"/>
      <c r="C44" s="90" t="s">
        <v>50</v>
      </c>
      <c r="D44" s="91"/>
      <c r="E44" s="91"/>
      <c r="F44" s="91"/>
      <c r="G44" s="91"/>
      <c r="H44" s="91"/>
      <c r="I44" s="91"/>
      <c r="J44" s="91">
        <v>0</v>
      </c>
      <c r="K44" s="91">
        <v>0.08</v>
      </c>
      <c r="L44" s="91">
        <v>0.25</v>
      </c>
      <c r="M44" s="91"/>
      <c r="N44" s="91"/>
      <c r="O44" s="91"/>
      <c r="P44" s="88">
        <f t="shared" si="1"/>
        <v>0.33</v>
      </c>
      <c r="Q44" s="409" t="s">
        <v>214</v>
      </c>
      <c r="R44" s="410"/>
      <c r="S44" s="410"/>
      <c r="T44" s="410"/>
      <c r="U44" s="410"/>
      <c r="V44" s="410"/>
      <c r="W44" s="410"/>
      <c r="X44" s="411"/>
      <c r="Y44" s="400"/>
      <c r="Z44" s="401"/>
      <c r="AA44" s="401"/>
      <c r="AB44" s="401"/>
      <c r="AC44" s="401"/>
      <c r="AD44" s="401"/>
      <c r="AE44" s="402"/>
    </row>
    <row r="45" spans="1:41" ht="75" customHeight="1">
      <c r="A45" s="393" t="s">
        <v>215</v>
      </c>
      <c r="B45" s="259">
        <v>0.04</v>
      </c>
      <c r="C45" s="87" t="s">
        <v>48</v>
      </c>
      <c r="D45" s="128"/>
      <c r="E45" s="128"/>
      <c r="F45" s="128"/>
      <c r="G45" s="128"/>
      <c r="H45" s="128"/>
      <c r="I45" s="128"/>
      <c r="J45" s="170">
        <v>0</v>
      </c>
      <c r="K45" s="170">
        <v>0.08</v>
      </c>
      <c r="L45" s="170">
        <v>0.25</v>
      </c>
      <c r="M45" s="170">
        <v>0.25</v>
      </c>
      <c r="N45" s="170">
        <v>0.25</v>
      </c>
      <c r="O45" s="170">
        <v>0.17</v>
      </c>
      <c r="P45" s="88">
        <f t="shared" si="1"/>
        <v>1</v>
      </c>
      <c r="Q45" s="403" t="s">
        <v>216</v>
      </c>
      <c r="R45" s="404"/>
      <c r="S45" s="404"/>
      <c r="T45" s="404"/>
      <c r="U45" s="404"/>
      <c r="V45" s="404"/>
      <c r="W45" s="404"/>
      <c r="X45" s="405"/>
      <c r="Y45" s="394" t="s">
        <v>217</v>
      </c>
      <c r="Z45" s="246"/>
      <c r="AA45" s="246"/>
      <c r="AB45" s="246"/>
      <c r="AC45" s="246"/>
      <c r="AD45" s="246"/>
      <c r="AE45" s="399"/>
    </row>
    <row r="46" spans="1:41" ht="53.25" customHeight="1">
      <c r="A46" s="393"/>
      <c r="B46" s="259"/>
      <c r="C46" s="90" t="s">
        <v>50</v>
      </c>
      <c r="D46" s="91"/>
      <c r="E46" s="91"/>
      <c r="F46" s="91"/>
      <c r="G46" s="91"/>
      <c r="H46" s="91"/>
      <c r="I46" s="91"/>
      <c r="J46" s="91">
        <v>0</v>
      </c>
      <c r="K46" s="91">
        <v>0.08</v>
      </c>
      <c r="L46" s="91">
        <v>0.25</v>
      </c>
      <c r="M46" s="91"/>
      <c r="N46" s="91"/>
      <c r="O46" s="91"/>
      <c r="P46" s="88">
        <f>SUM(J46:O46)</f>
        <v>0.33</v>
      </c>
      <c r="Q46" s="409" t="s">
        <v>218</v>
      </c>
      <c r="R46" s="410"/>
      <c r="S46" s="410"/>
      <c r="T46" s="410"/>
      <c r="U46" s="410"/>
      <c r="V46" s="410"/>
      <c r="W46" s="410"/>
      <c r="X46" s="411"/>
      <c r="Y46" s="400"/>
      <c r="Z46" s="401"/>
      <c r="AA46" s="401"/>
      <c r="AB46" s="401"/>
      <c r="AC46" s="401"/>
      <c r="AD46" s="401"/>
      <c r="AE46" s="402"/>
    </row>
    <row r="47" spans="1:41" ht="67.5" customHeight="1">
      <c r="A47" s="413" t="s">
        <v>219</v>
      </c>
      <c r="B47" s="259">
        <v>0.04</v>
      </c>
      <c r="C47" s="87" t="s">
        <v>48</v>
      </c>
      <c r="D47" s="128"/>
      <c r="E47" s="128"/>
      <c r="F47" s="128"/>
      <c r="G47" s="128"/>
      <c r="H47" s="128"/>
      <c r="I47" s="128"/>
      <c r="J47" s="170">
        <v>0</v>
      </c>
      <c r="K47" s="170">
        <v>0.08</v>
      </c>
      <c r="L47" s="170">
        <v>0.25</v>
      </c>
      <c r="M47" s="170">
        <v>0.25</v>
      </c>
      <c r="N47" s="170">
        <v>0.25</v>
      </c>
      <c r="O47" s="170">
        <v>0.17</v>
      </c>
      <c r="P47" s="88">
        <f t="shared" si="1"/>
        <v>1</v>
      </c>
      <c r="Q47" s="403" t="s">
        <v>220</v>
      </c>
      <c r="R47" s="404"/>
      <c r="S47" s="404"/>
      <c r="T47" s="404"/>
      <c r="U47" s="404"/>
      <c r="V47" s="404"/>
      <c r="W47" s="404"/>
      <c r="X47" s="405"/>
      <c r="Y47" s="394" t="s">
        <v>221</v>
      </c>
      <c r="Z47" s="246"/>
      <c r="AA47" s="246"/>
      <c r="AB47" s="246"/>
      <c r="AC47" s="246"/>
      <c r="AD47" s="246"/>
      <c r="AE47" s="399"/>
    </row>
    <row r="48" spans="1:41" ht="58.5" customHeight="1">
      <c r="A48" s="414"/>
      <c r="B48" s="259"/>
      <c r="C48" s="90" t="s">
        <v>50</v>
      </c>
      <c r="D48" s="91"/>
      <c r="E48" s="91"/>
      <c r="F48" s="91"/>
      <c r="G48" s="91"/>
      <c r="H48" s="91"/>
      <c r="I48" s="91"/>
      <c r="J48" s="91">
        <v>0</v>
      </c>
      <c r="K48" s="91">
        <v>0.08</v>
      </c>
      <c r="L48" s="91">
        <v>0.25</v>
      </c>
      <c r="M48" s="91"/>
      <c r="N48" s="91"/>
      <c r="O48" s="91"/>
      <c r="P48" s="88">
        <f>SUM(J48:O48)</f>
        <v>0.33</v>
      </c>
      <c r="Q48" s="409" t="s">
        <v>222</v>
      </c>
      <c r="R48" s="410"/>
      <c r="S48" s="410"/>
      <c r="T48" s="410"/>
      <c r="U48" s="410"/>
      <c r="V48" s="410"/>
      <c r="W48" s="410"/>
      <c r="X48" s="411"/>
      <c r="Y48" s="400"/>
      <c r="Z48" s="401"/>
      <c r="AA48" s="401"/>
      <c r="AB48" s="401"/>
      <c r="AC48" s="401"/>
      <c r="AD48" s="401"/>
      <c r="AE48" s="402"/>
    </row>
    <row r="49" spans="1:31" ht="80.25" customHeight="1">
      <c r="A49" s="393" t="s">
        <v>223</v>
      </c>
      <c r="B49" s="259">
        <v>0.05</v>
      </c>
      <c r="C49" s="87" t="s">
        <v>48</v>
      </c>
      <c r="D49" s="128"/>
      <c r="E49" s="128"/>
      <c r="F49" s="128"/>
      <c r="G49" s="128"/>
      <c r="H49" s="128"/>
      <c r="I49" s="128"/>
      <c r="J49" s="170">
        <v>0</v>
      </c>
      <c r="K49" s="170">
        <v>0.08</v>
      </c>
      <c r="L49" s="170">
        <v>0.25</v>
      </c>
      <c r="M49" s="170">
        <v>0.25</v>
      </c>
      <c r="N49" s="170">
        <v>0.25</v>
      </c>
      <c r="O49" s="170">
        <v>0.17</v>
      </c>
      <c r="P49" s="88">
        <f t="shared" si="1"/>
        <v>1</v>
      </c>
      <c r="Q49" s="403" t="s">
        <v>224</v>
      </c>
      <c r="R49" s="404"/>
      <c r="S49" s="404"/>
      <c r="T49" s="404"/>
      <c r="U49" s="404"/>
      <c r="V49" s="404"/>
      <c r="W49" s="404"/>
      <c r="X49" s="405"/>
      <c r="Y49" s="394" t="s">
        <v>225</v>
      </c>
      <c r="Z49" s="246"/>
      <c r="AA49" s="246"/>
      <c r="AB49" s="246"/>
      <c r="AC49" s="246"/>
      <c r="AD49" s="246"/>
      <c r="AE49" s="399"/>
    </row>
    <row r="50" spans="1:31" ht="57.75" customHeight="1">
      <c r="A50" s="412"/>
      <c r="B50" s="259"/>
      <c r="C50" s="83" t="s">
        <v>50</v>
      </c>
      <c r="D50" s="92"/>
      <c r="E50" s="92"/>
      <c r="F50" s="92"/>
      <c r="G50" s="92"/>
      <c r="H50" s="92"/>
      <c r="I50" s="92"/>
      <c r="J50" s="92">
        <v>0</v>
      </c>
      <c r="K50" s="92">
        <v>0.08</v>
      </c>
      <c r="L50" s="92">
        <v>0.25</v>
      </c>
      <c r="M50" s="92"/>
      <c r="N50" s="92"/>
      <c r="O50" s="92"/>
      <c r="P50" s="93">
        <f t="shared" ref="P50" si="2">SUM(D50:O50)</f>
        <v>0.33</v>
      </c>
      <c r="Q50" s="409" t="s">
        <v>226</v>
      </c>
      <c r="R50" s="410"/>
      <c r="S50" s="410"/>
      <c r="T50" s="410"/>
      <c r="U50" s="410"/>
      <c r="V50" s="410"/>
      <c r="W50" s="410"/>
      <c r="X50" s="411"/>
      <c r="Y50" s="400"/>
      <c r="Z50" s="401"/>
      <c r="AA50" s="401"/>
      <c r="AB50" s="401"/>
      <c r="AC50" s="401"/>
      <c r="AD50" s="401"/>
      <c r="AE50" s="402"/>
    </row>
    <row r="51" spans="1:31" ht="15" customHeight="1">
      <c r="A51" s="15" t="s">
        <v>201</v>
      </c>
    </row>
  </sheetData>
  <mergeCells count="92">
    <mergeCell ref="Q49:X49"/>
    <mergeCell ref="Q50:X50"/>
    <mergeCell ref="A45:A46"/>
    <mergeCell ref="B45:B46"/>
    <mergeCell ref="Y45:AE46"/>
    <mergeCell ref="A49:A50"/>
    <mergeCell ref="B49:B50"/>
    <mergeCell ref="Y49:AE50"/>
    <mergeCell ref="A47:A48"/>
    <mergeCell ref="B47:B48"/>
    <mergeCell ref="Y47:AE48"/>
    <mergeCell ref="Q45:X45"/>
    <mergeCell ref="Q46:X46"/>
    <mergeCell ref="Q47:X47"/>
    <mergeCell ref="Q48:X48"/>
    <mergeCell ref="A41:A42"/>
    <mergeCell ref="B41:B42"/>
    <mergeCell ref="Y41:AE42"/>
    <mergeCell ref="A43:A44"/>
    <mergeCell ref="B43:B44"/>
    <mergeCell ref="Y43:AE44"/>
    <mergeCell ref="Q41:X41"/>
    <mergeCell ref="Q42:X42"/>
    <mergeCell ref="Q43:X43"/>
    <mergeCell ref="Q44:X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list" allowBlank="1" showInputMessage="1" showErrorMessage="1" sqref="C7:C9" xr:uid="{281C9A0B-93A4-4C64-8160-0F68D4AAD5ED}">
      <formula1>$B$21:$M$21</formula1>
    </dataValidation>
    <dataValidation type="textLength" operator="lessThanOrEqual" allowBlank="1" showInputMessage="1" showErrorMessage="1" errorTitle="Máximo 2.000 caracteres" error="Máximo 2.000 caracteres" promptTitle="2.000 caracteres" sqref="Q30:Q31" xr:uid="{43606A2B-46BC-47D4-8D64-C7A54EC389CF}">
      <formula1>2000</formula1>
    </dataValidation>
    <dataValidation type="textLength" operator="lessThanOrEqual" allowBlank="1" showInputMessage="1" showErrorMessage="1" errorTitle="Máximo 2.000 caracteres" error="Máximo 2.000 caracteres" sqref="AC35 Q35 Y35 Q45 Q41 Q43 Q49 Q47" xr:uid="{CDD79E1B-767A-4049-8E90-79544C93ACE7}">
      <formula1>2000</formula1>
    </dataValidation>
  </dataValidations>
  <hyperlinks>
    <hyperlink ref="Y41" r:id="rId1" xr:uid="{8C822719-D1B4-4AD4-B3F4-EAB6E747D098}"/>
    <hyperlink ref="Y43" r:id="rId2" xr:uid="{3E26F763-9D87-4C44-B3B1-0899150F4CCD}"/>
    <hyperlink ref="Y45" r:id="rId3" xr:uid="{90ACEEFE-C28E-41A8-BB72-DBA956052035}"/>
    <hyperlink ref="Y47" r:id="rId4" xr:uid="{82387034-C8B0-4A8B-BAE8-01EE192DC535}"/>
    <hyperlink ref="Y49" r:id="rId5" xr:uid="{28D40931-B06F-49F4-B6D3-98F48551924F}"/>
  </hyperlinks>
  <pageMargins left="0.25" right="0.25" top="0.75" bottom="0.75" header="0.3" footer="0.3"/>
  <pageSetup scale="21" orientation="landscape" r:id="rId6"/>
  <drawing r:id="rId7"/>
  <legacyDrawing r:id="rId8"/>
  <extLst>
    <ext xmlns:x14="http://schemas.microsoft.com/office/spreadsheetml/2009/9/main" uri="{CCE6A557-97BC-4b89-ADB6-D9C93CAAB3DF}">
      <x14:dataValidations xmlns:xm="http://schemas.microsoft.com/office/excel/2006/main" count="4">
        <x14:dataValidation type="list" allowBlank="1" showInputMessage="1" showErrorMessage="1" xr:uid="{21223E5C-CB30-448D-9D63-02F8B6445D8B}">
          <x14:formula1>
            <xm:f>listas!$C$2:$C$20</xm:f>
          </x14:formula1>
          <xm:sqref>AA15:AE15</xm:sqref>
        </x14:dataValidation>
        <x14:dataValidation type="list" allowBlank="1" showInputMessage="1" showErrorMessage="1" xr:uid="{693A97FE-5CC6-4BB2-A013-B6B85338F3B6}">
          <x14:formula1>
            <xm:f>listas!$B$2:$B$8</xm:f>
          </x14:formula1>
          <xm:sqref>R15:X15</xm:sqref>
        </x14:dataValidation>
        <x14:dataValidation type="list" allowBlank="1" showInputMessage="1" showErrorMessage="1" xr:uid="{95EF5530-52F6-458F-81B2-ADDA93E81226}">
          <x14:formula1>
            <xm:f>listas!$A$2:$A$6</xm:f>
          </x14:formula1>
          <xm:sqref>C15:K15</xm:sqref>
        </x14:dataValidation>
        <x14:dataValidation type="list" allowBlank="1" showInputMessage="1" showErrorMessage="1" xr:uid="{3041BB5E-768E-4B17-B688-DC684B1ECB95}">
          <x14:formula1>
            <xm:f>listas!$D$2:$D$15</xm:f>
          </x14:formula1>
          <xm:sqref>C11:AE13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20113-EF23-41AF-97B1-1D9FAAA4A521}">
  <sheetPr>
    <tabColor theme="7" tint="0.39997558519241921"/>
    <pageSetUpPr fitToPage="1"/>
  </sheetPr>
  <dimension ref="A1:AO53"/>
  <sheetViews>
    <sheetView showGridLines="0" topLeftCell="A50" zoomScale="55" zoomScaleNormal="55" workbookViewId="0">
      <selection activeCell="L50" sqref="L50"/>
    </sheetView>
  </sheetViews>
  <sheetFormatPr baseColWidth="10" defaultColWidth="10.85546875" defaultRowHeight="14.25"/>
  <cols>
    <col min="1" max="1" width="37.7109375" style="15" customWidth="1"/>
    <col min="2" max="15" width="20.5703125" style="15" customWidth="1"/>
    <col min="16" max="16" width="32.42578125" style="15" customWidth="1"/>
    <col min="17" max="27" width="18.140625" style="15" customWidth="1"/>
    <col min="28" max="28" width="22.5703125" style="15" customWidth="1"/>
    <col min="29" max="29" width="19" style="15" customWidth="1"/>
    <col min="30" max="30" width="19.42578125" style="15" customWidth="1"/>
    <col min="31" max="31" width="20.5703125" style="15" customWidth="1"/>
    <col min="32" max="32" width="22.85546875" style="15" customWidth="1"/>
    <col min="33" max="33" width="18.42578125" style="15" bestFit="1" customWidth="1"/>
    <col min="34" max="34" width="8.42578125" style="15" customWidth="1"/>
    <col min="35" max="35" width="18.42578125" style="15" bestFit="1" customWidth="1"/>
    <col min="36" max="36" width="5.5703125" style="15" customWidth="1"/>
    <col min="37" max="37" width="18.42578125" style="15" bestFit="1" customWidth="1"/>
    <col min="38" max="38" width="4.5703125" style="15" customWidth="1"/>
    <col min="39" max="39" width="23" style="15" bestFit="1" customWidth="1"/>
    <col min="40" max="40" width="10.85546875" style="15"/>
    <col min="41" max="41" width="18.42578125" style="15" bestFit="1" customWidth="1"/>
    <col min="42" max="42" width="16.140625" style="15" customWidth="1"/>
    <col min="43" max="16384" width="10.85546875" style="15"/>
  </cols>
  <sheetData>
    <row r="1" spans="1:31" ht="32.25" customHeight="1" thickBot="1">
      <c r="A1" s="345"/>
      <c r="B1" s="348" t="s">
        <v>121</v>
      </c>
      <c r="C1" s="349"/>
      <c r="D1" s="349"/>
      <c r="E1" s="349"/>
      <c r="F1" s="349"/>
      <c r="G1" s="349"/>
      <c r="H1" s="349"/>
      <c r="I1" s="349"/>
      <c r="J1" s="349"/>
      <c r="K1" s="349"/>
      <c r="L1" s="349"/>
      <c r="M1" s="349"/>
      <c r="N1" s="349"/>
      <c r="O1" s="349"/>
      <c r="P1" s="349"/>
      <c r="Q1" s="349"/>
      <c r="R1" s="349"/>
      <c r="S1" s="349"/>
      <c r="T1" s="349"/>
      <c r="U1" s="349"/>
      <c r="V1" s="349"/>
      <c r="W1" s="349"/>
      <c r="X1" s="349"/>
      <c r="Y1" s="349"/>
      <c r="Z1" s="349"/>
      <c r="AA1" s="350"/>
      <c r="AB1" s="357" t="s">
        <v>122</v>
      </c>
      <c r="AC1" s="358"/>
      <c r="AD1" s="358"/>
      <c r="AE1" s="359"/>
    </row>
    <row r="2" spans="1:31" ht="30.75" customHeight="1" thickBot="1">
      <c r="A2" s="346"/>
      <c r="B2" s="348" t="s">
        <v>123</v>
      </c>
      <c r="C2" s="349"/>
      <c r="D2" s="349"/>
      <c r="E2" s="349"/>
      <c r="F2" s="349"/>
      <c r="G2" s="349"/>
      <c r="H2" s="349"/>
      <c r="I2" s="349"/>
      <c r="J2" s="349"/>
      <c r="K2" s="349"/>
      <c r="L2" s="349"/>
      <c r="M2" s="349"/>
      <c r="N2" s="349"/>
      <c r="O2" s="349"/>
      <c r="P2" s="349"/>
      <c r="Q2" s="349"/>
      <c r="R2" s="349"/>
      <c r="S2" s="349"/>
      <c r="T2" s="349"/>
      <c r="U2" s="349"/>
      <c r="V2" s="349"/>
      <c r="W2" s="349"/>
      <c r="X2" s="349"/>
      <c r="Y2" s="349"/>
      <c r="Z2" s="349"/>
      <c r="AA2" s="350"/>
      <c r="AB2" s="357" t="s">
        <v>124</v>
      </c>
      <c r="AC2" s="358"/>
      <c r="AD2" s="358"/>
      <c r="AE2" s="359"/>
    </row>
    <row r="3" spans="1:31" ht="24" customHeight="1" thickBot="1">
      <c r="A3" s="346"/>
      <c r="B3" s="351" t="s">
        <v>125</v>
      </c>
      <c r="C3" s="352"/>
      <c r="D3" s="352"/>
      <c r="E3" s="352"/>
      <c r="F3" s="352"/>
      <c r="G3" s="352"/>
      <c r="H3" s="352"/>
      <c r="I3" s="352"/>
      <c r="J3" s="352"/>
      <c r="K3" s="352"/>
      <c r="L3" s="352"/>
      <c r="M3" s="352"/>
      <c r="N3" s="352"/>
      <c r="O3" s="352"/>
      <c r="P3" s="352"/>
      <c r="Q3" s="352"/>
      <c r="R3" s="352"/>
      <c r="S3" s="352"/>
      <c r="T3" s="352"/>
      <c r="U3" s="352"/>
      <c r="V3" s="352"/>
      <c r="W3" s="352"/>
      <c r="X3" s="352"/>
      <c r="Y3" s="352"/>
      <c r="Z3" s="352"/>
      <c r="AA3" s="353"/>
      <c r="AB3" s="357" t="s">
        <v>126</v>
      </c>
      <c r="AC3" s="358"/>
      <c r="AD3" s="358"/>
      <c r="AE3" s="359"/>
    </row>
    <row r="4" spans="1:31" ht="21.75" customHeight="1" thickBot="1">
      <c r="A4" s="347"/>
      <c r="B4" s="354"/>
      <c r="C4" s="355"/>
      <c r="D4" s="355"/>
      <c r="E4" s="355"/>
      <c r="F4" s="355"/>
      <c r="G4" s="355"/>
      <c r="H4" s="355"/>
      <c r="I4" s="355"/>
      <c r="J4" s="355"/>
      <c r="K4" s="355"/>
      <c r="L4" s="355"/>
      <c r="M4" s="355"/>
      <c r="N4" s="355"/>
      <c r="O4" s="355"/>
      <c r="P4" s="355"/>
      <c r="Q4" s="355"/>
      <c r="R4" s="355"/>
      <c r="S4" s="355"/>
      <c r="T4" s="355"/>
      <c r="U4" s="355"/>
      <c r="V4" s="355"/>
      <c r="W4" s="355"/>
      <c r="X4" s="355"/>
      <c r="Y4" s="355"/>
      <c r="Z4" s="355"/>
      <c r="AA4" s="356"/>
      <c r="AB4" s="360" t="s">
        <v>127</v>
      </c>
      <c r="AC4" s="361"/>
      <c r="AD4" s="361"/>
      <c r="AE4" s="362"/>
    </row>
    <row r="5" spans="1:31" ht="9" customHeight="1" thickBot="1">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c r="A7" s="302" t="s">
        <v>4</v>
      </c>
      <c r="B7" s="303"/>
      <c r="C7" s="340" t="s">
        <v>128</v>
      </c>
      <c r="D7" s="302" t="s">
        <v>6</v>
      </c>
      <c r="E7" s="308"/>
      <c r="F7" s="308"/>
      <c r="G7" s="308"/>
      <c r="H7" s="303"/>
      <c r="I7" s="332">
        <f>'META 1'!I7</f>
        <v>45572</v>
      </c>
      <c r="J7" s="333"/>
      <c r="K7" s="302" t="s">
        <v>8</v>
      </c>
      <c r="L7" s="303"/>
      <c r="M7" s="324" t="s">
        <v>129</v>
      </c>
      <c r="N7" s="325"/>
      <c r="O7" s="313"/>
      <c r="P7" s="314"/>
      <c r="Q7" s="20"/>
      <c r="R7" s="20"/>
      <c r="S7" s="20"/>
      <c r="T7" s="20"/>
      <c r="U7" s="20"/>
      <c r="V7" s="20"/>
      <c r="W7" s="20"/>
      <c r="X7" s="20"/>
      <c r="Y7" s="20"/>
      <c r="Z7" s="21"/>
      <c r="AA7" s="20"/>
      <c r="AB7" s="20"/>
      <c r="AD7" s="22"/>
      <c r="AE7" s="23"/>
    </row>
    <row r="8" spans="1:31" ht="15">
      <c r="A8" s="304"/>
      <c r="B8" s="305"/>
      <c r="C8" s="341"/>
      <c r="D8" s="304"/>
      <c r="E8" s="309"/>
      <c r="F8" s="309"/>
      <c r="G8" s="309"/>
      <c r="H8" s="305"/>
      <c r="I8" s="334"/>
      <c r="J8" s="335"/>
      <c r="K8" s="304"/>
      <c r="L8" s="305"/>
      <c r="M8" s="343" t="s">
        <v>130</v>
      </c>
      <c r="N8" s="344"/>
      <c r="O8" s="326"/>
      <c r="P8" s="327"/>
      <c r="Q8" s="20"/>
      <c r="R8" s="20"/>
      <c r="S8" s="20"/>
      <c r="T8" s="20"/>
      <c r="U8" s="20"/>
      <c r="V8" s="20"/>
      <c r="W8" s="20"/>
      <c r="X8" s="20"/>
      <c r="Y8" s="20"/>
      <c r="Z8" s="21"/>
      <c r="AA8" s="20"/>
      <c r="AB8" s="20"/>
      <c r="AD8" s="22"/>
      <c r="AE8" s="23"/>
    </row>
    <row r="9" spans="1:31" ht="15">
      <c r="A9" s="306"/>
      <c r="B9" s="307"/>
      <c r="C9" s="342"/>
      <c r="D9" s="306"/>
      <c r="E9" s="310"/>
      <c r="F9" s="310"/>
      <c r="G9" s="310"/>
      <c r="H9" s="307"/>
      <c r="I9" s="336"/>
      <c r="J9" s="337"/>
      <c r="K9" s="306"/>
      <c r="L9" s="307"/>
      <c r="M9" s="328" t="s">
        <v>131</v>
      </c>
      <c r="N9" s="329"/>
      <c r="O9" s="330" t="s">
        <v>132</v>
      </c>
      <c r="P9" s="331"/>
      <c r="Q9" s="20"/>
      <c r="R9" s="20"/>
      <c r="S9" s="20"/>
      <c r="T9" s="20"/>
      <c r="U9" s="20"/>
      <c r="V9" s="20"/>
      <c r="W9" s="20"/>
      <c r="X9" s="20"/>
      <c r="Y9" s="20"/>
      <c r="Z9" s="21"/>
      <c r="AA9" s="20"/>
      <c r="AB9" s="20"/>
      <c r="AD9" s="22"/>
      <c r="AE9" s="23"/>
    </row>
    <row r="10" spans="1:31" ht="15" customHeight="1">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c r="A11" s="302" t="s">
        <v>10</v>
      </c>
      <c r="B11" s="303"/>
      <c r="C11" s="295" t="s">
        <v>133</v>
      </c>
      <c r="D11" s="296"/>
      <c r="E11" s="296"/>
      <c r="F11" s="296"/>
      <c r="G11" s="296"/>
      <c r="H11" s="296"/>
      <c r="I11" s="296"/>
      <c r="J11" s="296"/>
      <c r="K11" s="296"/>
      <c r="L11" s="296"/>
      <c r="M11" s="296"/>
      <c r="N11" s="296"/>
      <c r="O11" s="296"/>
      <c r="P11" s="296"/>
      <c r="Q11" s="296"/>
      <c r="R11" s="296"/>
      <c r="S11" s="296"/>
      <c r="T11" s="296"/>
      <c r="U11" s="296"/>
      <c r="V11" s="296"/>
      <c r="W11" s="296"/>
      <c r="X11" s="296"/>
      <c r="Y11" s="296"/>
      <c r="Z11" s="296"/>
      <c r="AA11" s="296"/>
      <c r="AB11" s="296"/>
      <c r="AC11" s="296"/>
      <c r="AD11" s="296"/>
      <c r="AE11" s="297"/>
    </row>
    <row r="12" spans="1:31" ht="15" customHeight="1">
      <c r="A12" s="304"/>
      <c r="B12" s="305"/>
      <c r="C12" s="315"/>
      <c r="D12" s="316"/>
      <c r="E12" s="316"/>
      <c r="F12" s="316"/>
      <c r="G12" s="316"/>
      <c r="H12" s="316"/>
      <c r="I12" s="316"/>
      <c r="J12" s="316"/>
      <c r="K12" s="316"/>
      <c r="L12" s="316"/>
      <c r="M12" s="316"/>
      <c r="N12" s="316"/>
      <c r="O12" s="316"/>
      <c r="P12" s="316"/>
      <c r="Q12" s="316"/>
      <c r="R12" s="316"/>
      <c r="S12" s="316"/>
      <c r="T12" s="316"/>
      <c r="U12" s="316"/>
      <c r="V12" s="316"/>
      <c r="W12" s="316"/>
      <c r="X12" s="316"/>
      <c r="Y12" s="316"/>
      <c r="Z12" s="316"/>
      <c r="AA12" s="316"/>
      <c r="AB12" s="316"/>
      <c r="AC12" s="316"/>
      <c r="AD12" s="316"/>
      <c r="AE12" s="317"/>
    </row>
    <row r="13" spans="1:31" ht="15" customHeight="1" thickBot="1">
      <c r="A13" s="306"/>
      <c r="B13" s="307"/>
      <c r="C13" s="318"/>
      <c r="D13" s="319"/>
      <c r="E13" s="319"/>
      <c r="F13" s="319"/>
      <c r="G13" s="319"/>
      <c r="H13" s="319"/>
      <c r="I13" s="319"/>
      <c r="J13" s="319"/>
      <c r="K13" s="319"/>
      <c r="L13" s="319"/>
      <c r="M13" s="319"/>
      <c r="N13" s="319"/>
      <c r="O13" s="319"/>
      <c r="P13" s="319"/>
      <c r="Q13" s="319"/>
      <c r="R13" s="319"/>
      <c r="S13" s="319"/>
      <c r="T13" s="319"/>
      <c r="U13" s="319"/>
      <c r="V13" s="319"/>
      <c r="W13" s="319"/>
      <c r="X13" s="319"/>
      <c r="Y13" s="319"/>
      <c r="Z13" s="319"/>
      <c r="AA13" s="319"/>
      <c r="AB13" s="319"/>
      <c r="AC13" s="319"/>
      <c r="AD13" s="319"/>
      <c r="AE13" s="320"/>
    </row>
    <row r="14" spans="1:31" ht="9" customHeight="1" thickBot="1">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81.75" customHeight="1" thickBot="1">
      <c r="A15" s="311" t="s">
        <v>12</v>
      </c>
      <c r="B15" s="312"/>
      <c r="C15" s="321" t="s">
        <v>134</v>
      </c>
      <c r="D15" s="322"/>
      <c r="E15" s="322"/>
      <c r="F15" s="322"/>
      <c r="G15" s="322"/>
      <c r="H15" s="322"/>
      <c r="I15" s="322"/>
      <c r="J15" s="322"/>
      <c r="K15" s="323"/>
      <c r="L15" s="338" t="s">
        <v>14</v>
      </c>
      <c r="M15" s="371"/>
      <c r="N15" s="371"/>
      <c r="O15" s="371"/>
      <c r="P15" s="371"/>
      <c r="Q15" s="339"/>
      <c r="R15" s="372" t="s">
        <v>135</v>
      </c>
      <c r="S15" s="373"/>
      <c r="T15" s="373"/>
      <c r="U15" s="373"/>
      <c r="V15" s="373"/>
      <c r="W15" s="373"/>
      <c r="X15" s="374"/>
      <c r="Y15" s="338" t="s">
        <v>15</v>
      </c>
      <c r="Z15" s="339"/>
      <c r="AA15" s="363" t="s">
        <v>136</v>
      </c>
      <c r="AB15" s="364"/>
      <c r="AC15" s="364"/>
      <c r="AD15" s="364"/>
      <c r="AE15" s="365"/>
    </row>
    <row r="16" spans="1:31" ht="9" customHeight="1" thickBot="1">
      <c r="A16" s="24"/>
      <c r="B16" s="20"/>
      <c r="C16" s="376"/>
      <c r="D16" s="376"/>
      <c r="E16" s="376"/>
      <c r="F16" s="376"/>
      <c r="G16" s="376"/>
      <c r="H16" s="376"/>
      <c r="I16" s="376"/>
      <c r="J16" s="376"/>
      <c r="K16" s="376"/>
      <c r="L16" s="376"/>
      <c r="M16" s="376"/>
      <c r="N16" s="376"/>
      <c r="O16" s="376"/>
      <c r="P16" s="376"/>
      <c r="Q16" s="376"/>
      <c r="R16" s="376"/>
      <c r="S16" s="376"/>
      <c r="T16" s="376"/>
      <c r="U16" s="376"/>
      <c r="V16" s="376"/>
      <c r="W16" s="376"/>
      <c r="X16" s="376"/>
      <c r="Y16" s="376"/>
      <c r="Z16" s="376"/>
      <c r="AA16" s="376"/>
      <c r="AB16" s="376"/>
      <c r="AD16" s="22"/>
      <c r="AE16" s="23"/>
    </row>
    <row r="17" spans="1:33" s="40" customFormat="1" ht="37.5" customHeight="1" thickBot="1">
      <c r="A17" s="311" t="s">
        <v>17</v>
      </c>
      <c r="B17" s="312"/>
      <c r="C17" s="363" t="s">
        <v>227</v>
      </c>
      <c r="D17" s="364"/>
      <c r="E17" s="364"/>
      <c r="F17" s="364"/>
      <c r="G17" s="364"/>
      <c r="H17" s="364"/>
      <c r="I17" s="364"/>
      <c r="J17" s="364"/>
      <c r="K17" s="364"/>
      <c r="L17" s="364"/>
      <c r="M17" s="364"/>
      <c r="N17" s="364"/>
      <c r="O17" s="364"/>
      <c r="P17" s="364"/>
      <c r="Q17" s="364"/>
      <c r="R17" s="364"/>
      <c r="S17" s="364"/>
      <c r="T17" s="364"/>
      <c r="U17" s="364"/>
      <c r="V17" s="364"/>
      <c r="W17" s="364"/>
      <c r="X17" s="364"/>
      <c r="Y17" s="364"/>
      <c r="Z17" s="364"/>
      <c r="AA17" s="364"/>
      <c r="AB17" s="364"/>
      <c r="AC17" s="364"/>
      <c r="AD17" s="364"/>
      <c r="AE17" s="365"/>
    </row>
    <row r="18" spans="1:33" ht="16.5" customHeight="1" thickBot="1">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 customHeight="1" thickBot="1">
      <c r="A19" s="338" t="s">
        <v>138</v>
      </c>
      <c r="B19" s="371"/>
      <c r="C19" s="371"/>
      <c r="D19" s="371"/>
      <c r="E19" s="371"/>
      <c r="F19" s="371"/>
      <c r="G19" s="371"/>
      <c r="H19" s="371"/>
      <c r="I19" s="371"/>
      <c r="J19" s="371"/>
      <c r="K19" s="371"/>
      <c r="L19" s="371"/>
      <c r="M19" s="371"/>
      <c r="N19" s="371"/>
      <c r="O19" s="371"/>
      <c r="P19" s="371"/>
      <c r="Q19" s="371"/>
      <c r="R19" s="371"/>
      <c r="S19" s="371"/>
      <c r="T19" s="371"/>
      <c r="U19" s="371"/>
      <c r="V19" s="371"/>
      <c r="W19" s="371"/>
      <c r="X19" s="371"/>
      <c r="Y19" s="371"/>
      <c r="Z19" s="371"/>
      <c r="AA19" s="371"/>
      <c r="AB19" s="371"/>
      <c r="AC19" s="371"/>
      <c r="AD19" s="371"/>
      <c r="AE19" s="339"/>
      <c r="AF19" s="44"/>
    </row>
    <row r="20" spans="1:33" ht="32.1" customHeight="1" thickBot="1">
      <c r="A20" s="45" t="s">
        <v>19</v>
      </c>
      <c r="B20" s="368" t="s">
        <v>139</v>
      </c>
      <c r="C20" s="369"/>
      <c r="D20" s="369"/>
      <c r="E20" s="369"/>
      <c r="F20" s="369"/>
      <c r="G20" s="369"/>
      <c r="H20" s="369"/>
      <c r="I20" s="369"/>
      <c r="J20" s="369"/>
      <c r="K20" s="369"/>
      <c r="L20" s="369"/>
      <c r="M20" s="369"/>
      <c r="N20" s="369"/>
      <c r="O20" s="370"/>
      <c r="P20" s="338" t="s">
        <v>140</v>
      </c>
      <c r="Q20" s="371"/>
      <c r="R20" s="371"/>
      <c r="S20" s="371"/>
      <c r="T20" s="371"/>
      <c r="U20" s="371"/>
      <c r="V20" s="371"/>
      <c r="W20" s="371"/>
      <c r="X20" s="371"/>
      <c r="Y20" s="371"/>
      <c r="Z20" s="371"/>
      <c r="AA20" s="371"/>
      <c r="AB20" s="371"/>
      <c r="AC20" s="371"/>
      <c r="AD20" s="371"/>
      <c r="AE20" s="339"/>
      <c r="AF20" s="44"/>
    </row>
    <row r="21" spans="1:33" ht="32.1" customHeight="1" thickBot="1">
      <c r="A21" s="25">
        <v>0</v>
      </c>
      <c r="B21" s="46" t="s">
        <v>142</v>
      </c>
      <c r="C21" s="47" t="s">
        <v>143</v>
      </c>
      <c r="D21" s="47" t="s">
        <v>144</v>
      </c>
      <c r="E21" s="47" t="s">
        <v>145</v>
      </c>
      <c r="F21" s="47" t="s">
        <v>146</v>
      </c>
      <c r="G21" s="47" t="s">
        <v>147</v>
      </c>
      <c r="H21" s="47" t="s">
        <v>148</v>
      </c>
      <c r="I21" s="47" t="s">
        <v>149</v>
      </c>
      <c r="J21" s="47" t="s">
        <v>128</v>
      </c>
      <c r="K21" s="47" t="s">
        <v>150</v>
      </c>
      <c r="L21" s="47" t="s">
        <v>151</v>
      </c>
      <c r="M21" s="47" t="s">
        <v>152</v>
      </c>
      <c r="N21" s="47" t="s">
        <v>102</v>
      </c>
      <c r="O21" s="48" t="s">
        <v>100</v>
      </c>
      <c r="P21" s="49"/>
      <c r="Q21" s="45" t="s">
        <v>142</v>
      </c>
      <c r="R21" s="50" t="s">
        <v>143</v>
      </c>
      <c r="S21" s="50" t="s">
        <v>144</v>
      </c>
      <c r="T21" s="50" t="s">
        <v>145</v>
      </c>
      <c r="U21" s="50" t="s">
        <v>146</v>
      </c>
      <c r="V21" s="50" t="s">
        <v>147</v>
      </c>
      <c r="W21" s="50" t="s">
        <v>148</v>
      </c>
      <c r="X21" s="50" t="s">
        <v>149</v>
      </c>
      <c r="Y21" s="50" t="s">
        <v>128</v>
      </c>
      <c r="Z21" s="50" t="s">
        <v>150</v>
      </c>
      <c r="AA21" s="50" t="s">
        <v>151</v>
      </c>
      <c r="AB21" s="50" t="s">
        <v>152</v>
      </c>
      <c r="AC21" s="50" t="s">
        <v>102</v>
      </c>
      <c r="AD21" s="51" t="s">
        <v>153</v>
      </c>
      <c r="AE21" s="51" t="s">
        <v>154</v>
      </c>
      <c r="AF21" s="52"/>
    </row>
    <row r="22" spans="1:33" ht="32.1" customHeight="1">
      <c r="A22" s="53" t="s">
        <v>31</v>
      </c>
      <c r="B22" s="54"/>
      <c r="C22" s="55"/>
      <c r="D22" s="55"/>
      <c r="E22" s="55"/>
      <c r="F22" s="55"/>
      <c r="G22" s="55"/>
      <c r="H22" s="55"/>
      <c r="I22" s="55"/>
      <c r="J22" s="55"/>
      <c r="K22" s="55"/>
      <c r="L22" s="55"/>
      <c r="M22" s="55"/>
      <c r="N22" s="55">
        <f>SUM(B22:M22)</f>
        <v>0</v>
      </c>
      <c r="O22" s="56"/>
      <c r="P22" s="53" t="s">
        <v>27</v>
      </c>
      <c r="Q22" s="57"/>
      <c r="R22" s="58"/>
      <c r="S22" s="58"/>
      <c r="T22" s="58"/>
      <c r="U22" s="58"/>
      <c r="V22" s="58"/>
      <c r="W22" s="58">
        <v>0</v>
      </c>
      <c r="X22" s="58">
        <v>475000055</v>
      </c>
      <c r="Y22" s="58"/>
      <c r="Z22" s="58"/>
      <c r="AA22" s="58"/>
      <c r="AB22" s="58"/>
      <c r="AC22" s="58">
        <f>SUM(Q22:AB22)</f>
        <v>475000055</v>
      </c>
      <c r="AE22" s="59"/>
      <c r="AF22" s="52"/>
    </row>
    <row r="23" spans="1:33" ht="32.1" customHeight="1">
      <c r="A23" s="60" t="s">
        <v>21</v>
      </c>
      <c r="B23" s="61"/>
      <c r="C23" s="62"/>
      <c r="D23" s="62"/>
      <c r="E23" s="62"/>
      <c r="F23" s="62"/>
      <c r="G23" s="62"/>
      <c r="H23" s="62"/>
      <c r="I23" s="62"/>
      <c r="J23" s="62"/>
      <c r="K23" s="62"/>
      <c r="L23" s="62"/>
      <c r="M23" s="62"/>
      <c r="N23" s="62">
        <f>SUM(B23:M23)</f>
        <v>0</v>
      </c>
      <c r="O23" s="63" t="str">
        <f>IFERROR(N23/(SUMIF(B23:M23,"&gt;0",B22:M22))," ")</f>
        <v xml:space="preserve"> </v>
      </c>
      <c r="P23" s="60" t="s">
        <v>29</v>
      </c>
      <c r="Q23" s="61"/>
      <c r="R23" s="62"/>
      <c r="S23" s="62"/>
      <c r="T23" s="62"/>
      <c r="U23" s="62"/>
      <c r="V23" s="62"/>
      <c r="W23" s="184">
        <v>59595255</v>
      </c>
      <c r="X23" s="184">
        <v>415404800</v>
      </c>
      <c r="Y23" s="174"/>
      <c r="Z23" s="174"/>
      <c r="AA23" s="174"/>
      <c r="AB23" s="174"/>
      <c r="AC23" s="62">
        <f>SUM(Q23:AB23)</f>
        <v>475000055</v>
      </c>
      <c r="AD23" s="62">
        <f>AC23/SUM(W22:AB22)</f>
        <v>1</v>
      </c>
      <c r="AE23" s="64">
        <f>AC23/AC22</f>
        <v>1</v>
      </c>
      <c r="AF23" s="52"/>
    </row>
    <row r="24" spans="1:33" ht="32.1" customHeight="1">
      <c r="A24" s="60" t="s">
        <v>23</v>
      </c>
      <c r="B24" s="61">
        <f>+B22-B23</f>
        <v>0</v>
      </c>
      <c r="C24" s="62">
        <f t="shared" ref="C24:M24" si="0">+C22-C23</f>
        <v>0</v>
      </c>
      <c r="D24" s="62">
        <f t="shared" si="0"/>
        <v>0</v>
      </c>
      <c r="E24" s="62">
        <f t="shared" si="0"/>
        <v>0</v>
      </c>
      <c r="F24" s="62">
        <f t="shared" si="0"/>
        <v>0</v>
      </c>
      <c r="G24" s="62">
        <f t="shared" si="0"/>
        <v>0</v>
      </c>
      <c r="H24" s="62">
        <f t="shared" si="0"/>
        <v>0</v>
      </c>
      <c r="I24" s="62">
        <f t="shared" si="0"/>
        <v>0</v>
      </c>
      <c r="J24" s="62">
        <f t="shared" si="0"/>
        <v>0</v>
      </c>
      <c r="K24" s="62">
        <f t="shared" si="0"/>
        <v>0</v>
      </c>
      <c r="L24" s="62">
        <f t="shared" si="0"/>
        <v>0</v>
      </c>
      <c r="M24" s="62">
        <f t="shared" si="0"/>
        <v>0</v>
      </c>
      <c r="N24" s="62">
        <f>SUM(B24:M24)</f>
        <v>0</v>
      </c>
      <c r="O24" s="65"/>
      <c r="P24" s="60" t="s">
        <v>31</v>
      </c>
      <c r="Q24" s="61"/>
      <c r="R24" s="62"/>
      <c r="S24" s="62"/>
      <c r="T24" s="62"/>
      <c r="U24" s="62"/>
      <c r="V24" s="62"/>
      <c r="W24" s="174"/>
      <c r="X24" s="174"/>
      <c r="Y24" s="174">
        <v>66285340</v>
      </c>
      <c r="Z24" s="174">
        <v>117633200</v>
      </c>
      <c r="AA24" s="174">
        <v>117343200</v>
      </c>
      <c r="AB24" s="174">
        <v>173738315</v>
      </c>
      <c r="AC24" s="62">
        <f>SUM(Q24:AB24)</f>
        <v>475000055</v>
      </c>
      <c r="AD24" s="62"/>
      <c r="AE24" s="66"/>
      <c r="AF24" s="52"/>
    </row>
    <row r="25" spans="1:33" ht="32.1" customHeight="1" thickBot="1">
      <c r="A25" s="67" t="s">
        <v>25</v>
      </c>
      <c r="B25" s="68"/>
      <c r="C25" s="69"/>
      <c r="D25" s="69"/>
      <c r="E25" s="69"/>
      <c r="F25" s="69"/>
      <c r="G25" s="69"/>
      <c r="H25" s="69"/>
      <c r="I25" s="69"/>
      <c r="J25" s="69"/>
      <c r="K25" s="69"/>
      <c r="L25" s="69"/>
      <c r="M25" s="69"/>
      <c r="N25" s="69">
        <f>SUM(B25:M25)</f>
        <v>0</v>
      </c>
      <c r="O25" s="70" t="str">
        <f>IFERROR(N25/(SUMIF(B25:M25,"&gt;0",B24:M24))," ")</f>
        <v xml:space="preserve"> </v>
      </c>
      <c r="P25" s="67" t="s">
        <v>25</v>
      </c>
      <c r="Q25" s="68"/>
      <c r="R25" s="69"/>
      <c r="S25" s="69"/>
      <c r="T25" s="69"/>
      <c r="U25" s="69"/>
      <c r="V25" s="69"/>
      <c r="W25" s="69"/>
      <c r="X25" s="69"/>
      <c r="Y25" s="69">
        <v>90353283</v>
      </c>
      <c r="Z25" s="69"/>
      <c r="AA25" s="69"/>
      <c r="AB25" s="69"/>
      <c r="AC25" s="69">
        <f>SUM(Q25:AB25)</f>
        <v>90353283</v>
      </c>
      <c r="AD25" s="169">
        <f>AC25/SUM(W24:AB24)</f>
        <v>0.19021741586956237</v>
      </c>
      <c r="AE25" s="71">
        <f>+AC25/AC24</f>
        <v>0.19021741586956237</v>
      </c>
      <c r="AF25" s="52"/>
    </row>
    <row r="26" spans="1:33" s="72" customFormat="1" ht="16.5" customHeight="1" thickBot="1"/>
    <row r="27" spans="1:33" ht="33.950000000000003" customHeight="1">
      <c r="A27" s="292" t="s">
        <v>155</v>
      </c>
      <c r="B27" s="293"/>
      <c r="C27" s="293"/>
      <c r="D27" s="293"/>
      <c r="E27" s="293"/>
      <c r="F27" s="293"/>
      <c r="G27" s="293"/>
      <c r="H27" s="293"/>
      <c r="I27" s="293"/>
      <c r="J27" s="293"/>
      <c r="K27" s="293"/>
      <c r="L27" s="293"/>
      <c r="M27" s="293"/>
      <c r="N27" s="293"/>
      <c r="O27" s="293"/>
      <c r="P27" s="293"/>
      <c r="Q27" s="293"/>
      <c r="R27" s="293"/>
      <c r="S27" s="293"/>
      <c r="T27" s="293"/>
      <c r="U27" s="293"/>
      <c r="V27" s="293"/>
      <c r="W27" s="293"/>
      <c r="X27" s="293"/>
      <c r="Y27" s="293"/>
      <c r="Z27" s="293"/>
      <c r="AA27" s="293"/>
      <c r="AB27" s="293"/>
      <c r="AC27" s="293"/>
      <c r="AD27" s="293"/>
      <c r="AE27" s="294"/>
    </row>
    <row r="28" spans="1:33" ht="15" customHeight="1">
      <c r="A28" s="300" t="s">
        <v>34</v>
      </c>
      <c r="B28" s="268" t="s">
        <v>36</v>
      </c>
      <c r="C28" s="268"/>
      <c r="D28" s="268" t="s">
        <v>156</v>
      </c>
      <c r="E28" s="268"/>
      <c r="F28" s="268"/>
      <c r="G28" s="268"/>
      <c r="H28" s="268"/>
      <c r="I28" s="268"/>
      <c r="J28" s="268"/>
      <c r="K28" s="268"/>
      <c r="L28" s="268"/>
      <c r="M28" s="268"/>
      <c r="N28" s="268"/>
      <c r="O28" s="268"/>
      <c r="P28" s="268" t="s">
        <v>102</v>
      </c>
      <c r="Q28" s="268" t="s">
        <v>157</v>
      </c>
      <c r="R28" s="268"/>
      <c r="S28" s="268"/>
      <c r="T28" s="268"/>
      <c r="U28" s="268"/>
      <c r="V28" s="268"/>
      <c r="W28" s="268"/>
      <c r="X28" s="268"/>
      <c r="Y28" s="268" t="s">
        <v>158</v>
      </c>
      <c r="Z28" s="268"/>
      <c r="AA28" s="268"/>
      <c r="AB28" s="268"/>
      <c r="AC28" s="268"/>
      <c r="AD28" s="268"/>
      <c r="AE28" s="298"/>
    </row>
    <row r="29" spans="1:33" ht="27" customHeight="1">
      <c r="A29" s="300"/>
      <c r="B29" s="268"/>
      <c r="C29" s="268"/>
      <c r="D29" s="73" t="s">
        <v>142</v>
      </c>
      <c r="E29" s="73" t="s">
        <v>143</v>
      </c>
      <c r="F29" s="73" t="s">
        <v>144</v>
      </c>
      <c r="G29" s="73" t="s">
        <v>145</v>
      </c>
      <c r="H29" s="73" t="s">
        <v>146</v>
      </c>
      <c r="I29" s="73" t="s">
        <v>147</v>
      </c>
      <c r="J29" s="73" t="s">
        <v>148</v>
      </c>
      <c r="K29" s="73" t="s">
        <v>149</v>
      </c>
      <c r="L29" s="73" t="s">
        <v>128</v>
      </c>
      <c r="M29" s="73" t="s">
        <v>150</v>
      </c>
      <c r="N29" s="73" t="s">
        <v>151</v>
      </c>
      <c r="O29" s="73" t="s">
        <v>152</v>
      </c>
      <c r="P29" s="268"/>
      <c r="Q29" s="268"/>
      <c r="R29" s="268"/>
      <c r="S29" s="268"/>
      <c r="T29" s="268"/>
      <c r="U29" s="268"/>
      <c r="V29" s="268"/>
      <c r="W29" s="268"/>
      <c r="X29" s="268"/>
      <c r="Y29" s="268"/>
      <c r="Z29" s="268"/>
      <c r="AA29" s="268"/>
      <c r="AB29" s="268"/>
      <c r="AC29" s="268"/>
      <c r="AD29" s="268"/>
      <c r="AE29" s="298"/>
    </row>
    <row r="30" spans="1:33" ht="77.099999999999994" customHeight="1" thickBot="1">
      <c r="A30" s="74"/>
      <c r="B30" s="375" t="s">
        <v>159</v>
      </c>
      <c r="C30" s="375"/>
      <c r="D30" s="16"/>
      <c r="E30" s="16"/>
      <c r="F30" s="16"/>
      <c r="G30" s="16"/>
      <c r="H30" s="16"/>
      <c r="I30" s="16"/>
      <c r="J30" s="16"/>
      <c r="K30" s="16"/>
      <c r="L30" s="16"/>
      <c r="M30" s="16"/>
      <c r="N30" s="16"/>
      <c r="O30" s="16"/>
      <c r="P30" s="75">
        <f>SUM(D30:O30)</f>
        <v>0</v>
      </c>
      <c r="Q30" s="366"/>
      <c r="R30" s="366"/>
      <c r="S30" s="366"/>
      <c r="T30" s="366"/>
      <c r="U30" s="366"/>
      <c r="V30" s="366"/>
      <c r="W30" s="366"/>
      <c r="X30" s="366"/>
      <c r="Y30" s="366"/>
      <c r="Z30" s="366"/>
      <c r="AA30" s="366"/>
      <c r="AB30" s="366"/>
      <c r="AC30" s="366"/>
      <c r="AD30" s="366"/>
      <c r="AE30" s="367"/>
      <c r="AF30" s="163"/>
      <c r="AG30" s="163"/>
    </row>
    <row r="31" spans="1:33" ht="23.45" customHeight="1" thickBot="1">
      <c r="A31" s="76"/>
      <c r="B31" s="77"/>
      <c r="C31" s="77"/>
      <c r="D31" s="27"/>
      <c r="E31" s="27"/>
      <c r="F31" s="27"/>
      <c r="G31" s="27"/>
      <c r="H31" s="27"/>
      <c r="I31" s="27"/>
      <c r="J31" s="27"/>
      <c r="K31" s="27"/>
      <c r="L31" s="27"/>
      <c r="M31" s="27"/>
      <c r="N31" s="27"/>
      <c r="O31" s="27"/>
      <c r="P31" s="78"/>
      <c r="Q31" s="164"/>
      <c r="R31" s="164"/>
      <c r="S31" s="164"/>
      <c r="T31" s="164"/>
      <c r="U31" s="164"/>
      <c r="V31" s="164"/>
      <c r="W31" s="164"/>
      <c r="X31" s="164"/>
      <c r="Y31" s="164"/>
      <c r="Z31" s="164"/>
      <c r="AA31" s="164"/>
      <c r="AB31" s="164"/>
      <c r="AC31" s="164"/>
      <c r="AD31" s="164"/>
      <c r="AE31" s="165"/>
      <c r="AF31" s="163"/>
      <c r="AG31" s="163"/>
    </row>
    <row r="32" spans="1:33" ht="45" customHeight="1">
      <c r="A32" s="295" t="s">
        <v>160</v>
      </c>
      <c r="B32" s="296"/>
      <c r="C32" s="296"/>
      <c r="D32" s="296"/>
      <c r="E32" s="296"/>
      <c r="F32" s="296"/>
      <c r="G32" s="296"/>
      <c r="H32" s="296"/>
      <c r="I32" s="296"/>
      <c r="J32" s="296"/>
      <c r="K32" s="296"/>
      <c r="L32" s="296"/>
      <c r="M32" s="296"/>
      <c r="N32" s="296"/>
      <c r="O32" s="296"/>
      <c r="P32" s="296"/>
      <c r="Q32" s="296"/>
      <c r="R32" s="296"/>
      <c r="S32" s="296"/>
      <c r="T32" s="296"/>
      <c r="U32" s="296"/>
      <c r="V32" s="296"/>
      <c r="W32" s="296"/>
      <c r="X32" s="296"/>
      <c r="Y32" s="296"/>
      <c r="Z32" s="296"/>
      <c r="AA32" s="296"/>
      <c r="AB32" s="296"/>
      <c r="AC32" s="296"/>
      <c r="AD32" s="296"/>
      <c r="AE32" s="297"/>
      <c r="AF32" s="163"/>
      <c r="AG32" s="163"/>
    </row>
    <row r="33" spans="1:41" ht="23.1" customHeight="1">
      <c r="A33" s="300" t="s">
        <v>44</v>
      </c>
      <c r="B33" s="268" t="s">
        <v>46</v>
      </c>
      <c r="C33" s="268" t="s">
        <v>36</v>
      </c>
      <c r="D33" s="268" t="s">
        <v>161</v>
      </c>
      <c r="E33" s="268"/>
      <c r="F33" s="268"/>
      <c r="G33" s="268"/>
      <c r="H33" s="268"/>
      <c r="I33" s="268"/>
      <c r="J33" s="268"/>
      <c r="K33" s="268"/>
      <c r="L33" s="268"/>
      <c r="M33" s="268"/>
      <c r="N33" s="268"/>
      <c r="O33" s="268"/>
      <c r="P33" s="268"/>
      <c r="Q33" s="268" t="s">
        <v>162</v>
      </c>
      <c r="R33" s="268"/>
      <c r="S33" s="268"/>
      <c r="T33" s="268"/>
      <c r="U33" s="268"/>
      <c r="V33" s="268"/>
      <c r="W33" s="268"/>
      <c r="X33" s="268"/>
      <c r="Y33" s="268"/>
      <c r="Z33" s="268"/>
      <c r="AA33" s="268"/>
      <c r="AB33" s="268"/>
      <c r="AC33" s="268"/>
      <c r="AD33" s="268"/>
      <c r="AE33" s="298"/>
      <c r="AF33" s="163"/>
      <c r="AG33" s="166"/>
      <c r="AH33" s="79"/>
      <c r="AI33" s="79"/>
      <c r="AJ33" s="79"/>
      <c r="AK33" s="79"/>
      <c r="AL33" s="79"/>
      <c r="AM33" s="79"/>
      <c r="AN33" s="79"/>
      <c r="AO33" s="79"/>
    </row>
    <row r="34" spans="1:41" ht="27" customHeight="1">
      <c r="A34" s="300"/>
      <c r="B34" s="268"/>
      <c r="C34" s="301"/>
      <c r="D34" s="73" t="s">
        <v>142</v>
      </c>
      <c r="E34" s="73" t="s">
        <v>143</v>
      </c>
      <c r="F34" s="73" t="s">
        <v>144</v>
      </c>
      <c r="G34" s="73" t="s">
        <v>145</v>
      </c>
      <c r="H34" s="73" t="s">
        <v>146</v>
      </c>
      <c r="I34" s="73" t="s">
        <v>147</v>
      </c>
      <c r="J34" s="73" t="s">
        <v>148</v>
      </c>
      <c r="K34" s="73" t="s">
        <v>149</v>
      </c>
      <c r="L34" s="73" t="s">
        <v>128</v>
      </c>
      <c r="M34" s="73" t="s">
        <v>150</v>
      </c>
      <c r="N34" s="73" t="s">
        <v>151</v>
      </c>
      <c r="O34" s="73" t="s">
        <v>152</v>
      </c>
      <c r="P34" s="73" t="s">
        <v>102</v>
      </c>
      <c r="Q34" s="243" t="s">
        <v>52</v>
      </c>
      <c r="R34" s="244"/>
      <c r="S34" s="244"/>
      <c r="T34" s="299"/>
      <c r="U34" s="268" t="s">
        <v>54</v>
      </c>
      <c r="V34" s="268"/>
      <c r="W34" s="268"/>
      <c r="X34" s="268"/>
      <c r="Y34" s="268" t="s">
        <v>56</v>
      </c>
      <c r="Z34" s="268"/>
      <c r="AA34" s="268"/>
      <c r="AB34" s="268"/>
      <c r="AC34" s="268" t="s">
        <v>58</v>
      </c>
      <c r="AD34" s="268"/>
      <c r="AE34" s="298"/>
      <c r="AF34" s="163"/>
      <c r="AG34" s="166"/>
      <c r="AH34" s="79"/>
      <c r="AI34" s="79"/>
      <c r="AJ34" s="79"/>
      <c r="AK34" s="79"/>
      <c r="AL34" s="79"/>
      <c r="AM34" s="79"/>
      <c r="AN34" s="79"/>
      <c r="AO34" s="79"/>
    </row>
    <row r="35" spans="1:41" ht="409.5" customHeight="1">
      <c r="A35" s="261" t="s">
        <v>228</v>
      </c>
      <c r="B35" s="263">
        <v>0.49</v>
      </c>
      <c r="C35" s="81" t="s">
        <v>48</v>
      </c>
      <c r="D35" s="80"/>
      <c r="E35" s="80"/>
      <c r="F35" s="80"/>
      <c r="G35" s="80"/>
      <c r="H35" s="80"/>
      <c r="I35" s="80"/>
      <c r="J35" s="171">
        <v>15</v>
      </c>
      <c r="K35" s="171">
        <v>15</v>
      </c>
      <c r="L35" s="171">
        <v>15</v>
      </c>
      <c r="M35" s="171">
        <v>15</v>
      </c>
      <c r="N35" s="171">
        <v>15</v>
      </c>
      <c r="O35" s="171">
        <v>15</v>
      </c>
      <c r="P35" s="205">
        <f>MAX(J35:O35)</f>
        <v>15</v>
      </c>
      <c r="Q35" s="424" t="s">
        <v>229</v>
      </c>
      <c r="R35" s="425"/>
      <c r="S35" s="425"/>
      <c r="T35" s="426"/>
      <c r="U35" s="430" t="s">
        <v>230</v>
      </c>
      <c r="V35" s="431"/>
      <c r="W35" s="431"/>
      <c r="X35" s="432"/>
      <c r="Y35" s="436"/>
      <c r="Z35" s="437"/>
      <c r="AA35" s="437"/>
      <c r="AB35" s="438"/>
      <c r="AC35" s="415" t="s">
        <v>231</v>
      </c>
      <c r="AD35" s="416"/>
      <c r="AE35" s="417"/>
      <c r="AF35" s="163"/>
      <c r="AG35" s="166"/>
      <c r="AH35" s="79"/>
      <c r="AI35" s="79"/>
      <c r="AJ35" s="79"/>
      <c r="AK35" s="79"/>
      <c r="AL35" s="79"/>
      <c r="AM35" s="79"/>
      <c r="AN35" s="79"/>
      <c r="AO35" s="79"/>
    </row>
    <row r="36" spans="1:41" ht="409.5" customHeight="1">
      <c r="A36" s="262"/>
      <c r="B36" s="264"/>
      <c r="C36" s="83" t="s">
        <v>50</v>
      </c>
      <c r="D36" s="167"/>
      <c r="E36" s="167"/>
      <c r="F36" s="167"/>
      <c r="G36" s="84"/>
      <c r="H36" s="84"/>
      <c r="I36" s="84"/>
      <c r="J36" s="206">
        <v>15</v>
      </c>
      <c r="K36" s="206">
        <v>15</v>
      </c>
      <c r="L36" s="206">
        <v>15</v>
      </c>
      <c r="M36" s="187"/>
      <c r="N36" s="187"/>
      <c r="O36" s="187"/>
      <c r="P36" s="206">
        <v>15</v>
      </c>
      <c r="Q36" s="427"/>
      <c r="R36" s="428"/>
      <c r="S36" s="428"/>
      <c r="T36" s="429"/>
      <c r="U36" s="433"/>
      <c r="V36" s="434"/>
      <c r="W36" s="434"/>
      <c r="X36" s="435"/>
      <c r="Y36" s="439"/>
      <c r="Z36" s="440"/>
      <c r="AA36" s="440"/>
      <c r="AB36" s="441"/>
      <c r="AC36" s="418"/>
      <c r="AD36" s="419"/>
      <c r="AE36" s="420"/>
      <c r="AF36" s="163"/>
      <c r="AG36" s="166"/>
      <c r="AH36" s="79"/>
      <c r="AI36" s="79"/>
      <c r="AJ36" s="79"/>
      <c r="AK36" s="79"/>
      <c r="AL36" s="79"/>
      <c r="AM36" s="79"/>
      <c r="AN36" s="79"/>
      <c r="AO36" s="79"/>
    </row>
    <row r="37" spans="1:41" s="72" customFormat="1" ht="17.25" customHeight="1"/>
    <row r="38" spans="1:41" ht="45" customHeight="1">
      <c r="A38" s="363" t="s">
        <v>166</v>
      </c>
      <c r="B38" s="364"/>
      <c r="C38" s="364"/>
      <c r="D38" s="364"/>
      <c r="E38" s="364"/>
      <c r="F38" s="364"/>
      <c r="G38" s="364"/>
      <c r="H38" s="364"/>
      <c r="I38" s="364"/>
      <c r="J38" s="364"/>
      <c r="K38" s="364"/>
      <c r="L38" s="364"/>
      <c r="M38" s="364"/>
      <c r="N38" s="364"/>
      <c r="O38" s="364"/>
      <c r="P38" s="364"/>
      <c r="Q38" s="364"/>
      <c r="R38" s="364"/>
      <c r="S38" s="364"/>
      <c r="T38" s="364"/>
      <c r="U38" s="364"/>
      <c r="V38" s="364"/>
      <c r="W38" s="364"/>
      <c r="X38" s="364"/>
      <c r="Y38" s="364"/>
      <c r="Z38" s="364"/>
      <c r="AA38" s="364"/>
      <c r="AB38" s="364"/>
      <c r="AC38" s="364"/>
      <c r="AD38" s="364"/>
      <c r="AE38" s="365"/>
      <c r="AG38" s="79"/>
      <c r="AH38" s="79"/>
      <c r="AI38" s="79"/>
      <c r="AJ38" s="79"/>
      <c r="AK38" s="79"/>
      <c r="AL38" s="79"/>
      <c r="AM38" s="79"/>
      <c r="AN38" s="79"/>
      <c r="AO38" s="79"/>
    </row>
    <row r="39" spans="1:41" ht="26.1" customHeight="1">
      <c r="A39" s="421" t="s">
        <v>60</v>
      </c>
      <c r="B39" s="379" t="s">
        <v>167</v>
      </c>
      <c r="C39" s="379" t="s">
        <v>168</v>
      </c>
      <c r="D39" s="380" t="s">
        <v>169</v>
      </c>
      <c r="E39" s="381"/>
      <c r="F39" s="381"/>
      <c r="G39" s="381"/>
      <c r="H39" s="381"/>
      <c r="I39" s="381"/>
      <c r="J39" s="381"/>
      <c r="K39" s="381"/>
      <c r="L39" s="381"/>
      <c r="M39" s="381"/>
      <c r="N39" s="381"/>
      <c r="O39" s="381"/>
      <c r="P39" s="382"/>
      <c r="Q39" s="380" t="s">
        <v>170</v>
      </c>
      <c r="R39" s="381"/>
      <c r="S39" s="381"/>
      <c r="T39" s="381"/>
      <c r="U39" s="381"/>
      <c r="V39" s="381"/>
      <c r="W39" s="381"/>
      <c r="X39" s="381"/>
      <c r="Y39" s="381"/>
      <c r="Z39" s="381"/>
      <c r="AA39" s="381"/>
      <c r="AB39" s="381"/>
      <c r="AC39" s="381"/>
      <c r="AD39" s="381"/>
      <c r="AE39" s="423"/>
      <c r="AG39" s="79"/>
      <c r="AH39" s="79"/>
      <c r="AI39" s="79"/>
      <c r="AJ39" s="79"/>
      <c r="AK39" s="79"/>
      <c r="AL39" s="79"/>
      <c r="AM39" s="79"/>
      <c r="AN39" s="79"/>
      <c r="AO39" s="79"/>
    </row>
    <row r="40" spans="1:41" ht="26.1" customHeight="1">
      <c r="A40" s="422"/>
      <c r="B40" s="276"/>
      <c r="C40" s="276"/>
      <c r="D40" s="73" t="s">
        <v>171</v>
      </c>
      <c r="E40" s="73" t="s">
        <v>172</v>
      </c>
      <c r="F40" s="73" t="s">
        <v>173</v>
      </c>
      <c r="G40" s="73" t="s">
        <v>174</v>
      </c>
      <c r="H40" s="73" t="s">
        <v>175</v>
      </c>
      <c r="I40" s="73" t="s">
        <v>176</v>
      </c>
      <c r="J40" s="73" t="s">
        <v>177</v>
      </c>
      <c r="K40" s="73" t="s">
        <v>178</v>
      </c>
      <c r="L40" s="73" t="s">
        <v>179</v>
      </c>
      <c r="M40" s="73" t="s">
        <v>180</v>
      </c>
      <c r="N40" s="73" t="s">
        <v>181</v>
      </c>
      <c r="O40" s="73" t="s">
        <v>182</v>
      </c>
      <c r="P40" s="73" t="s">
        <v>183</v>
      </c>
      <c r="Q40" s="243" t="s">
        <v>184</v>
      </c>
      <c r="R40" s="244"/>
      <c r="S40" s="244"/>
      <c r="T40" s="244"/>
      <c r="U40" s="244"/>
      <c r="V40" s="244"/>
      <c r="W40" s="244"/>
      <c r="X40" s="299"/>
      <c r="Y40" s="243" t="s">
        <v>68</v>
      </c>
      <c r="Z40" s="244"/>
      <c r="AA40" s="244"/>
      <c r="AB40" s="244"/>
      <c r="AC40" s="244"/>
      <c r="AD40" s="244"/>
      <c r="AE40" s="384"/>
      <c r="AG40" s="86"/>
      <c r="AH40" s="86"/>
      <c r="AI40" s="86"/>
      <c r="AJ40" s="86"/>
      <c r="AK40" s="86"/>
      <c r="AL40" s="86"/>
      <c r="AM40" s="86"/>
      <c r="AN40" s="86"/>
      <c r="AO40" s="86"/>
    </row>
    <row r="41" spans="1:41" ht="216.75" customHeight="1">
      <c r="A41" s="413" t="s">
        <v>232</v>
      </c>
      <c r="B41" s="442">
        <v>0.09</v>
      </c>
      <c r="C41" s="87" t="s">
        <v>48</v>
      </c>
      <c r="D41" s="128"/>
      <c r="E41" s="128"/>
      <c r="F41" s="128"/>
      <c r="G41" s="128"/>
      <c r="H41" s="128"/>
      <c r="I41" s="128"/>
      <c r="J41" s="170">
        <v>0</v>
      </c>
      <c r="K41" s="170">
        <v>0.08</v>
      </c>
      <c r="L41" s="170">
        <v>0.25</v>
      </c>
      <c r="M41" s="170">
        <v>0.25</v>
      </c>
      <c r="N41" s="170">
        <v>0.25</v>
      </c>
      <c r="O41" s="170">
        <v>0.17</v>
      </c>
      <c r="P41" s="88">
        <f>SUM(J41:O41)</f>
        <v>1</v>
      </c>
      <c r="Q41" s="444" t="s">
        <v>233</v>
      </c>
      <c r="R41" s="404"/>
      <c r="S41" s="404"/>
      <c r="T41" s="404"/>
      <c r="U41" s="404"/>
      <c r="V41" s="404"/>
      <c r="W41" s="404"/>
      <c r="X41" s="405"/>
      <c r="Y41" s="394" t="s">
        <v>234</v>
      </c>
      <c r="Z41" s="246"/>
      <c r="AA41" s="246"/>
      <c r="AB41" s="246"/>
      <c r="AC41" s="246"/>
      <c r="AD41" s="246"/>
      <c r="AE41" s="399"/>
      <c r="AG41" s="89"/>
      <c r="AH41" s="89"/>
      <c r="AI41" s="89"/>
      <c r="AJ41" s="89"/>
      <c r="AK41" s="89"/>
      <c r="AL41" s="89"/>
      <c r="AM41" s="89"/>
      <c r="AN41" s="89"/>
      <c r="AO41" s="89"/>
    </row>
    <row r="42" spans="1:41" ht="129" customHeight="1">
      <c r="A42" s="414"/>
      <c r="B42" s="443"/>
      <c r="C42" s="90" t="s">
        <v>50</v>
      </c>
      <c r="D42" s="91"/>
      <c r="E42" s="91"/>
      <c r="F42" s="91"/>
      <c r="G42" s="91"/>
      <c r="H42" s="91"/>
      <c r="I42" s="91"/>
      <c r="J42" s="91">
        <v>0</v>
      </c>
      <c r="K42" s="91">
        <v>0.08</v>
      </c>
      <c r="L42" s="91">
        <v>0.25</v>
      </c>
      <c r="M42" s="91"/>
      <c r="N42" s="91"/>
      <c r="O42" s="91"/>
      <c r="P42" s="88">
        <f t="shared" ref="P42:P51" si="1">SUM(J42:O42)</f>
        <v>0.33</v>
      </c>
      <c r="Q42" s="409" t="s">
        <v>235</v>
      </c>
      <c r="R42" s="410"/>
      <c r="S42" s="410"/>
      <c r="T42" s="410"/>
      <c r="U42" s="410"/>
      <c r="V42" s="410"/>
      <c r="W42" s="410"/>
      <c r="X42" s="411"/>
      <c r="Y42" s="400"/>
      <c r="Z42" s="401"/>
      <c r="AA42" s="401"/>
      <c r="AB42" s="401"/>
      <c r="AC42" s="401"/>
      <c r="AD42" s="401"/>
      <c r="AE42" s="402"/>
    </row>
    <row r="43" spans="1:41" ht="81.75" customHeight="1">
      <c r="A43" s="413" t="s">
        <v>236</v>
      </c>
      <c r="B43" s="259">
        <v>0.09</v>
      </c>
      <c r="C43" s="87" t="s">
        <v>48</v>
      </c>
      <c r="D43" s="128"/>
      <c r="E43" s="128"/>
      <c r="F43" s="128"/>
      <c r="G43" s="128"/>
      <c r="H43" s="128"/>
      <c r="I43" s="128"/>
      <c r="J43" s="170">
        <v>0</v>
      </c>
      <c r="K43" s="170">
        <v>0.08</v>
      </c>
      <c r="L43" s="170">
        <v>0.25</v>
      </c>
      <c r="M43" s="170">
        <v>0.25</v>
      </c>
      <c r="N43" s="170">
        <v>0.25</v>
      </c>
      <c r="O43" s="170">
        <v>0.17</v>
      </c>
      <c r="P43" s="88">
        <f t="shared" si="1"/>
        <v>1</v>
      </c>
      <c r="Q43" s="444" t="s">
        <v>237</v>
      </c>
      <c r="R43" s="445"/>
      <c r="S43" s="445"/>
      <c r="T43" s="445"/>
      <c r="U43" s="445"/>
      <c r="V43" s="445"/>
      <c r="W43" s="445"/>
      <c r="X43" s="446"/>
      <c r="Y43" s="394" t="s">
        <v>238</v>
      </c>
      <c r="Z43" s="246"/>
      <c r="AA43" s="246"/>
      <c r="AB43" s="246"/>
      <c r="AC43" s="246"/>
      <c r="AD43" s="246"/>
      <c r="AE43" s="399"/>
    </row>
    <row r="44" spans="1:41" ht="50.25" customHeight="1">
      <c r="A44" s="414"/>
      <c r="B44" s="259"/>
      <c r="C44" s="90" t="s">
        <v>50</v>
      </c>
      <c r="D44" s="91"/>
      <c r="E44" s="91"/>
      <c r="F44" s="91"/>
      <c r="G44" s="91"/>
      <c r="H44" s="91"/>
      <c r="I44" s="91"/>
      <c r="J44" s="91">
        <v>0</v>
      </c>
      <c r="K44" s="91">
        <v>0.08</v>
      </c>
      <c r="L44" s="91">
        <v>0.25</v>
      </c>
      <c r="M44" s="91"/>
      <c r="N44" s="91"/>
      <c r="O44" s="91"/>
      <c r="P44" s="88">
        <f t="shared" si="1"/>
        <v>0.33</v>
      </c>
      <c r="Q44" s="409" t="s">
        <v>239</v>
      </c>
      <c r="R44" s="410"/>
      <c r="S44" s="410"/>
      <c r="T44" s="410"/>
      <c r="U44" s="410"/>
      <c r="V44" s="410"/>
      <c r="W44" s="410"/>
      <c r="X44" s="411"/>
      <c r="Y44" s="400"/>
      <c r="Z44" s="401"/>
      <c r="AA44" s="401"/>
      <c r="AB44" s="401"/>
      <c r="AC44" s="401"/>
      <c r="AD44" s="401"/>
      <c r="AE44" s="402"/>
    </row>
    <row r="45" spans="1:41" ht="330" customHeight="1">
      <c r="A45" s="393" t="s">
        <v>240</v>
      </c>
      <c r="B45" s="259">
        <v>0.08</v>
      </c>
      <c r="C45" s="87" t="s">
        <v>48</v>
      </c>
      <c r="D45" s="128"/>
      <c r="E45" s="128"/>
      <c r="F45" s="128"/>
      <c r="G45" s="128"/>
      <c r="H45" s="128"/>
      <c r="I45" s="128"/>
      <c r="J45" s="170">
        <v>0</v>
      </c>
      <c r="K45" s="170">
        <v>0.08</v>
      </c>
      <c r="L45" s="170">
        <v>0.25</v>
      </c>
      <c r="M45" s="170">
        <v>0.25</v>
      </c>
      <c r="N45" s="170">
        <v>0.25</v>
      </c>
      <c r="O45" s="170">
        <v>0.17</v>
      </c>
      <c r="P45" s="88">
        <f t="shared" si="1"/>
        <v>1</v>
      </c>
      <c r="Q45" s="444" t="s">
        <v>241</v>
      </c>
      <c r="R45" s="445"/>
      <c r="S45" s="445"/>
      <c r="T45" s="445"/>
      <c r="U45" s="445"/>
      <c r="V45" s="445"/>
      <c r="W45" s="445"/>
      <c r="X45" s="446"/>
      <c r="Y45" s="394" t="s">
        <v>242</v>
      </c>
      <c r="Z45" s="246"/>
      <c r="AA45" s="246"/>
      <c r="AB45" s="246"/>
      <c r="AC45" s="246"/>
      <c r="AD45" s="246"/>
      <c r="AE45" s="399"/>
    </row>
    <row r="46" spans="1:41" ht="197.25" customHeight="1">
      <c r="A46" s="393"/>
      <c r="B46" s="259"/>
      <c r="C46" s="90" t="s">
        <v>50</v>
      </c>
      <c r="D46" s="91"/>
      <c r="E46" s="91"/>
      <c r="F46" s="91"/>
      <c r="G46" s="91"/>
      <c r="H46" s="91"/>
      <c r="I46" s="91"/>
      <c r="J46" s="91">
        <v>0</v>
      </c>
      <c r="K46" s="91">
        <v>0.08</v>
      </c>
      <c r="L46" s="91">
        <v>0.25</v>
      </c>
      <c r="M46" s="91"/>
      <c r="N46" s="91"/>
      <c r="O46" s="91"/>
      <c r="P46" s="88">
        <f t="shared" si="1"/>
        <v>0.33</v>
      </c>
      <c r="Q46" s="409" t="s">
        <v>243</v>
      </c>
      <c r="R46" s="410"/>
      <c r="S46" s="410"/>
      <c r="T46" s="410"/>
      <c r="U46" s="410"/>
      <c r="V46" s="410"/>
      <c r="W46" s="410"/>
      <c r="X46" s="411"/>
      <c r="Y46" s="400"/>
      <c r="Z46" s="401"/>
      <c r="AA46" s="401"/>
      <c r="AB46" s="401"/>
      <c r="AC46" s="401"/>
      <c r="AD46" s="401"/>
      <c r="AE46" s="402"/>
    </row>
    <row r="47" spans="1:41" ht="122.25" customHeight="1">
      <c r="A47" s="413" t="s">
        <v>244</v>
      </c>
      <c r="B47" s="259">
        <v>0.08</v>
      </c>
      <c r="C47" s="87" t="s">
        <v>48</v>
      </c>
      <c r="D47" s="128"/>
      <c r="E47" s="128"/>
      <c r="F47" s="128"/>
      <c r="G47" s="128"/>
      <c r="H47" s="128"/>
      <c r="I47" s="128"/>
      <c r="J47" s="170">
        <v>0</v>
      </c>
      <c r="K47" s="170">
        <v>0.08</v>
      </c>
      <c r="L47" s="170">
        <v>0.25</v>
      </c>
      <c r="M47" s="170">
        <v>0.25</v>
      </c>
      <c r="N47" s="170">
        <v>0.25</v>
      </c>
      <c r="O47" s="170">
        <v>0.17</v>
      </c>
      <c r="P47" s="88">
        <f t="shared" si="1"/>
        <v>1</v>
      </c>
      <c r="Q47" s="223" t="s">
        <v>245</v>
      </c>
      <c r="R47" s="224"/>
      <c r="S47" s="224"/>
      <c r="T47" s="224"/>
      <c r="U47" s="224"/>
      <c r="V47" s="224"/>
      <c r="W47" s="224"/>
      <c r="X47" s="225"/>
      <c r="Y47" s="394" t="s">
        <v>246</v>
      </c>
      <c r="Z47" s="246"/>
      <c r="AA47" s="246"/>
      <c r="AB47" s="246"/>
      <c r="AC47" s="246"/>
      <c r="AD47" s="246"/>
      <c r="AE47" s="399"/>
    </row>
    <row r="48" spans="1:41" ht="61.5" customHeight="1">
      <c r="A48" s="414"/>
      <c r="B48" s="259"/>
      <c r="C48" s="90" t="s">
        <v>50</v>
      </c>
      <c r="D48" s="91"/>
      <c r="E48" s="91"/>
      <c r="F48" s="91"/>
      <c r="G48" s="91"/>
      <c r="H48" s="91"/>
      <c r="I48" s="91"/>
      <c r="J48" s="91">
        <v>0</v>
      </c>
      <c r="K48" s="91">
        <v>0.08</v>
      </c>
      <c r="L48" s="91">
        <v>0.25</v>
      </c>
      <c r="M48" s="91"/>
      <c r="N48" s="91"/>
      <c r="O48" s="91"/>
      <c r="P48" s="88">
        <f t="shared" si="1"/>
        <v>0.33</v>
      </c>
      <c r="Q48" s="409" t="s">
        <v>247</v>
      </c>
      <c r="R48" s="410"/>
      <c r="S48" s="410"/>
      <c r="T48" s="410"/>
      <c r="U48" s="410"/>
      <c r="V48" s="410"/>
      <c r="W48" s="410"/>
      <c r="X48" s="411"/>
      <c r="Y48" s="400"/>
      <c r="Z48" s="401"/>
      <c r="AA48" s="401"/>
      <c r="AB48" s="401"/>
      <c r="AC48" s="401"/>
      <c r="AD48" s="401"/>
      <c r="AE48" s="402"/>
    </row>
    <row r="49" spans="1:31" ht="69" customHeight="1">
      <c r="A49" s="393" t="s">
        <v>248</v>
      </c>
      <c r="B49" s="259">
        <v>0.09</v>
      </c>
      <c r="C49" s="87" t="s">
        <v>48</v>
      </c>
      <c r="D49" s="128"/>
      <c r="E49" s="128"/>
      <c r="F49" s="128"/>
      <c r="G49" s="128"/>
      <c r="H49" s="128"/>
      <c r="I49" s="128"/>
      <c r="J49" s="170">
        <v>0</v>
      </c>
      <c r="K49" s="170">
        <v>0.08</v>
      </c>
      <c r="L49" s="170">
        <v>0.25</v>
      </c>
      <c r="M49" s="170">
        <v>0.25</v>
      </c>
      <c r="N49" s="170">
        <v>0.25</v>
      </c>
      <c r="O49" s="170">
        <v>0.17</v>
      </c>
      <c r="P49" s="88">
        <f t="shared" si="1"/>
        <v>1</v>
      </c>
      <c r="Q49" s="447" t="s">
        <v>249</v>
      </c>
      <c r="R49" s="448"/>
      <c r="S49" s="448"/>
      <c r="T49" s="448"/>
      <c r="U49" s="448"/>
      <c r="V49" s="448"/>
      <c r="W49" s="448"/>
      <c r="X49" s="449"/>
      <c r="Y49" s="394" t="s">
        <v>250</v>
      </c>
      <c r="Z49" s="246"/>
      <c r="AA49" s="246"/>
      <c r="AB49" s="246"/>
      <c r="AC49" s="246"/>
      <c r="AD49" s="246"/>
      <c r="AE49" s="399"/>
    </row>
    <row r="50" spans="1:31" ht="62.25" customHeight="1">
      <c r="A50" s="393"/>
      <c r="B50" s="259"/>
      <c r="C50" s="90" t="s">
        <v>50</v>
      </c>
      <c r="D50" s="91"/>
      <c r="E50" s="91"/>
      <c r="F50" s="91"/>
      <c r="G50" s="91"/>
      <c r="H50" s="91"/>
      <c r="I50" s="91"/>
      <c r="J50" s="91">
        <v>0</v>
      </c>
      <c r="K50" s="193">
        <v>0.08</v>
      </c>
      <c r="L50" s="193">
        <v>0.25</v>
      </c>
      <c r="M50" s="91"/>
      <c r="N50" s="91"/>
      <c r="O50" s="91"/>
      <c r="P50" s="88">
        <f t="shared" si="1"/>
        <v>0.33</v>
      </c>
      <c r="Q50" s="409" t="s">
        <v>251</v>
      </c>
      <c r="R50" s="410"/>
      <c r="S50" s="410"/>
      <c r="T50" s="410"/>
      <c r="U50" s="410"/>
      <c r="V50" s="410"/>
      <c r="W50" s="410"/>
      <c r="X50" s="411"/>
      <c r="Y50" s="400"/>
      <c r="Z50" s="401"/>
      <c r="AA50" s="401"/>
      <c r="AB50" s="401"/>
      <c r="AC50" s="401"/>
      <c r="AD50" s="401"/>
      <c r="AE50" s="402"/>
    </row>
    <row r="51" spans="1:31" ht="199.5" customHeight="1">
      <c r="A51" s="393" t="s">
        <v>252</v>
      </c>
      <c r="B51" s="259">
        <v>0.06</v>
      </c>
      <c r="C51" s="87" t="s">
        <v>48</v>
      </c>
      <c r="D51" s="128"/>
      <c r="E51" s="128"/>
      <c r="F51" s="128"/>
      <c r="G51" s="128"/>
      <c r="H51" s="128"/>
      <c r="I51" s="128"/>
      <c r="J51" s="170">
        <v>0</v>
      </c>
      <c r="K51" s="170">
        <v>0.08</v>
      </c>
      <c r="L51" s="170">
        <v>0.25</v>
      </c>
      <c r="M51" s="170">
        <v>0.25</v>
      </c>
      <c r="N51" s="170">
        <v>0.25</v>
      </c>
      <c r="O51" s="170">
        <v>0.17</v>
      </c>
      <c r="P51" s="88">
        <f t="shared" si="1"/>
        <v>1</v>
      </c>
      <c r="Q51" s="223" t="s">
        <v>253</v>
      </c>
      <c r="R51" s="224"/>
      <c r="S51" s="224"/>
      <c r="T51" s="224"/>
      <c r="U51" s="224"/>
      <c r="V51" s="224"/>
      <c r="W51" s="224"/>
      <c r="X51" s="225"/>
      <c r="Y51" s="394" t="s">
        <v>254</v>
      </c>
      <c r="Z51" s="247"/>
      <c r="AA51" s="247"/>
      <c r="AB51" s="247"/>
      <c r="AC51" s="247"/>
      <c r="AD51" s="247"/>
      <c r="AE51" s="395"/>
    </row>
    <row r="52" spans="1:31" ht="228.75" customHeight="1">
      <c r="A52" s="412"/>
      <c r="B52" s="259"/>
      <c r="C52" s="83" t="s">
        <v>50</v>
      </c>
      <c r="D52" s="92"/>
      <c r="E52" s="92"/>
      <c r="F52" s="92"/>
      <c r="G52" s="92"/>
      <c r="H52" s="92"/>
      <c r="I52" s="92"/>
      <c r="J52" s="92">
        <v>0</v>
      </c>
      <c r="K52" s="92">
        <v>0.08</v>
      </c>
      <c r="L52" s="92">
        <v>0.25</v>
      </c>
      <c r="M52" s="92"/>
      <c r="N52" s="92"/>
      <c r="O52" s="92"/>
      <c r="P52" s="93">
        <f t="shared" ref="P52" si="2">SUM(D52:O52)</f>
        <v>0.33</v>
      </c>
      <c r="Q52" s="450" t="s">
        <v>255</v>
      </c>
      <c r="R52" s="451"/>
      <c r="S52" s="451"/>
      <c r="T52" s="451"/>
      <c r="U52" s="451"/>
      <c r="V52" s="451"/>
      <c r="W52" s="451"/>
      <c r="X52" s="452"/>
      <c r="Y52" s="396"/>
      <c r="Z52" s="397"/>
      <c r="AA52" s="397"/>
      <c r="AB52" s="397"/>
      <c r="AC52" s="397"/>
      <c r="AD52" s="397"/>
      <c r="AE52" s="398"/>
    </row>
    <row r="53" spans="1:31" ht="15" customHeight="1">
      <c r="A53" s="15" t="s">
        <v>201</v>
      </c>
    </row>
  </sheetData>
  <mergeCells count="97">
    <mergeCell ref="A49:A50"/>
    <mergeCell ref="B49:B50"/>
    <mergeCell ref="Y49:AE50"/>
    <mergeCell ref="A51:A52"/>
    <mergeCell ref="B51:B52"/>
    <mergeCell ref="Y51:AE52"/>
    <mergeCell ref="Q49:X49"/>
    <mergeCell ref="Q50:X50"/>
    <mergeCell ref="Q51:X51"/>
    <mergeCell ref="Q52:X52"/>
    <mergeCell ref="A41:A42"/>
    <mergeCell ref="B41:B42"/>
    <mergeCell ref="Y41:AE42"/>
    <mergeCell ref="A45:A46"/>
    <mergeCell ref="B45:B46"/>
    <mergeCell ref="Y45:AE46"/>
    <mergeCell ref="Y43:AE44"/>
    <mergeCell ref="Q41:X41"/>
    <mergeCell ref="Q42:X42"/>
    <mergeCell ref="Q43:X43"/>
    <mergeCell ref="Q44:X44"/>
    <mergeCell ref="Q45:X45"/>
    <mergeCell ref="Q46:X46"/>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 ref="Y47:AE48"/>
    <mergeCell ref="A47:A48"/>
    <mergeCell ref="B47:B48"/>
    <mergeCell ref="B43:B44"/>
    <mergeCell ref="A43:A44"/>
    <mergeCell ref="Q47:X47"/>
    <mergeCell ref="Q48:X48"/>
  </mergeCells>
  <dataValidations count="3">
    <dataValidation type="textLength" operator="lessThanOrEqual" allowBlank="1" showInputMessage="1" showErrorMessage="1" errorTitle="Máximo 2.000 caracteres" error="Máximo 2.000 caracteres" sqref="Q51 Q35 Y35 Q49 Q41 Q47" xr:uid="{4751451B-B948-41F2-B23B-AF8EAF0A3EE0}">
      <formula1>2000</formula1>
    </dataValidation>
    <dataValidation type="textLength" operator="lessThanOrEqual" allowBlank="1" showInputMessage="1" showErrorMessage="1" errorTitle="Máximo 2.000 caracteres" error="Máximo 2.000 caracteres" promptTitle="2.000 caracteres" sqref="Q30:Q31" xr:uid="{2D98D3F5-2C30-4567-B460-7859FA06C9D8}">
      <formula1>2000</formula1>
    </dataValidation>
    <dataValidation type="list" allowBlank="1" showInputMessage="1" showErrorMessage="1" sqref="C7:C9" xr:uid="{FC36D236-41C7-415E-8CAF-C6E977611D28}">
      <formula1>$B$21:$M$21</formula1>
    </dataValidation>
  </dataValidations>
  <hyperlinks>
    <hyperlink ref="Y51" r:id="rId1" xr:uid="{920F0ADF-34FD-4476-8A5A-D7315D1F175F}"/>
    <hyperlink ref="Y41" r:id="rId2" xr:uid="{317F4989-0754-41FA-9663-AED21D6EDF6E}"/>
    <hyperlink ref="Y43" r:id="rId3" xr:uid="{579D57A8-21C3-4755-A7B3-F46078C40DEC}"/>
    <hyperlink ref="Y45" r:id="rId4" xr:uid="{804C39C9-D3D3-4567-A2CA-4DFF31E4F49B}"/>
    <hyperlink ref="Y47" r:id="rId5" xr:uid="{19334855-B022-440A-A9E2-7548B93346A2}"/>
    <hyperlink ref="Y49" r:id="rId6" xr:uid="{9179EF0C-23F7-47CE-B64F-524C7356A443}"/>
  </hyperlinks>
  <pageMargins left="0.25" right="0.25" top="0.75" bottom="0.75" header="0.3" footer="0.3"/>
  <pageSetup scale="21" fitToWidth="0" orientation="landscape" r:id="rId7"/>
  <drawing r:id="rId8"/>
  <legacyDrawing r:id="rId9"/>
  <extLst>
    <ext xmlns:x14="http://schemas.microsoft.com/office/spreadsheetml/2009/9/main" uri="{CCE6A557-97BC-4b89-ADB6-D9C93CAAB3DF}">
      <x14:dataValidations xmlns:xm="http://schemas.microsoft.com/office/excel/2006/main" count="4">
        <x14:dataValidation type="list" allowBlank="1" showInputMessage="1" showErrorMessage="1" xr:uid="{39A65692-E451-45AD-AF59-AF6E113509D4}">
          <x14:formula1>
            <xm:f>listas!$D$2:$D$15</xm:f>
          </x14:formula1>
          <xm:sqref>C11:AE13</xm:sqref>
        </x14:dataValidation>
        <x14:dataValidation type="list" allowBlank="1" showInputMessage="1" showErrorMessage="1" xr:uid="{41240BFF-7DD1-47E8-916A-88B40004338C}">
          <x14:formula1>
            <xm:f>listas!$A$2:$A$6</xm:f>
          </x14:formula1>
          <xm:sqref>C15:K15</xm:sqref>
        </x14:dataValidation>
        <x14:dataValidation type="list" allowBlank="1" showInputMessage="1" showErrorMessage="1" xr:uid="{B78A1A0D-6E5D-47A7-8F8E-B4AF1ED07529}">
          <x14:formula1>
            <xm:f>listas!$B$2:$B$8</xm:f>
          </x14:formula1>
          <xm:sqref>R15:X15</xm:sqref>
        </x14:dataValidation>
        <x14:dataValidation type="list" allowBlank="1" showInputMessage="1" showErrorMessage="1" xr:uid="{9678754C-7A30-47AE-816B-3DDF35973A39}">
          <x14:formula1>
            <xm:f>listas!$C$2:$C$20</xm:f>
          </x14:formula1>
          <xm:sqref>AA15:AE15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8045A-E609-4024-84FB-F7F92BB85A9F}">
  <sheetPr>
    <tabColor theme="7" tint="0.39997558519241921"/>
    <pageSetUpPr fitToPage="1"/>
  </sheetPr>
  <dimension ref="A1:AO49"/>
  <sheetViews>
    <sheetView showGridLines="0" topLeftCell="C40" zoomScale="63" zoomScaleNormal="40" workbookViewId="0">
      <selection activeCell="AC23" sqref="AC23"/>
    </sheetView>
  </sheetViews>
  <sheetFormatPr baseColWidth="10" defaultColWidth="10.85546875" defaultRowHeight="14.25"/>
  <cols>
    <col min="1" max="1" width="45.28515625" style="15" customWidth="1"/>
    <col min="2" max="15" width="20.5703125" style="15" customWidth="1"/>
    <col min="16" max="16" width="32.42578125" style="15" customWidth="1"/>
    <col min="17" max="27" width="18.140625" style="15" customWidth="1"/>
    <col min="28" max="28" width="22.5703125" style="15" customWidth="1"/>
    <col min="29" max="29" width="19" style="15" customWidth="1"/>
    <col min="30" max="30" width="19.42578125" style="15" customWidth="1"/>
    <col min="31" max="31" width="20.5703125" style="15" customWidth="1"/>
    <col min="32" max="32" width="22.85546875" style="15" customWidth="1"/>
    <col min="33" max="33" width="18.42578125" style="15" bestFit="1" customWidth="1"/>
    <col min="34" max="34" width="8.42578125" style="15" customWidth="1"/>
    <col min="35" max="35" width="18.42578125" style="15" bestFit="1" customWidth="1"/>
    <col min="36" max="36" width="5.5703125" style="15" customWidth="1"/>
    <col min="37" max="37" width="18.42578125" style="15" bestFit="1" customWidth="1"/>
    <col min="38" max="38" width="4.5703125" style="15" customWidth="1"/>
    <col min="39" max="39" width="23" style="15" bestFit="1" customWidth="1"/>
    <col min="40" max="40" width="10.85546875" style="15"/>
    <col min="41" max="41" width="18.42578125" style="15" bestFit="1" customWidth="1"/>
    <col min="42" max="42" width="16.140625" style="15" customWidth="1"/>
    <col min="43" max="16384" width="10.85546875" style="15"/>
  </cols>
  <sheetData>
    <row r="1" spans="1:31" ht="32.25" customHeight="1" thickBot="1">
      <c r="A1" s="345"/>
      <c r="B1" s="348" t="s">
        <v>121</v>
      </c>
      <c r="C1" s="349"/>
      <c r="D1" s="349"/>
      <c r="E1" s="349"/>
      <c r="F1" s="349"/>
      <c r="G1" s="349"/>
      <c r="H1" s="349"/>
      <c r="I1" s="349"/>
      <c r="J1" s="349"/>
      <c r="K1" s="349"/>
      <c r="L1" s="349"/>
      <c r="M1" s="349"/>
      <c r="N1" s="349"/>
      <c r="O1" s="349"/>
      <c r="P1" s="349"/>
      <c r="Q1" s="349"/>
      <c r="R1" s="349"/>
      <c r="S1" s="349"/>
      <c r="T1" s="349"/>
      <c r="U1" s="349"/>
      <c r="V1" s="349"/>
      <c r="W1" s="349"/>
      <c r="X1" s="349"/>
      <c r="Y1" s="349"/>
      <c r="Z1" s="349"/>
      <c r="AA1" s="350"/>
      <c r="AB1" s="357" t="s">
        <v>122</v>
      </c>
      <c r="AC1" s="358"/>
      <c r="AD1" s="358"/>
      <c r="AE1" s="359"/>
    </row>
    <row r="2" spans="1:31" ht="30.75" customHeight="1" thickBot="1">
      <c r="A2" s="346"/>
      <c r="B2" s="348" t="s">
        <v>123</v>
      </c>
      <c r="C2" s="349"/>
      <c r="D2" s="349"/>
      <c r="E2" s="349"/>
      <c r="F2" s="349"/>
      <c r="G2" s="349"/>
      <c r="H2" s="349"/>
      <c r="I2" s="349"/>
      <c r="J2" s="349"/>
      <c r="K2" s="349"/>
      <c r="L2" s="349"/>
      <c r="M2" s="349"/>
      <c r="N2" s="349"/>
      <c r="O2" s="349"/>
      <c r="P2" s="349"/>
      <c r="Q2" s="349"/>
      <c r="R2" s="349"/>
      <c r="S2" s="349"/>
      <c r="T2" s="349"/>
      <c r="U2" s="349"/>
      <c r="V2" s="349"/>
      <c r="W2" s="349"/>
      <c r="X2" s="349"/>
      <c r="Y2" s="349"/>
      <c r="Z2" s="349"/>
      <c r="AA2" s="350"/>
      <c r="AB2" s="357" t="s">
        <v>124</v>
      </c>
      <c r="AC2" s="358"/>
      <c r="AD2" s="358"/>
      <c r="AE2" s="359"/>
    </row>
    <row r="3" spans="1:31" ht="24" customHeight="1" thickBot="1">
      <c r="A3" s="346"/>
      <c r="B3" s="351" t="s">
        <v>125</v>
      </c>
      <c r="C3" s="352"/>
      <c r="D3" s="352"/>
      <c r="E3" s="352"/>
      <c r="F3" s="352"/>
      <c r="G3" s="352"/>
      <c r="H3" s="352"/>
      <c r="I3" s="352"/>
      <c r="J3" s="352"/>
      <c r="K3" s="352"/>
      <c r="L3" s="352"/>
      <c r="M3" s="352"/>
      <c r="N3" s="352"/>
      <c r="O3" s="352"/>
      <c r="P3" s="352"/>
      <c r="Q3" s="352"/>
      <c r="R3" s="352"/>
      <c r="S3" s="352"/>
      <c r="T3" s="352"/>
      <c r="U3" s="352"/>
      <c r="V3" s="352"/>
      <c r="W3" s="352"/>
      <c r="X3" s="352"/>
      <c r="Y3" s="352"/>
      <c r="Z3" s="352"/>
      <c r="AA3" s="353"/>
      <c r="AB3" s="357" t="s">
        <v>126</v>
      </c>
      <c r="AC3" s="358"/>
      <c r="AD3" s="358"/>
      <c r="AE3" s="359"/>
    </row>
    <row r="4" spans="1:31" ht="21.75" customHeight="1" thickBot="1">
      <c r="A4" s="347"/>
      <c r="B4" s="354"/>
      <c r="C4" s="355"/>
      <c r="D4" s="355"/>
      <c r="E4" s="355"/>
      <c r="F4" s="355"/>
      <c r="G4" s="355"/>
      <c r="H4" s="355"/>
      <c r="I4" s="355"/>
      <c r="J4" s="355"/>
      <c r="K4" s="355"/>
      <c r="L4" s="355"/>
      <c r="M4" s="355"/>
      <c r="N4" s="355"/>
      <c r="O4" s="355"/>
      <c r="P4" s="355"/>
      <c r="Q4" s="355"/>
      <c r="R4" s="355"/>
      <c r="S4" s="355"/>
      <c r="T4" s="355"/>
      <c r="U4" s="355"/>
      <c r="V4" s="355"/>
      <c r="W4" s="355"/>
      <c r="X4" s="355"/>
      <c r="Y4" s="355"/>
      <c r="Z4" s="355"/>
      <c r="AA4" s="356"/>
      <c r="AB4" s="360" t="s">
        <v>127</v>
      </c>
      <c r="AC4" s="361"/>
      <c r="AD4" s="361"/>
      <c r="AE4" s="362"/>
    </row>
    <row r="5" spans="1:31" ht="9" customHeight="1" thickBot="1">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c r="A7" s="302" t="s">
        <v>4</v>
      </c>
      <c r="B7" s="303"/>
      <c r="C7" s="340" t="s">
        <v>128</v>
      </c>
      <c r="D7" s="302" t="s">
        <v>6</v>
      </c>
      <c r="E7" s="308"/>
      <c r="F7" s="308"/>
      <c r="G7" s="308"/>
      <c r="H7" s="308"/>
      <c r="I7" s="453">
        <f>'META 1'!I7</f>
        <v>45572</v>
      </c>
      <c r="J7" s="454"/>
      <c r="K7" s="308" t="s">
        <v>8</v>
      </c>
      <c r="L7" s="303"/>
      <c r="M7" s="324" t="s">
        <v>129</v>
      </c>
      <c r="N7" s="325"/>
      <c r="O7" s="313"/>
      <c r="P7" s="314"/>
      <c r="Q7" s="20"/>
      <c r="R7" s="20"/>
      <c r="S7" s="20"/>
      <c r="T7" s="20"/>
      <c r="U7" s="20"/>
      <c r="V7" s="20"/>
      <c r="W7" s="20"/>
      <c r="X7" s="20"/>
      <c r="Y7" s="20"/>
      <c r="Z7" s="21"/>
      <c r="AA7" s="20"/>
      <c r="AB7" s="20"/>
      <c r="AD7" s="22"/>
      <c r="AE7" s="23"/>
    </row>
    <row r="8" spans="1:31" ht="15">
      <c r="A8" s="304"/>
      <c r="B8" s="305"/>
      <c r="C8" s="341"/>
      <c r="D8" s="304"/>
      <c r="E8" s="309"/>
      <c r="F8" s="309"/>
      <c r="G8" s="309"/>
      <c r="H8" s="309"/>
      <c r="I8" s="455"/>
      <c r="J8" s="456"/>
      <c r="K8" s="309"/>
      <c r="L8" s="305"/>
      <c r="M8" s="343" t="s">
        <v>130</v>
      </c>
      <c r="N8" s="344"/>
      <c r="O8" s="326"/>
      <c r="P8" s="327"/>
      <c r="Q8" s="20"/>
      <c r="R8" s="20"/>
      <c r="S8" s="20"/>
      <c r="T8" s="20"/>
      <c r="U8" s="20"/>
      <c r="V8" s="20"/>
      <c r="W8" s="20"/>
      <c r="X8" s="20"/>
      <c r="Y8" s="20"/>
      <c r="Z8" s="21"/>
      <c r="AA8" s="20"/>
      <c r="AB8" s="20"/>
      <c r="AD8" s="22"/>
      <c r="AE8" s="23"/>
    </row>
    <row r="9" spans="1:31" ht="15">
      <c r="A9" s="306"/>
      <c r="B9" s="307"/>
      <c r="C9" s="342"/>
      <c r="D9" s="306"/>
      <c r="E9" s="310"/>
      <c r="F9" s="310"/>
      <c r="G9" s="310"/>
      <c r="H9" s="310"/>
      <c r="I9" s="457"/>
      <c r="J9" s="458"/>
      <c r="K9" s="310"/>
      <c r="L9" s="307"/>
      <c r="M9" s="328" t="s">
        <v>131</v>
      </c>
      <c r="N9" s="329"/>
      <c r="O9" s="330" t="s">
        <v>132</v>
      </c>
      <c r="P9" s="331"/>
      <c r="Q9" s="20"/>
      <c r="R9" s="20"/>
      <c r="S9" s="20"/>
      <c r="T9" s="20"/>
      <c r="U9" s="20"/>
      <c r="V9" s="20"/>
      <c r="W9" s="20"/>
      <c r="X9" s="20"/>
      <c r="Y9" s="20"/>
      <c r="Z9" s="21"/>
      <c r="AA9" s="20"/>
      <c r="AB9" s="20"/>
      <c r="AD9" s="22"/>
      <c r="AE9" s="23"/>
    </row>
    <row r="10" spans="1:31" ht="15" customHeight="1">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c r="A11" s="302" t="s">
        <v>10</v>
      </c>
      <c r="B11" s="303"/>
      <c r="C11" s="295" t="s">
        <v>133</v>
      </c>
      <c r="D11" s="296"/>
      <c r="E11" s="296"/>
      <c r="F11" s="296"/>
      <c r="G11" s="296"/>
      <c r="H11" s="296"/>
      <c r="I11" s="296"/>
      <c r="J11" s="296"/>
      <c r="K11" s="296"/>
      <c r="L11" s="296"/>
      <c r="M11" s="296"/>
      <c r="N11" s="296"/>
      <c r="O11" s="296"/>
      <c r="P11" s="296"/>
      <c r="Q11" s="296"/>
      <c r="R11" s="296"/>
      <c r="S11" s="296"/>
      <c r="T11" s="296"/>
      <c r="U11" s="296"/>
      <c r="V11" s="296"/>
      <c r="W11" s="296"/>
      <c r="X11" s="296"/>
      <c r="Y11" s="296"/>
      <c r="Z11" s="296"/>
      <c r="AA11" s="296"/>
      <c r="AB11" s="296"/>
      <c r="AC11" s="296"/>
      <c r="AD11" s="296"/>
      <c r="AE11" s="297"/>
    </row>
    <row r="12" spans="1:31" ht="15" customHeight="1">
      <c r="A12" s="304"/>
      <c r="B12" s="305"/>
      <c r="C12" s="315"/>
      <c r="D12" s="316"/>
      <c r="E12" s="316"/>
      <c r="F12" s="316"/>
      <c r="G12" s="316"/>
      <c r="H12" s="316"/>
      <c r="I12" s="316"/>
      <c r="J12" s="316"/>
      <c r="K12" s="316"/>
      <c r="L12" s="316"/>
      <c r="M12" s="316"/>
      <c r="N12" s="316"/>
      <c r="O12" s="316"/>
      <c r="P12" s="316"/>
      <c r="Q12" s="316"/>
      <c r="R12" s="316"/>
      <c r="S12" s="316"/>
      <c r="T12" s="316"/>
      <c r="U12" s="316"/>
      <c r="V12" s="316"/>
      <c r="W12" s="316"/>
      <c r="X12" s="316"/>
      <c r="Y12" s="316"/>
      <c r="Z12" s="316"/>
      <c r="AA12" s="316"/>
      <c r="AB12" s="316"/>
      <c r="AC12" s="316"/>
      <c r="AD12" s="316"/>
      <c r="AE12" s="317"/>
    </row>
    <row r="13" spans="1:31" ht="15" customHeight="1" thickBot="1">
      <c r="A13" s="306"/>
      <c r="B13" s="307"/>
      <c r="C13" s="318"/>
      <c r="D13" s="319"/>
      <c r="E13" s="319"/>
      <c r="F13" s="319"/>
      <c r="G13" s="319"/>
      <c r="H13" s="319"/>
      <c r="I13" s="319"/>
      <c r="J13" s="319"/>
      <c r="K13" s="319"/>
      <c r="L13" s="319"/>
      <c r="M13" s="319"/>
      <c r="N13" s="319"/>
      <c r="O13" s="319"/>
      <c r="P13" s="319"/>
      <c r="Q13" s="319"/>
      <c r="R13" s="319"/>
      <c r="S13" s="319"/>
      <c r="T13" s="319"/>
      <c r="U13" s="319"/>
      <c r="V13" s="319"/>
      <c r="W13" s="319"/>
      <c r="X13" s="319"/>
      <c r="Y13" s="319"/>
      <c r="Z13" s="319"/>
      <c r="AA13" s="319"/>
      <c r="AB13" s="319"/>
      <c r="AC13" s="319"/>
      <c r="AD13" s="319"/>
      <c r="AE13" s="320"/>
    </row>
    <row r="14" spans="1:31" ht="9" customHeight="1" thickBot="1">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80.25" customHeight="1" thickBot="1">
      <c r="A15" s="311" t="s">
        <v>12</v>
      </c>
      <c r="B15" s="312"/>
      <c r="C15" s="321" t="s">
        <v>134</v>
      </c>
      <c r="D15" s="322"/>
      <c r="E15" s="322"/>
      <c r="F15" s="322"/>
      <c r="G15" s="322"/>
      <c r="H15" s="322"/>
      <c r="I15" s="322"/>
      <c r="J15" s="322"/>
      <c r="K15" s="323"/>
      <c r="L15" s="338" t="s">
        <v>14</v>
      </c>
      <c r="M15" s="371"/>
      <c r="N15" s="371"/>
      <c r="O15" s="371"/>
      <c r="P15" s="371"/>
      <c r="Q15" s="339"/>
      <c r="R15" s="372" t="s">
        <v>135</v>
      </c>
      <c r="S15" s="373"/>
      <c r="T15" s="373"/>
      <c r="U15" s="373"/>
      <c r="V15" s="373"/>
      <c r="W15" s="373"/>
      <c r="X15" s="374"/>
      <c r="Y15" s="338" t="s">
        <v>15</v>
      </c>
      <c r="Z15" s="339"/>
      <c r="AA15" s="363" t="s">
        <v>136</v>
      </c>
      <c r="AB15" s="364"/>
      <c r="AC15" s="364"/>
      <c r="AD15" s="364"/>
      <c r="AE15" s="365"/>
    </row>
    <row r="16" spans="1:31" ht="9" customHeight="1" thickBot="1">
      <c r="A16" s="24"/>
      <c r="B16" s="20"/>
      <c r="C16" s="376"/>
      <c r="D16" s="376"/>
      <c r="E16" s="376"/>
      <c r="F16" s="376"/>
      <c r="G16" s="376"/>
      <c r="H16" s="376"/>
      <c r="I16" s="376"/>
      <c r="J16" s="376"/>
      <c r="K16" s="376"/>
      <c r="L16" s="376"/>
      <c r="M16" s="376"/>
      <c r="N16" s="376"/>
      <c r="O16" s="376"/>
      <c r="P16" s="376"/>
      <c r="Q16" s="376"/>
      <c r="R16" s="376"/>
      <c r="S16" s="376"/>
      <c r="T16" s="376"/>
      <c r="U16" s="376"/>
      <c r="V16" s="376"/>
      <c r="W16" s="376"/>
      <c r="X16" s="376"/>
      <c r="Y16" s="376"/>
      <c r="Z16" s="376"/>
      <c r="AA16" s="376"/>
      <c r="AB16" s="376"/>
      <c r="AD16" s="22"/>
      <c r="AE16" s="23"/>
    </row>
    <row r="17" spans="1:33" s="40" customFormat="1" ht="37.5" customHeight="1" thickBot="1">
      <c r="A17" s="311" t="s">
        <v>17</v>
      </c>
      <c r="B17" s="312"/>
      <c r="C17" s="363" t="s">
        <v>256</v>
      </c>
      <c r="D17" s="364"/>
      <c r="E17" s="364"/>
      <c r="F17" s="364"/>
      <c r="G17" s="364"/>
      <c r="H17" s="364"/>
      <c r="I17" s="364"/>
      <c r="J17" s="364"/>
      <c r="K17" s="364"/>
      <c r="L17" s="364"/>
      <c r="M17" s="364"/>
      <c r="N17" s="364"/>
      <c r="O17" s="364"/>
      <c r="P17" s="364"/>
      <c r="Q17" s="364"/>
      <c r="R17" s="364"/>
      <c r="S17" s="364"/>
      <c r="T17" s="364"/>
      <c r="U17" s="364"/>
      <c r="V17" s="364"/>
      <c r="W17" s="364"/>
      <c r="X17" s="364"/>
      <c r="Y17" s="364"/>
      <c r="Z17" s="364"/>
      <c r="AA17" s="364"/>
      <c r="AB17" s="364"/>
      <c r="AC17" s="364"/>
      <c r="AD17" s="364"/>
      <c r="AE17" s="365"/>
    </row>
    <row r="18" spans="1:33" ht="16.5" customHeight="1" thickBot="1">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 customHeight="1" thickBot="1">
      <c r="A19" s="338" t="s">
        <v>138</v>
      </c>
      <c r="B19" s="371"/>
      <c r="C19" s="371"/>
      <c r="D19" s="371"/>
      <c r="E19" s="371"/>
      <c r="F19" s="371"/>
      <c r="G19" s="371"/>
      <c r="H19" s="371"/>
      <c r="I19" s="371"/>
      <c r="J19" s="371"/>
      <c r="K19" s="371"/>
      <c r="L19" s="371"/>
      <c r="M19" s="371"/>
      <c r="N19" s="371"/>
      <c r="O19" s="371"/>
      <c r="P19" s="371"/>
      <c r="Q19" s="371"/>
      <c r="R19" s="371"/>
      <c r="S19" s="371"/>
      <c r="T19" s="371"/>
      <c r="U19" s="371"/>
      <c r="V19" s="371"/>
      <c r="W19" s="371"/>
      <c r="X19" s="371"/>
      <c r="Y19" s="371"/>
      <c r="Z19" s="371"/>
      <c r="AA19" s="371"/>
      <c r="AB19" s="371"/>
      <c r="AC19" s="371"/>
      <c r="AD19" s="371"/>
      <c r="AE19" s="339"/>
      <c r="AF19" s="44"/>
    </row>
    <row r="20" spans="1:33" ht="32.1" customHeight="1" thickBot="1">
      <c r="A20" s="45" t="s">
        <v>19</v>
      </c>
      <c r="B20" s="368" t="s">
        <v>139</v>
      </c>
      <c r="C20" s="369"/>
      <c r="D20" s="369"/>
      <c r="E20" s="369"/>
      <c r="F20" s="369"/>
      <c r="G20" s="369"/>
      <c r="H20" s="369"/>
      <c r="I20" s="369"/>
      <c r="J20" s="369"/>
      <c r="K20" s="369"/>
      <c r="L20" s="369"/>
      <c r="M20" s="369"/>
      <c r="N20" s="369"/>
      <c r="O20" s="370"/>
      <c r="P20" s="338" t="s">
        <v>140</v>
      </c>
      <c r="Q20" s="371"/>
      <c r="R20" s="371"/>
      <c r="S20" s="371"/>
      <c r="T20" s="371"/>
      <c r="U20" s="371"/>
      <c r="V20" s="371"/>
      <c r="W20" s="371"/>
      <c r="X20" s="371"/>
      <c r="Y20" s="371"/>
      <c r="Z20" s="371"/>
      <c r="AA20" s="371"/>
      <c r="AB20" s="371"/>
      <c r="AC20" s="371"/>
      <c r="AD20" s="371"/>
      <c r="AE20" s="339"/>
      <c r="AF20" s="44"/>
    </row>
    <row r="21" spans="1:33" ht="32.1" customHeight="1" thickBot="1">
      <c r="A21" s="25">
        <v>0</v>
      </c>
      <c r="B21" s="46" t="s">
        <v>142</v>
      </c>
      <c r="C21" s="47" t="s">
        <v>143</v>
      </c>
      <c r="D21" s="47" t="s">
        <v>144</v>
      </c>
      <c r="E21" s="47" t="s">
        <v>145</v>
      </c>
      <c r="F21" s="47" t="s">
        <v>146</v>
      </c>
      <c r="G21" s="47" t="s">
        <v>147</v>
      </c>
      <c r="H21" s="47" t="s">
        <v>148</v>
      </c>
      <c r="I21" s="47" t="s">
        <v>149</v>
      </c>
      <c r="J21" s="47" t="s">
        <v>128</v>
      </c>
      <c r="K21" s="47" t="s">
        <v>150</v>
      </c>
      <c r="L21" s="47" t="s">
        <v>151</v>
      </c>
      <c r="M21" s="47" t="s">
        <v>152</v>
      </c>
      <c r="N21" s="47" t="s">
        <v>102</v>
      </c>
      <c r="O21" s="48" t="s">
        <v>100</v>
      </c>
      <c r="P21" s="49"/>
      <c r="Q21" s="45" t="s">
        <v>142</v>
      </c>
      <c r="R21" s="50" t="s">
        <v>143</v>
      </c>
      <c r="S21" s="50" t="s">
        <v>144</v>
      </c>
      <c r="T21" s="50" t="s">
        <v>145</v>
      </c>
      <c r="U21" s="50" t="s">
        <v>146</v>
      </c>
      <c r="V21" s="50" t="s">
        <v>147</v>
      </c>
      <c r="W21" s="50" t="s">
        <v>148</v>
      </c>
      <c r="X21" s="50" t="s">
        <v>149</v>
      </c>
      <c r="Y21" s="50" t="s">
        <v>128</v>
      </c>
      <c r="Z21" s="50" t="s">
        <v>150</v>
      </c>
      <c r="AA21" s="50" t="s">
        <v>151</v>
      </c>
      <c r="AB21" s="50" t="s">
        <v>152</v>
      </c>
      <c r="AC21" s="50" t="s">
        <v>102</v>
      </c>
      <c r="AD21" s="51" t="s">
        <v>153</v>
      </c>
      <c r="AE21" s="51" t="s">
        <v>154</v>
      </c>
      <c r="AF21" s="52"/>
    </row>
    <row r="22" spans="1:33" ht="32.1" customHeight="1">
      <c r="A22" s="53" t="s">
        <v>31</v>
      </c>
      <c r="B22" s="54"/>
      <c r="C22" s="55"/>
      <c r="D22" s="55"/>
      <c r="E22" s="55"/>
      <c r="F22" s="55"/>
      <c r="G22" s="55"/>
      <c r="H22" s="55"/>
      <c r="I22" s="55"/>
      <c r="J22" s="55"/>
      <c r="K22" s="55"/>
      <c r="L22" s="55"/>
      <c r="M22" s="55"/>
      <c r="N22" s="55">
        <f>SUM(B22:M22)</f>
        <v>0</v>
      </c>
      <c r="O22" s="56"/>
      <c r="P22" s="53" t="s">
        <v>27</v>
      </c>
      <c r="Q22" s="57"/>
      <c r="R22" s="58"/>
      <c r="S22" s="58"/>
      <c r="T22" s="58"/>
      <c r="U22" s="58"/>
      <c r="V22" s="58"/>
      <c r="W22" s="58">
        <v>0</v>
      </c>
      <c r="X22" s="58">
        <v>166566528</v>
      </c>
      <c r="Y22" s="58"/>
      <c r="Z22" s="58"/>
      <c r="AA22" s="58"/>
      <c r="AB22" s="58"/>
      <c r="AC22" s="58">
        <f>SUM(Q22:AB22)</f>
        <v>166566528</v>
      </c>
      <c r="AE22" s="59"/>
      <c r="AF22" s="52"/>
    </row>
    <row r="23" spans="1:33" ht="32.1" customHeight="1">
      <c r="A23" s="60" t="s">
        <v>21</v>
      </c>
      <c r="B23" s="61"/>
      <c r="C23" s="62"/>
      <c r="D23" s="62"/>
      <c r="E23" s="62"/>
      <c r="F23" s="62"/>
      <c r="G23" s="62"/>
      <c r="H23" s="62"/>
      <c r="I23" s="62"/>
      <c r="J23" s="62"/>
      <c r="K23" s="62"/>
      <c r="L23" s="62"/>
      <c r="M23" s="62"/>
      <c r="N23" s="62">
        <f>SUM(B23:M23)</f>
        <v>0</v>
      </c>
      <c r="O23" s="63" t="str">
        <f>IFERROR(N23/(SUMIF(B23:M23,"&gt;0",B22:M22))," ")</f>
        <v xml:space="preserve"> </v>
      </c>
      <c r="P23" s="60" t="s">
        <v>29</v>
      </c>
      <c r="Q23" s="61"/>
      <c r="R23" s="62"/>
      <c r="S23" s="62"/>
      <c r="T23" s="62"/>
      <c r="U23" s="62"/>
      <c r="V23" s="62"/>
      <c r="W23" s="184">
        <v>11681617</v>
      </c>
      <c r="X23" s="184">
        <v>154816800</v>
      </c>
      <c r="Y23" s="174"/>
      <c r="Z23" s="174"/>
      <c r="AA23" s="174"/>
      <c r="AB23" s="174"/>
      <c r="AC23" s="62">
        <f>SUM(Q23:AB23)</f>
        <v>166498417</v>
      </c>
      <c r="AD23" s="62">
        <f>AC23/SUM(W22:AB22)</f>
        <v>0.9995910883127731</v>
      </c>
      <c r="AE23" s="64">
        <f>AC23/AC22</f>
        <v>0.9995910883127731</v>
      </c>
      <c r="AF23" s="52"/>
    </row>
    <row r="24" spans="1:33" ht="32.1" customHeight="1">
      <c r="A24" s="60" t="s">
        <v>23</v>
      </c>
      <c r="B24" s="61">
        <f>+B22-B23</f>
        <v>0</v>
      </c>
      <c r="C24" s="62">
        <f t="shared" ref="C24:M24" si="0">+C22-C23</f>
        <v>0</v>
      </c>
      <c r="D24" s="62">
        <f t="shared" si="0"/>
        <v>0</v>
      </c>
      <c r="E24" s="62">
        <f t="shared" si="0"/>
        <v>0</v>
      </c>
      <c r="F24" s="62">
        <f t="shared" si="0"/>
        <v>0</v>
      </c>
      <c r="G24" s="62">
        <f t="shared" si="0"/>
        <v>0</v>
      </c>
      <c r="H24" s="62">
        <f t="shared" si="0"/>
        <v>0</v>
      </c>
      <c r="I24" s="62">
        <f t="shared" si="0"/>
        <v>0</v>
      </c>
      <c r="J24" s="62">
        <f t="shared" si="0"/>
        <v>0</v>
      </c>
      <c r="K24" s="62">
        <f t="shared" si="0"/>
        <v>0</v>
      </c>
      <c r="L24" s="62">
        <f t="shared" si="0"/>
        <v>0</v>
      </c>
      <c r="M24" s="62">
        <f t="shared" si="0"/>
        <v>0</v>
      </c>
      <c r="N24" s="62">
        <f>SUM(B24:M24)</f>
        <v>0</v>
      </c>
      <c r="O24" s="65"/>
      <c r="P24" s="60" t="s">
        <v>31</v>
      </c>
      <c r="Q24" s="61"/>
      <c r="R24" s="62"/>
      <c r="S24" s="62"/>
      <c r="T24" s="62"/>
      <c r="U24" s="62"/>
      <c r="V24" s="62"/>
      <c r="W24" s="174"/>
      <c r="X24" s="174"/>
      <c r="Y24" s="174">
        <v>31270258.666666668</v>
      </c>
      <c r="Z24" s="174">
        <v>37535200</v>
      </c>
      <c r="AA24" s="174">
        <v>37275200</v>
      </c>
      <c r="AB24" s="174">
        <v>60485869</v>
      </c>
      <c r="AC24" s="62">
        <f>SUM(Q24:AB24)</f>
        <v>166566527.66666669</v>
      </c>
      <c r="AD24" s="62"/>
      <c r="AE24" s="66"/>
      <c r="AF24" s="52"/>
    </row>
    <row r="25" spans="1:33" ht="32.1" customHeight="1" thickBot="1">
      <c r="A25" s="67" t="s">
        <v>25</v>
      </c>
      <c r="B25" s="68"/>
      <c r="C25" s="69"/>
      <c r="D25" s="69"/>
      <c r="E25" s="69"/>
      <c r="F25" s="69"/>
      <c r="G25" s="69"/>
      <c r="H25" s="69"/>
      <c r="I25" s="69"/>
      <c r="J25" s="69"/>
      <c r="K25" s="69"/>
      <c r="L25" s="69"/>
      <c r="M25" s="69"/>
      <c r="N25" s="69">
        <f>SUM(B25:M25)</f>
        <v>0</v>
      </c>
      <c r="O25" s="70" t="str">
        <f>IFERROR(N25/(SUMIF(B25:M25,"&gt;0",B24:M24))," ")</f>
        <v xml:space="preserve"> </v>
      </c>
      <c r="P25" s="67" t="s">
        <v>25</v>
      </c>
      <c r="Q25" s="68"/>
      <c r="R25" s="69"/>
      <c r="S25" s="69"/>
      <c r="T25" s="69"/>
      <c r="U25" s="69"/>
      <c r="V25" s="69"/>
      <c r="W25" s="69"/>
      <c r="X25" s="69"/>
      <c r="Y25" s="69">
        <v>19327680</v>
      </c>
      <c r="Z25" s="69"/>
      <c r="AA25" s="69"/>
      <c r="AB25" s="69"/>
      <c r="AC25" s="69">
        <f>SUM(Q25:AB25)</f>
        <v>19327680</v>
      </c>
      <c r="AD25" s="169">
        <f>AC25/SUM(W24:AB24)</f>
        <v>0.11603579825280741</v>
      </c>
      <c r="AE25" s="71">
        <f>+AC25/AC24</f>
        <v>0.11603579825280741</v>
      </c>
      <c r="AF25" s="52"/>
    </row>
    <row r="26" spans="1:33" s="72" customFormat="1" ht="16.5" customHeight="1" thickBot="1"/>
    <row r="27" spans="1:33" ht="33.950000000000003" customHeight="1">
      <c r="A27" s="292" t="s">
        <v>155</v>
      </c>
      <c r="B27" s="293"/>
      <c r="C27" s="293"/>
      <c r="D27" s="293"/>
      <c r="E27" s="293"/>
      <c r="F27" s="293"/>
      <c r="G27" s="293"/>
      <c r="H27" s="293"/>
      <c r="I27" s="293"/>
      <c r="J27" s="293"/>
      <c r="K27" s="293"/>
      <c r="L27" s="293"/>
      <c r="M27" s="293"/>
      <c r="N27" s="293"/>
      <c r="O27" s="293"/>
      <c r="P27" s="293"/>
      <c r="Q27" s="293"/>
      <c r="R27" s="293"/>
      <c r="S27" s="293"/>
      <c r="T27" s="293"/>
      <c r="U27" s="293"/>
      <c r="V27" s="293"/>
      <c r="W27" s="293"/>
      <c r="X27" s="293"/>
      <c r="Y27" s="293"/>
      <c r="Z27" s="293"/>
      <c r="AA27" s="293"/>
      <c r="AB27" s="293"/>
      <c r="AC27" s="293"/>
      <c r="AD27" s="293"/>
      <c r="AE27" s="294"/>
    </row>
    <row r="28" spans="1:33" ht="15" customHeight="1">
      <c r="A28" s="300" t="s">
        <v>34</v>
      </c>
      <c r="B28" s="268" t="s">
        <v>36</v>
      </c>
      <c r="C28" s="268"/>
      <c r="D28" s="268" t="s">
        <v>156</v>
      </c>
      <c r="E28" s="268"/>
      <c r="F28" s="268"/>
      <c r="G28" s="268"/>
      <c r="H28" s="268"/>
      <c r="I28" s="268"/>
      <c r="J28" s="268"/>
      <c r="K28" s="268"/>
      <c r="L28" s="268"/>
      <c r="M28" s="268"/>
      <c r="N28" s="268"/>
      <c r="O28" s="268"/>
      <c r="P28" s="268" t="s">
        <v>102</v>
      </c>
      <c r="Q28" s="268" t="s">
        <v>157</v>
      </c>
      <c r="R28" s="268"/>
      <c r="S28" s="268"/>
      <c r="T28" s="268"/>
      <c r="U28" s="268"/>
      <c r="V28" s="268"/>
      <c r="W28" s="268"/>
      <c r="X28" s="268"/>
      <c r="Y28" s="268" t="s">
        <v>158</v>
      </c>
      <c r="Z28" s="268"/>
      <c r="AA28" s="268"/>
      <c r="AB28" s="268"/>
      <c r="AC28" s="268"/>
      <c r="AD28" s="268"/>
      <c r="AE28" s="298"/>
    </row>
    <row r="29" spans="1:33" ht="27" customHeight="1">
      <c r="A29" s="300"/>
      <c r="B29" s="268"/>
      <c r="C29" s="268"/>
      <c r="D29" s="73" t="s">
        <v>142</v>
      </c>
      <c r="E29" s="73" t="s">
        <v>143</v>
      </c>
      <c r="F29" s="73" t="s">
        <v>144</v>
      </c>
      <c r="G29" s="73" t="s">
        <v>145</v>
      </c>
      <c r="H29" s="73" t="s">
        <v>146</v>
      </c>
      <c r="I29" s="73" t="s">
        <v>147</v>
      </c>
      <c r="J29" s="73" t="s">
        <v>148</v>
      </c>
      <c r="K29" s="73" t="s">
        <v>149</v>
      </c>
      <c r="L29" s="73" t="s">
        <v>128</v>
      </c>
      <c r="M29" s="73" t="s">
        <v>150</v>
      </c>
      <c r="N29" s="73" t="s">
        <v>151</v>
      </c>
      <c r="O29" s="73" t="s">
        <v>152</v>
      </c>
      <c r="P29" s="268"/>
      <c r="Q29" s="268"/>
      <c r="R29" s="268"/>
      <c r="S29" s="268"/>
      <c r="T29" s="268"/>
      <c r="U29" s="268"/>
      <c r="V29" s="268"/>
      <c r="W29" s="268"/>
      <c r="X29" s="268"/>
      <c r="Y29" s="268"/>
      <c r="Z29" s="268"/>
      <c r="AA29" s="268"/>
      <c r="AB29" s="268"/>
      <c r="AC29" s="268"/>
      <c r="AD29" s="268"/>
      <c r="AE29" s="298"/>
    </row>
    <row r="30" spans="1:33" ht="66" customHeight="1" thickBot="1">
      <c r="A30" s="74"/>
      <c r="B30" s="375" t="s">
        <v>159</v>
      </c>
      <c r="C30" s="375"/>
      <c r="D30" s="16"/>
      <c r="E30" s="16"/>
      <c r="F30" s="16"/>
      <c r="G30" s="16"/>
      <c r="H30" s="16"/>
      <c r="I30" s="16"/>
      <c r="J30" s="16"/>
      <c r="K30" s="16"/>
      <c r="L30" s="16"/>
      <c r="M30" s="16"/>
      <c r="N30" s="16"/>
      <c r="O30" s="16"/>
      <c r="P30" s="75">
        <f>SUM(D30:O30)</f>
        <v>0</v>
      </c>
      <c r="Q30" s="366"/>
      <c r="R30" s="366"/>
      <c r="S30" s="366"/>
      <c r="T30" s="366"/>
      <c r="U30" s="366"/>
      <c r="V30" s="366"/>
      <c r="W30" s="366"/>
      <c r="X30" s="366"/>
      <c r="Y30" s="366"/>
      <c r="Z30" s="366"/>
      <c r="AA30" s="366"/>
      <c r="AB30" s="366"/>
      <c r="AC30" s="366"/>
      <c r="AD30" s="366"/>
      <c r="AE30" s="367"/>
      <c r="AF30" s="163"/>
      <c r="AG30" s="163"/>
    </row>
    <row r="31" spans="1:33" ht="12" customHeight="1" thickBot="1">
      <c r="A31" s="76"/>
      <c r="B31" s="77"/>
      <c r="C31" s="77"/>
      <c r="D31" s="27"/>
      <c r="E31" s="27"/>
      <c r="F31" s="27"/>
      <c r="G31" s="27"/>
      <c r="H31" s="27"/>
      <c r="I31" s="27"/>
      <c r="J31" s="27"/>
      <c r="K31" s="27"/>
      <c r="L31" s="27"/>
      <c r="M31" s="27"/>
      <c r="N31" s="27"/>
      <c r="O31" s="27"/>
      <c r="P31" s="78"/>
      <c r="Q31" s="164"/>
      <c r="R31" s="164"/>
      <c r="S31" s="164"/>
      <c r="T31" s="164"/>
      <c r="U31" s="164"/>
      <c r="V31" s="164"/>
      <c r="W31" s="164"/>
      <c r="X31" s="164"/>
      <c r="Y31" s="164"/>
      <c r="Z31" s="164"/>
      <c r="AA31" s="164"/>
      <c r="AB31" s="164"/>
      <c r="AC31" s="164"/>
      <c r="AD31" s="164"/>
      <c r="AE31" s="165"/>
      <c r="AF31" s="163"/>
      <c r="AG31" s="163"/>
    </row>
    <row r="32" spans="1:33" ht="45" customHeight="1">
      <c r="A32" s="269" t="s">
        <v>160</v>
      </c>
      <c r="B32" s="270"/>
      <c r="C32" s="270"/>
      <c r="D32" s="270"/>
      <c r="E32" s="270"/>
      <c r="F32" s="270"/>
      <c r="G32" s="270"/>
      <c r="H32" s="270"/>
      <c r="I32" s="270"/>
      <c r="J32" s="270"/>
      <c r="K32" s="270"/>
      <c r="L32" s="270"/>
      <c r="M32" s="270"/>
      <c r="N32" s="270"/>
      <c r="O32" s="270"/>
      <c r="P32" s="270"/>
      <c r="Q32" s="270"/>
      <c r="R32" s="270"/>
      <c r="S32" s="270"/>
      <c r="T32" s="270"/>
      <c r="U32" s="270"/>
      <c r="V32" s="270"/>
      <c r="W32" s="270"/>
      <c r="X32" s="270"/>
      <c r="Y32" s="270"/>
      <c r="Z32" s="270"/>
      <c r="AA32" s="270"/>
      <c r="AB32" s="270"/>
      <c r="AC32" s="270"/>
      <c r="AD32" s="270"/>
      <c r="AE32" s="271"/>
      <c r="AF32" s="163"/>
      <c r="AG32" s="163"/>
    </row>
    <row r="33" spans="1:41" ht="23.1" customHeight="1">
      <c r="A33" s="266" t="s">
        <v>44</v>
      </c>
      <c r="B33" s="268" t="s">
        <v>46</v>
      </c>
      <c r="C33" s="268" t="s">
        <v>36</v>
      </c>
      <c r="D33" s="268" t="s">
        <v>161</v>
      </c>
      <c r="E33" s="268"/>
      <c r="F33" s="268"/>
      <c r="G33" s="268"/>
      <c r="H33" s="268"/>
      <c r="I33" s="268"/>
      <c r="J33" s="268"/>
      <c r="K33" s="268"/>
      <c r="L33" s="268"/>
      <c r="M33" s="268"/>
      <c r="N33" s="268"/>
      <c r="O33" s="268"/>
      <c r="P33" s="268"/>
      <c r="Q33" s="268" t="s">
        <v>162</v>
      </c>
      <c r="R33" s="268"/>
      <c r="S33" s="268"/>
      <c r="T33" s="268"/>
      <c r="U33" s="268"/>
      <c r="V33" s="268"/>
      <c r="W33" s="268"/>
      <c r="X33" s="268"/>
      <c r="Y33" s="268"/>
      <c r="Z33" s="268"/>
      <c r="AA33" s="268"/>
      <c r="AB33" s="268"/>
      <c r="AC33" s="268"/>
      <c r="AD33" s="268"/>
      <c r="AE33" s="459"/>
      <c r="AF33" s="163"/>
      <c r="AG33" s="166"/>
      <c r="AH33" s="79"/>
      <c r="AI33" s="79"/>
      <c r="AJ33" s="79"/>
      <c r="AK33" s="79"/>
      <c r="AL33" s="79"/>
      <c r="AM33" s="79"/>
      <c r="AN33" s="79"/>
      <c r="AO33" s="79"/>
    </row>
    <row r="34" spans="1:41" ht="27" customHeight="1">
      <c r="A34" s="266"/>
      <c r="B34" s="268"/>
      <c r="C34" s="301"/>
      <c r="D34" s="73" t="s">
        <v>142</v>
      </c>
      <c r="E34" s="73" t="s">
        <v>143</v>
      </c>
      <c r="F34" s="73" t="s">
        <v>144</v>
      </c>
      <c r="G34" s="73" t="s">
        <v>145</v>
      </c>
      <c r="H34" s="73" t="s">
        <v>146</v>
      </c>
      <c r="I34" s="73" t="s">
        <v>147</v>
      </c>
      <c r="J34" s="73" t="s">
        <v>148</v>
      </c>
      <c r="K34" s="73" t="s">
        <v>149</v>
      </c>
      <c r="L34" s="73" t="s">
        <v>128</v>
      </c>
      <c r="M34" s="73" t="s">
        <v>150</v>
      </c>
      <c r="N34" s="73" t="s">
        <v>151</v>
      </c>
      <c r="O34" s="73" t="s">
        <v>152</v>
      </c>
      <c r="P34" s="73" t="s">
        <v>102</v>
      </c>
      <c r="Q34" s="243" t="s">
        <v>52</v>
      </c>
      <c r="R34" s="244"/>
      <c r="S34" s="244"/>
      <c r="T34" s="299"/>
      <c r="U34" s="268" t="s">
        <v>54</v>
      </c>
      <c r="V34" s="268"/>
      <c r="W34" s="268"/>
      <c r="X34" s="268"/>
      <c r="Y34" s="268" t="s">
        <v>56</v>
      </c>
      <c r="Z34" s="268"/>
      <c r="AA34" s="268"/>
      <c r="AB34" s="268"/>
      <c r="AC34" s="268" t="s">
        <v>58</v>
      </c>
      <c r="AD34" s="268"/>
      <c r="AE34" s="459"/>
      <c r="AF34" s="163"/>
      <c r="AG34" s="166"/>
      <c r="AH34" s="79"/>
      <c r="AI34" s="79"/>
      <c r="AJ34" s="79"/>
      <c r="AK34" s="79"/>
      <c r="AL34" s="79"/>
      <c r="AM34" s="79"/>
      <c r="AN34" s="79"/>
      <c r="AO34" s="79"/>
    </row>
    <row r="35" spans="1:41" ht="178.5" customHeight="1">
      <c r="A35" s="473" t="s">
        <v>257</v>
      </c>
      <c r="B35" s="263">
        <v>0.17</v>
      </c>
      <c r="C35" s="81" t="s">
        <v>48</v>
      </c>
      <c r="D35" s="80"/>
      <c r="E35" s="80"/>
      <c r="F35" s="80"/>
      <c r="G35" s="80"/>
      <c r="H35" s="80"/>
      <c r="I35" s="80"/>
      <c r="J35" s="171">
        <v>1</v>
      </c>
      <c r="K35" s="171">
        <v>1</v>
      </c>
      <c r="L35" s="171">
        <v>1</v>
      </c>
      <c r="M35" s="171">
        <v>1</v>
      </c>
      <c r="N35" s="171">
        <v>1</v>
      </c>
      <c r="O35" s="171">
        <v>1</v>
      </c>
      <c r="P35" s="82">
        <f>MAX(J35:O35)</f>
        <v>1</v>
      </c>
      <c r="Q35" s="424" t="s">
        <v>258</v>
      </c>
      <c r="R35" s="425"/>
      <c r="S35" s="425"/>
      <c r="T35" s="426"/>
      <c r="U35" s="479" t="s">
        <v>259</v>
      </c>
      <c r="V35" s="425"/>
      <c r="W35" s="425"/>
      <c r="X35" s="426"/>
      <c r="Y35" s="460"/>
      <c r="Z35" s="461"/>
      <c r="AA35" s="461"/>
      <c r="AB35" s="480"/>
      <c r="AC35" s="460" t="s">
        <v>260</v>
      </c>
      <c r="AD35" s="461"/>
      <c r="AE35" s="462"/>
      <c r="AF35" s="163"/>
      <c r="AG35" s="166"/>
      <c r="AH35" s="79"/>
      <c r="AI35" s="79"/>
      <c r="AJ35" s="79"/>
      <c r="AK35" s="79"/>
      <c r="AL35" s="79"/>
      <c r="AM35" s="79"/>
      <c r="AN35" s="79"/>
      <c r="AO35" s="79"/>
    </row>
    <row r="36" spans="1:41" ht="202.5" customHeight="1">
      <c r="A36" s="474"/>
      <c r="B36" s="475"/>
      <c r="C36" s="185" t="s">
        <v>50</v>
      </c>
      <c r="D36" s="190"/>
      <c r="E36" s="190"/>
      <c r="F36" s="190"/>
      <c r="G36" s="191"/>
      <c r="H36" s="191"/>
      <c r="I36" s="191"/>
      <c r="J36" s="192">
        <v>1</v>
      </c>
      <c r="K36" s="192">
        <v>1</v>
      </c>
      <c r="L36" s="192">
        <v>1</v>
      </c>
      <c r="M36" s="192"/>
      <c r="N36" s="192"/>
      <c r="O36" s="192"/>
      <c r="P36" s="192">
        <f>MAX(J36:O36)</f>
        <v>1</v>
      </c>
      <c r="Q36" s="476"/>
      <c r="R36" s="477"/>
      <c r="S36" s="477"/>
      <c r="T36" s="478"/>
      <c r="U36" s="476"/>
      <c r="V36" s="477"/>
      <c r="W36" s="477"/>
      <c r="X36" s="478"/>
      <c r="Y36" s="463"/>
      <c r="Z36" s="464"/>
      <c r="AA36" s="464"/>
      <c r="AB36" s="481"/>
      <c r="AC36" s="463"/>
      <c r="AD36" s="464"/>
      <c r="AE36" s="465"/>
      <c r="AF36" s="163"/>
      <c r="AG36" s="166"/>
      <c r="AH36" s="79"/>
      <c r="AI36" s="79"/>
      <c r="AJ36" s="79"/>
      <c r="AK36" s="79"/>
      <c r="AL36" s="79"/>
      <c r="AM36" s="79"/>
      <c r="AN36" s="79"/>
      <c r="AO36" s="79"/>
    </row>
    <row r="37" spans="1:41" s="72" customFormat="1" ht="17.25" customHeight="1"/>
    <row r="38" spans="1:41" ht="45" customHeight="1">
      <c r="A38" s="269" t="s">
        <v>166</v>
      </c>
      <c r="B38" s="270"/>
      <c r="C38" s="270"/>
      <c r="D38" s="270"/>
      <c r="E38" s="270"/>
      <c r="F38" s="270"/>
      <c r="G38" s="270"/>
      <c r="H38" s="270"/>
      <c r="I38" s="270"/>
      <c r="J38" s="270"/>
      <c r="K38" s="270"/>
      <c r="L38" s="270"/>
      <c r="M38" s="270"/>
      <c r="N38" s="270"/>
      <c r="O38" s="270"/>
      <c r="P38" s="270"/>
      <c r="Q38" s="270"/>
      <c r="R38" s="270"/>
      <c r="S38" s="270"/>
      <c r="T38" s="270"/>
      <c r="U38" s="270"/>
      <c r="V38" s="270"/>
      <c r="W38" s="270"/>
      <c r="X38" s="270"/>
      <c r="Y38" s="270"/>
      <c r="Z38" s="270"/>
      <c r="AA38" s="270"/>
      <c r="AB38" s="270"/>
      <c r="AC38" s="270"/>
      <c r="AD38" s="270"/>
      <c r="AE38" s="271"/>
      <c r="AG38" s="79"/>
      <c r="AH38" s="79"/>
      <c r="AI38" s="79"/>
      <c r="AJ38" s="79"/>
      <c r="AK38" s="79"/>
      <c r="AL38" s="79"/>
      <c r="AM38" s="79"/>
      <c r="AN38" s="79"/>
      <c r="AO38" s="79"/>
    </row>
    <row r="39" spans="1:41" ht="26.1" customHeight="1">
      <c r="A39" s="466" t="s">
        <v>60</v>
      </c>
      <c r="B39" s="379" t="s">
        <v>167</v>
      </c>
      <c r="C39" s="379" t="s">
        <v>168</v>
      </c>
      <c r="D39" s="380" t="s">
        <v>169</v>
      </c>
      <c r="E39" s="381"/>
      <c r="F39" s="381"/>
      <c r="G39" s="381"/>
      <c r="H39" s="381"/>
      <c r="I39" s="381"/>
      <c r="J39" s="381"/>
      <c r="K39" s="381"/>
      <c r="L39" s="381"/>
      <c r="M39" s="381"/>
      <c r="N39" s="381"/>
      <c r="O39" s="381"/>
      <c r="P39" s="468"/>
      <c r="Q39" s="469" t="s">
        <v>170</v>
      </c>
      <c r="R39" s="470"/>
      <c r="S39" s="470"/>
      <c r="T39" s="470"/>
      <c r="U39" s="470"/>
      <c r="V39" s="470"/>
      <c r="W39" s="470"/>
      <c r="X39" s="470"/>
      <c r="Y39" s="470"/>
      <c r="Z39" s="470"/>
      <c r="AA39" s="470"/>
      <c r="AB39" s="470"/>
      <c r="AC39" s="470"/>
      <c r="AD39" s="470"/>
      <c r="AE39" s="472"/>
      <c r="AG39" s="79"/>
      <c r="AH39" s="79"/>
      <c r="AI39" s="79"/>
      <c r="AJ39" s="79"/>
      <c r="AK39" s="79"/>
      <c r="AL39" s="79"/>
      <c r="AM39" s="79"/>
      <c r="AN39" s="79"/>
      <c r="AO39" s="79"/>
    </row>
    <row r="40" spans="1:41" ht="26.1" customHeight="1">
      <c r="A40" s="467"/>
      <c r="B40" s="276"/>
      <c r="C40" s="276"/>
      <c r="D40" s="73" t="s">
        <v>171</v>
      </c>
      <c r="E40" s="73" t="s">
        <v>172</v>
      </c>
      <c r="F40" s="73" t="s">
        <v>173</v>
      </c>
      <c r="G40" s="73" t="s">
        <v>174</v>
      </c>
      <c r="H40" s="73" t="s">
        <v>175</v>
      </c>
      <c r="I40" s="73" t="s">
        <v>176</v>
      </c>
      <c r="J40" s="73" t="s">
        <v>177</v>
      </c>
      <c r="K40" s="73" t="s">
        <v>178</v>
      </c>
      <c r="L40" s="73" t="s">
        <v>179</v>
      </c>
      <c r="M40" s="73" t="s">
        <v>180</v>
      </c>
      <c r="N40" s="73" t="s">
        <v>181</v>
      </c>
      <c r="O40" s="73" t="s">
        <v>182</v>
      </c>
      <c r="P40" s="183" t="s">
        <v>183</v>
      </c>
      <c r="Q40" s="469" t="s">
        <v>184</v>
      </c>
      <c r="R40" s="470"/>
      <c r="S40" s="470"/>
      <c r="T40" s="470"/>
      <c r="U40" s="470"/>
      <c r="V40" s="470"/>
      <c r="W40" s="470"/>
      <c r="X40" s="471"/>
      <c r="Y40" s="469" t="s">
        <v>68</v>
      </c>
      <c r="Z40" s="470"/>
      <c r="AA40" s="470"/>
      <c r="AB40" s="470"/>
      <c r="AC40" s="470"/>
      <c r="AD40" s="470"/>
      <c r="AE40" s="472"/>
      <c r="AG40" s="86"/>
      <c r="AH40" s="86"/>
      <c r="AI40" s="86"/>
      <c r="AJ40" s="86"/>
      <c r="AK40" s="86"/>
      <c r="AL40" s="86"/>
      <c r="AM40" s="86"/>
      <c r="AN40" s="86"/>
      <c r="AO40" s="86"/>
    </row>
    <row r="41" spans="1:41" ht="39.75" customHeight="1">
      <c r="A41" s="257" t="s">
        <v>261</v>
      </c>
      <c r="B41" s="259">
        <v>0.04</v>
      </c>
      <c r="C41" s="87" t="s">
        <v>48</v>
      </c>
      <c r="D41" s="128"/>
      <c r="E41" s="128"/>
      <c r="F41" s="128"/>
      <c r="G41" s="128"/>
      <c r="H41" s="128"/>
      <c r="I41" s="128"/>
      <c r="J41" s="170">
        <v>0</v>
      </c>
      <c r="K41" s="170">
        <v>0.08</v>
      </c>
      <c r="L41" s="170">
        <v>0.25</v>
      </c>
      <c r="M41" s="170">
        <v>0.25</v>
      </c>
      <c r="N41" s="170">
        <v>0.25</v>
      </c>
      <c r="O41" s="170">
        <v>0.17</v>
      </c>
      <c r="P41" s="188">
        <f>SUM(J41:O41)</f>
        <v>1</v>
      </c>
      <c r="Q41" s="489" t="s">
        <v>262</v>
      </c>
      <c r="R41" s="489"/>
      <c r="S41" s="489"/>
      <c r="T41" s="489"/>
      <c r="U41" s="489"/>
      <c r="V41" s="489"/>
      <c r="W41" s="489"/>
      <c r="X41" s="489"/>
      <c r="Y41" s="482" t="s">
        <v>263</v>
      </c>
      <c r="Z41" s="483"/>
      <c r="AA41" s="483"/>
      <c r="AB41" s="483"/>
      <c r="AC41" s="483"/>
      <c r="AD41" s="483"/>
      <c r="AE41" s="484"/>
      <c r="AG41" s="89"/>
      <c r="AH41" s="89"/>
      <c r="AI41" s="89"/>
      <c r="AJ41" s="89"/>
      <c r="AK41" s="89"/>
      <c r="AL41" s="89"/>
      <c r="AM41" s="89"/>
      <c r="AN41" s="89"/>
      <c r="AO41" s="89"/>
    </row>
    <row r="42" spans="1:41" ht="34.5" customHeight="1">
      <c r="A42" s="257"/>
      <c r="B42" s="259"/>
      <c r="C42" s="90" t="s">
        <v>50</v>
      </c>
      <c r="D42" s="91"/>
      <c r="E42" s="91"/>
      <c r="F42" s="91"/>
      <c r="G42" s="91"/>
      <c r="H42" s="91"/>
      <c r="I42" s="91"/>
      <c r="J42" s="91">
        <v>0</v>
      </c>
      <c r="K42" s="91">
        <v>0.08</v>
      </c>
      <c r="L42" s="91">
        <v>0.25</v>
      </c>
      <c r="M42" s="91"/>
      <c r="N42" s="91"/>
      <c r="O42" s="91"/>
      <c r="P42" s="188">
        <f t="shared" ref="P42:P47" si="1">SUM(J42:O42)</f>
        <v>0.33</v>
      </c>
      <c r="Q42" s="489" t="s">
        <v>264</v>
      </c>
      <c r="R42" s="489"/>
      <c r="S42" s="489"/>
      <c r="T42" s="489"/>
      <c r="U42" s="489"/>
      <c r="V42" s="489"/>
      <c r="W42" s="489"/>
      <c r="X42" s="489"/>
      <c r="Y42" s="485"/>
      <c r="Z42" s="486"/>
      <c r="AA42" s="486"/>
      <c r="AB42" s="486"/>
      <c r="AC42" s="486"/>
      <c r="AD42" s="486"/>
      <c r="AE42" s="487"/>
    </row>
    <row r="43" spans="1:41" ht="91.5" customHeight="1">
      <c r="A43" s="257" t="s">
        <v>265</v>
      </c>
      <c r="B43" s="259">
        <v>0.04</v>
      </c>
      <c r="C43" s="87" t="s">
        <v>48</v>
      </c>
      <c r="D43" s="128"/>
      <c r="E43" s="128"/>
      <c r="F43" s="128"/>
      <c r="G43" s="128"/>
      <c r="H43" s="128"/>
      <c r="I43" s="128"/>
      <c r="J43" s="170">
        <v>0</v>
      </c>
      <c r="K43" s="170">
        <v>0.08</v>
      </c>
      <c r="L43" s="170">
        <v>0.25</v>
      </c>
      <c r="M43" s="170">
        <v>0.25</v>
      </c>
      <c r="N43" s="170">
        <v>0.25</v>
      </c>
      <c r="O43" s="170">
        <v>0.17</v>
      </c>
      <c r="P43" s="188">
        <f t="shared" si="1"/>
        <v>1</v>
      </c>
      <c r="Q43" s="490" t="s">
        <v>266</v>
      </c>
      <c r="R43" s="490"/>
      <c r="S43" s="490"/>
      <c r="T43" s="490"/>
      <c r="U43" s="490"/>
      <c r="V43" s="490"/>
      <c r="W43" s="490"/>
      <c r="X43" s="490"/>
      <c r="Y43" s="482" t="s">
        <v>267</v>
      </c>
      <c r="Z43" s="483"/>
      <c r="AA43" s="483"/>
      <c r="AB43" s="483"/>
      <c r="AC43" s="483"/>
      <c r="AD43" s="483"/>
      <c r="AE43" s="483"/>
    </row>
    <row r="44" spans="1:41" ht="73.5" customHeight="1">
      <c r="A44" s="257"/>
      <c r="B44" s="259"/>
      <c r="C44" s="90" t="s">
        <v>50</v>
      </c>
      <c r="D44" s="91"/>
      <c r="E44" s="91"/>
      <c r="F44" s="91"/>
      <c r="G44" s="91"/>
      <c r="H44" s="91"/>
      <c r="I44" s="91"/>
      <c r="J44" s="91">
        <v>0</v>
      </c>
      <c r="K44" s="91">
        <v>0.08</v>
      </c>
      <c r="L44" s="91">
        <v>0.25</v>
      </c>
      <c r="M44" s="91"/>
      <c r="N44" s="91"/>
      <c r="O44" s="91"/>
      <c r="P44" s="188">
        <f t="shared" si="1"/>
        <v>0.33</v>
      </c>
      <c r="Q44" s="489" t="s">
        <v>268</v>
      </c>
      <c r="R44" s="489"/>
      <c r="S44" s="489"/>
      <c r="T44" s="489"/>
      <c r="U44" s="489"/>
      <c r="V44" s="489"/>
      <c r="W44" s="489"/>
      <c r="X44" s="489"/>
      <c r="Y44" s="488"/>
      <c r="Z44" s="483"/>
      <c r="AA44" s="483"/>
      <c r="AB44" s="483"/>
      <c r="AC44" s="483"/>
      <c r="AD44" s="483"/>
      <c r="AE44" s="483"/>
    </row>
    <row r="45" spans="1:41" ht="105" customHeight="1">
      <c r="A45" s="257" t="s">
        <v>269</v>
      </c>
      <c r="B45" s="259">
        <v>0.04</v>
      </c>
      <c r="C45" s="87" t="s">
        <v>48</v>
      </c>
      <c r="D45" s="128"/>
      <c r="E45" s="128"/>
      <c r="F45" s="128"/>
      <c r="G45" s="128"/>
      <c r="H45" s="128"/>
      <c r="I45" s="128"/>
      <c r="J45" s="170">
        <v>0</v>
      </c>
      <c r="K45" s="170">
        <v>0.08</v>
      </c>
      <c r="L45" s="170">
        <v>0.25</v>
      </c>
      <c r="M45" s="170">
        <v>0.25</v>
      </c>
      <c r="N45" s="170">
        <v>0.25</v>
      </c>
      <c r="O45" s="170">
        <v>0.17</v>
      </c>
      <c r="P45" s="188">
        <f t="shared" si="1"/>
        <v>1</v>
      </c>
      <c r="Q45" s="499" t="s">
        <v>270</v>
      </c>
      <c r="R45" s="499"/>
      <c r="S45" s="499"/>
      <c r="T45" s="499"/>
      <c r="U45" s="499"/>
      <c r="V45" s="499"/>
      <c r="W45" s="499"/>
      <c r="X45" s="499"/>
      <c r="Y45" s="491" t="s">
        <v>271</v>
      </c>
      <c r="Z45" s="491"/>
      <c r="AA45" s="491"/>
      <c r="AB45" s="491"/>
      <c r="AC45" s="491"/>
      <c r="AD45" s="491"/>
      <c r="AE45" s="492"/>
    </row>
    <row r="46" spans="1:41" ht="63.75" customHeight="1">
      <c r="A46" s="257"/>
      <c r="B46" s="259"/>
      <c r="C46" s="90" t="s">
        <v>50</v>
      </c>
      <c r="D46" s="91"/>
      <c r="E46" s="91"/>
      <c r="F46" s="91"/>
      <c r="G46" s="91"/>
      <c r="H46" s="91"/>
      <c r="I46" s="91"/>
      <c r="J46" s="91">
        <v>0</v>
      </c>
      <c r="K46" s="91">
        <v>0.08</v>
      </c>
      <c r="L46" s="91">
        <v>0.25</v>
      </c>
      <c r="M46" s="91"/>
      <c r="N46" s="91"/>
      <c r="O46" s="91"/>
      <c r="P46" s="188">
        <f t="shared" si="1"/>
        <v>0.33</v>
      </c>
      <c r="Q46" s="500" t="s">
        <v>272</v>
      </c>
      <c r="R46" s="501"/>
      <c r="S46" s="501"/>
      <c r="T46" s="501"/>
      <c r="U46" s="501"/>
      <c r="V46" s="501"/>
      <c r="W46" s="501"/>
      <c r="X46" s="502"/>
      <c r="Y46" s="493"/>
      <c r="Z46" s="493"/>
      <c r="AA46" s="493"/>
      <c r="AB46" s="493"/>
      <c r="AC46" s="493"/>
      <c r="AD46" s="493"/>
      <c r="AE46" s="494"/>
    </row>
    <row r="47" spans="1:41" ht="89.25" customHeight="1">
      <c r="A47" s="257" t="s">
        <v>273</v>
      </c>
      <c r="B47" s="259">
        <v>0.05</v>
      </c>
      <c r="C47" s="87" t="s">
        <v>48</v>
      </c>
      <c r="D47" s="128"/>
      <c r="E47" s="128"/>
      <c r="F47" s="128"/>
      <c r="G47" s="128"/>
      <c r="H47" s="128"/>
      <c r="I47" s="128"/>
      <c r="J47" s="170">
        <v>0</v>
      </c>
      <c r="K47" s="170">
        <v>0.08</v>
      </c>
      <c r="L47" s="170">
        <v>0.25</v>
      </c>
      <c r="M47" s="170">
        <v>0.25</v>
      </c>
      <c r="N47" s="170">
        <v>0.25</v>
      </c>
      <c r="O47" s="170">
        <v>0.17</v>
      </c>
      <c r="P47" s="188">
        <f t="shared" si="1"/>
        <v>1</v>
      </c>
      <c r="Q47" s="489" t="s">
        <v>274</v>
      </c>
      <c r="R47" s="489"/>
      <c r="S47" s="489"/>
      <c r="T47" s="489"/>
      <c r="U47" s="489"/>
      <c r="V47" s="489"/>
      <c r="W47" s="489"/>
      <c r="X47" s="489"/>
      <c r="Y47" s="495" t="s">
        <v>275</v>
      </c>
      <c r="Z47" s="495"/>
      <c r="AA47" s="495"/>
      <c r="AB47" s="495"/>
      <c r="AC47" s="495"/>
      <c r="AD47" s="495"/>
      <c r="AE47" s="496"/>
    </row>
    <row r="48" spans="1:41" ht="64.5" customHeight="1">
      <c r="A48" s="258"/>
      <c r="B48" s="260"/>
      <c r="C48" s="185" t="s">
        <v>50</v>
      </c>
      <c r="D48" s="186"/>
      <c r="E48" s="186"/>
      <c r="F48" s="186"/>
      <c r="G48" s="186"/>
      <c r="H48" s="186"/>
      <c r="I48" s="186"/>
      <c r="J48" s="186">
        <v>0</v>
      </c>
      <c r="K48" s="186">
        <v>0.08</v>
      </c>
      <c r="L48" s="186">
        <v>0.25</v>
      </c>
      <c r="M48" s="186"/>
      <c r="N48" s="186"/>
      <c r="O48" s="186"/>
      <c r="P48" s="189">
        <f>SUM(D48:O48)</f>
        <v>0.33</v>
      </c>
      <c r="Q48" s="503" t="s">
        <v>276</v>
      </c>
      <c r="R48" s="503"/>
      <c r="S48" s="503"/>
      <c r="T48" s="503"/>
      <c r="U48" s="503"/>
      <c r="V48" s="503"/>
      <c r="W48" s="503"/>
      <c r="X48" s="503"/>
      <c r="Y48" s="497"/>
      <c r="Z48" s="497"/>
      <c r="AA48" s="497"/>
      <c r="AB48" s="497"/>
      <c r="AC48" s="497"/>
      <c r="AD48" s="497"/>
      <c r="AE48" s="498"/>
    </row>
    <row r="49" spans="1:1" ht="15" customHeight="1">
      <c r="A49" s="15" t="s">
        <v>201</v>
      </c>
    </row>
  </sheetData>
  <mergeCells count="87">
    <mergeCell ref="A45:A46"/>
    <mergeCell ref="B45:B46"/>
    <mergeCell ref="Y45:AE46"/>
    <mergeCell ref="A47:A48"/>
    <mergeCell ref="B47:B48"/>
    <mergeCell ref="Y47:AE48"/>
    <mergeCell ref="Q45:X45"/>
    <mergeCell ref="Q46:X46"/>
    <mergeCell ref="Q47:X47"/>
    <mergeCell ref="Q48:X48"/>
    <mergeCell ref="A41:A42"/>
    <mergeCell ref="B41:B42"/>
    <mergeCell ref="Y41:AE42"/>
    <mergeCell ref="A43:A44"/>
    <mergeCell ref="B43:B44"/>
    <mergeCell ref="Y43:AE44"/>
    <mergeCell ref="Q41:X41"/>
    <mergeCell ref="Q42:X42"/>
    <mergeCell ref="Q43:X43"/>
    <mergeCell ref="Q44:X44"/>
    <mergeCell ref="AC35:AE36"/>
    <mergeCell ref="A38:AE38"/>
    <mergeCell ref="A39:A40"/>
    <mergeCell ref="B39:B40"/>
    <mergeCell ref="C39:C40"/>
    <mergeCell ref="D39:P39"/>
    <mergeCell ref="Q40:X40"/>
    <mergeCell ref="Y40:AE40"/>
    <mergeCell ref="A35:A36"/>
    <mergeCell ref="B35:B36"/>
    <mergeCell ref="Q35:T36"/>
    <mergeCell ref="U35:X36"/>
    <mergeCell ref="Y35:AB36"/>
    <mergeCell ref="Q39:AE3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textLength" operator="lessThanOrEqual" allowBlank="1" showInputMessage="1" showErrorMessage="1" errorTitle="Máximo 2.000 caracteres" error="Máximo 2.000 caracteres" sqref="AC35 Q35 Y35 Q45 Q41 Q47 U35" xr:uid="{113A3D0F-AC41-432E-8238-243054CF3B9C}">
      <formula1>2000</formula1>
    </dataValidation>
    <dataValidation type="textLength" operator="lessThanOrEqual" allowBlank="1" showInputMessage="1" showErrorMessage="1" errorTitle="Máximo 2.000 caracteres" error="Máximo 2.000 caracteres" promptTitle="2.000 caracteres" sqref="Q30:Q31" xr:uid="{FEAA2580-68E0-44F2-8844-3FE24B49C0E9}">
      <formula1>2000</formula1>
    </dataValidation>
    <dataValidation type="list" allowBlank="1" showInputMessage="1" showErrorMessage="1" sqref="C7:C9" xr:uid="{C411A241-2FB1-40F0-8146-C139E716A582}">
      <formula1>$B$21:$M$21</formula1>
    </dataValidation>
  </dataValidations>
  <hyperlinks>
    <hyperlink ref="Y45" r:id="rId1" xr:uid="{8894E0B4-B7C1-4683-A50D-93916018884A}"/>
    <hyperlink ref="Y47" r:id="rId2" xr:uid="{3A58A30F-EF08-4320-9268-D097D2B870ED}"/>
    <hyperlink ref="Y41" r:id="rId3" xr:uid="{6DACB765-8D45-4CC7-840F-735F0CD8CEA0}"/>
    <hyperlink ref="Y43" r:id="rId4" xr:uid="{ECE90AC5-8CE1-42E6-9D79-9DDC356BB8B1}"/>
  </hyperlinks>
  <pageMargins left="0.25" right="0.25" top="0.75" bottom="0.75" header="0.3" footer="0.3"/>
  <pageSetup scale="21" orientation="landscape" r:id="rId5"/>
  <drawing r:id="rId6"/>
  <legacyDrawing r:id="rId7"/>
  <extLst>
    <ext xmlns:x14="http://schemas.microsoft.com/office/spreadsheetml/2009/9/main" uri="{CCE6A557-97BC-4b89-ADB6-D9C93CAAB3DF}">
      <x14:dataValidations xmlns:xm="http://schemas.microsoft.com/office/excel/2006/main" count="4">
        <x14:dataValidation type="list" allowBlank="1" showInputMessage="1" showErrorMessage="1" xr:uid="{6A186393-7605-469B-B86B-3D2A90140B67}">
          <x14:formula1>
            <xm:f>listas!$D$2:$D$15</xm:f>
          </x14:formula1>
          <xm:sqref>C11:AE13</xm:sqref>
        </x14:dataValidation>
        <x14:dataValidation type="list" allowBlank="1" showInputMessage="1" showErrorMessage="1" xr:uid="{27607A22-D885-4848-B785-DB5AF621886E}">
          <x14:formula1>
            <xm:f>listas!$A$2:$A$6</xm:f>
          </x14:formula1>
          <xm:sqref>C15:K15</xm:sqref>
        </x14:dataValidation>
        <x14:dataValidation type="list" allowBlank="1" showInputMessage="1" showErrorMessage="1" xr:uid="{5968CDDE-391E-4739-9FC8-AC1456FD77EA}">
          <x14:formula1>
            <xm:f>listas!$B$2:$B$8</xm:f>
          </x14:formula1>
          <xm:sqref>R15:X15</xm:sqref>
        </x14:dataValidation>
        <x14:dataValidation type="list" allowBlank="1" showInputMessage="1" showErrorMessage="1" xr:uid="{174B6ED3-495B-4417-A97F-67A872F93E68}">
          <x14:formula1>
            <xm:f>listas!$C$2:$C$20</xm:f>
          </x14:formula1>
          <xm:sqref>AA15:AE15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7" tint="0.39997558519241921"/>
    <pageSetUpPr fitToPage="1"/>
  </sheetPr>
  <dimension ref="A1:AX16"/>
  <sheetViews>
    <sheetView topLeftCell="H1" zoomScale="55" zoomScaleNormal="55" workbookViewId="0">
      <selection activeCell="AN37" sqref="AN37"/>
    </sheetView>
  </sheetViews>
  <sheetFormatPr baseColWidth="10" defaultColWidth="10.85546875" defaultRowHeight="14.25"/>
  <cols>
    <col min="1" max="1" width="15" style="15" customWidth="1"/>
    <col min="2" max="2" width="8.42578125" style="15" customWidth="1"/>
    <col min="3" max="3" width="11.42578125" style="15" customWidth="1"/>
    <col min="4" max="6" width="29.42578125" style="15" customWidth="1"/>
    <col min="7" max="7" width="20.5703125" style="15" customWidth="1"/>
    <col min="8" max="8" width="24.85546875" style="15" customWidth="1"/>
    <col min="9" max="9" width="15.42578125" style="15" customWidth="1"/>
    <col min="10" max="10" width="28.140625" style="15" customWidth="1"/>
    <col min="11" max="11" width="21.140625" style="15" customWidth="1"/>
    <col min="12" max="15" width="8.5703125" style="15" customWidth="1"/>
    <col min="16" max="17" width="22.42578125" style="15" customWidth="1"/>
    <col min="18" max="28" width="7.42578125" style="15" customWidth="1"/>
    <col min="29" max="29" width="5.85546875" style="15" customWidth="1"/>
    <col min="30" max="40" width="8.140625" style="15" customWidth="1"/>
    <col min="41" max="41" width="5.85546875" style="15" customWidth="1"/>
    <col min="42" max="42" width="17.140625" style="15" customWidth="1"/>
    <col min="43" max="43" width="15.85546875" style="129" customWidth="1"/>
    <col min="44" max="44" width="86.28515625" style="15" customWidth="1"/>
    <col min="45" max="45" width="20.42578125" style="15" customWidth="1"/>
    <col min="46" max="46" width="77.140625" style="15" customWidth="1"/>
    <col min="47" max="47" width="24.5703125" style="15" customWidth="1"/>
    <col min="48" max="48" width="24.42578125" style="15" customWidth="1"/>
    <col min="49" max="50" width="10.85546875" style="72"/>
    <col min="51" max="16379" width="10.85546875" style="15"/>
    <col min="16380" max="16380" width="9" style="15" customWidth="1"/>
    <col min="16381" max="16384" width="10.85546875" style="15"/>
  </cols>
  <sheetData>
    <row r="1" spans="1:50" ht="15.95" customHeight="1" thickBot="1">
      <c r="A1" s="508" t="s">
        <v>121</v>
      </c>
      <c r="B1" s="509"/>
      <c r="C1" s="509"/>
      <c r="D1" s="509"/>
      <c r="E1" s="509"/>
      <c r="F1" s="509"/>
      <c r="G1" s="509"/>
      <c r="H1" s="509"/>
      <c r="I1" s="509"/>
      <c r="J1" s="509"/>
      <c r="K1" s="509"/>
      <c r="L1" s="509"/>
      <c r="M1" s="509"/>
      <c r="N1" s="509"/>
      <c r="O1" s="509"/>
      <c r="P1" s="509"/>
      <c r="Q1" s="509"/>
      <c r="R1" s="509"/>
      <c r="S1" s="509"/>
      <c r="T1" s="509"/>
      <c r="U1" s="509"/>
      <c r="V1" s="509"/>
      <c r="W1" s="509"/>
      <c r="X1" s="509"/>
      <c r="Y1" s="509"/>
      <c r="Z1" s="509"/>
      <c r="AA1" s="509"/>
      <c r="AB1" s="509"/>
      <c r="AC1" s="509"/>
      <c r="AD1" s="509"/>
      <c r="AE1" s="509"/>
      <c r="AF1" s="509"/>
      <c r="AG1" s="509"/>
      <c r="AH1" s="509"/>
      <c r="AI1" s="509"/>
      <c r="AJ1" s="509"/>
      <c r="AK1" s="509"/>
      <c r="AL1" s="509"/>
      <c r="AM1" s="509"/>
      <c r="AN1" s="509"/>
      <c r="AO1" s="509"/>
      <c r="AP1" s="509"/>
      <c r="AQ1" s="509"/>
      <c r="AR1" s="509"/>
      <c r="AS1" s="509"/>
      <c r="AT1" s="510"/>
      <c r="AU1" s="504" t="s">
        <v>122</v>
      </c>
      <c r="AV1" s="505"/>
    </row>
    <row r="2" spans="1:50" ht="15.95" customHeight="1" thickBot="1">
      <c r="A2" s="511" t="s">
        <v>123</v>
      </c>
      <c r="B2" s="512"/>
      <c r="C2" s="512"/>
      <c r="D2" s="512"/>
      <c r="E2" s="512"/>
      <c r="F2" s="512"/>
      <c r="G2" s="512"/>
      <c r="H2" s="512"/>
      <c r="I2" s="512"/>
      <c r="J2" s="512"/>
      <c r="K2" s="512"/>
      <c r="L2" s="512"/>
      <c r="M2" s="512"/>
      <c r="N2" s="512"/>
      <c r="O2" s="512"/>
      <c r="P2" s="512"/>
      <c r="Q2" s="512"/>
      <c r="R2" s="512"/>
      <c r="S2" s="512"/>
      <c r="T2" s="512"/>
      <c r="U2" s="512"/>
      <c r="V2" s="512"/>
      <c r="W2" s="512"/>
      <c r="X2" s="512"/>
      <c r="Y2" s="512"/>
      <c r="Z2" s="512"/>
      <c r="AA2" s="512"/>
      <c r="AB2" s="512"/>
      <c r="AC2" s="512"/>
      <c r="AD2" s="512"/>
      <c r="AE2" s="512"/>
      <c r="AF2" s="512"/>
      <c r="AG2" s="512"/>
      <c r="AH2" s="512"/>
      <c r="AI2" s="512"/>
      <c r="AJ2" s="512"/>
      <c r="AK2" s="512"/>
      <c r="AL2" s="512"/>
      <c r="AM2" s="512"/>
      <c r="AN2" s="512"/>
      <c r="AO2" s="512"/>
      <c r="AP2" s="512"/>
      <c r="AQ2" s="512"/>
      <c r="AR2" s="512"/>
      <c r="AS2" s="512"/>
      <c r="AT2" s="513"/>
      <c r="AU2" s="357" t="s">
        <v>124</v>
      </c>
      <c r="AV2" s="506"/>
    </row>
    <row r="3" spans="1:50" ht="15" customHeight="1" thickBot="1">
      <c r="A3" s="514" t="s">
        <v>0</v>
      </c>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515"/>
      <c r="AJ3" s="515"/>
      <c r="AK3" s="515"/>
      <c r="AL3" s="515"/>
      <c r="AM3" s="515"/>
      <c r="AN3" s="515"/>
      <c r="AO3" s="515"/>
      <c r="AP3" s="515"/>
      <c r="AQ3" s="515"/>
      <c r="AR3" s="515"/>
      <c r="AS3" s="515"/>
      <c r="AT3" s="516"/>
      <c r="AU3" s="357" t="s">
        <v>126</v>
      </c>
      <c r="AV3" s="506"/>
    </row>
    <row r="4" spans="1:50" ht="15.95" customHeight="1">
      <c r="A4" s="508"/>
      <c r="B4" s="509"/>
      <c r="C4" s="509"/>
      <c r="D4" s="509"/>
      <c r="E4" s="509"/>
      <c r="F4" s="509"/>
      <c r="G4" s="509"/>
      <c r="H4" s="509"/>
      <c r="I4" s="509"/>
      <c r="J4" s="509"/>
      <c r="K4" s="509"/>
      <c r="L4" s="509"/>
      <c r="M4" s="509"/>
      <c r="N4" s="509"/>
      <c r="O4" s="509"/>
      <c r="P4" s="509"/>
      <c r="Q4" s="509"/>
      <c r="R4" s="509"/>
      <c r="S4" s="509"/>
      <c r="T4" s="509"/>
      <c r="U4" s="509"/>
      <c r="V4" s="509"/>
      <c r="W4" s="509"/>
      <c r="X4" s="509"/>
      <c r="Y4" s="509"/>
      <c r="Z4" s="509"/>
      <c r="AA4" s="509"/>
      <c r="AB4" s="509"/>
      <c r="AC4" s="509"/>
      <c r="AD4" s="509"/>
      <c r="AE4" s="509"/>
      <c r="AF4" s="509"/>
      <c r="AG4" s="509"/>
      <c r="AH4" s="509"/>
      <c r="AI4" s="509"/>
      <c r="AJ4" s="509"/>
      <c r="AK4" s="509"/>
      <c r="AL4" s="509"/>
      <c r="AM4" s="509"/>
      <c r="AN4" s="509"/>
      <c r="AO4" s="509"/>
      <c r="AP4" s="509"/>
      <c r="AQ4" s="509"/>
      <c r="AR4" s="509"/>
      <c r="AS4" s="509"/>
      <c r="AT4" s="510"/>
      <c r="AU4" s="507" t="s">
        <v>277</v>
      </c>
      <c r="AV4" s="507"/>
    </row>
    <row r="5" spans="1:50" ht="15" customHeight="1">
      <c r="A5" s="525" t="s">
        <v>278</v>
      </c>
      <c r="B5" s="526"/>
      <c r="C5" s="526"/>
      <c r="D5" s="526"/>
      <c r="E5" s="526"/>
      <c r="F5" s="526"/>
      <c r="G5" s="526"/>
      <c r="H5" s="526"/>
      <c r="I5" s="526"/>
      <c r="J5" s="526"/>
      <c r="K5" s="526"/>
      <c r="L5" s="526"/>
      <c r="M5" s="526"/>
      <c r="N5" s="526"/>
      <c r="O5" s="526"/>
      <c r="P5" s="526"/>
      <c r="Q5" s="526"/>
      <c r="R5" s="526"/>
      <c r="S5" s="526"/>
      <c r="T5" s="526"/>
      <c r="U5" s="526"/>
      <c r="V5" s="526"/>
      <c r="W5" s="526"/>
      <c r="X5" s="526"/>
      <c r="Y5" s="526"/>
      <c r="Z5" s="526"/>
      <c r="AA5" s="526"/>
      <c r="AB5" s="526"/>
      <c r="AC5" s="527"/>
      <c r="AD5" s="528" t="s">
        <v>131</v>
      </c>
      <c r="AE5" s="529"/>
      <c r="AF5" s="529"/>
      <c r="AG5" s="529"/>
      <c r="AH5" s="529"/>
      <c r="AI5" s="529"/>
      <c r="AJ5" s="529"/>
      <c r="AK5" s="529"/>
      <c r="AL5" s="529"/>
      <c r="AM5" s="529"/>
      <c r="AN5" s="529"/>
      <c r="AO5" s="529"/>
      <c r="AP5" s="529"/>
      <c r="AQ5" s="530"/>
      <c r="AR5" s="522" t="s">
        <v>104</v>
      </c>
      <c r="AS5" s="522" t="s">
        <v>106</v>
      </c>
      <c r="AT5" s="522" t="s">
        <v>108</v>
      </c>
      <c r="AU5" s="522" t="s">
        <v>110</v>
      </c>
      <c r="AV5" s="522" t="s">
        <v>279</v>
      </c>
    </row>
    <row r="6" spans="1:50" ht="15" customHeight="1">
      <c r="A6" s="537" t="s">
        <v>6</v>
      </c>
      <c r="B6" s="453">
        <f>'META 1'!I7</f>
        <v>45572</v>
      </c>
      <c r="C6" s="454"/>
      <c r="D6" s="112" t="s">
        <v>129</v>
      </c>
      <c r="E6" s="113"/>
      <c r="F6" s="114"/>
      <c r="G6" s="115"/>
      <c r="H6" s="116"/>
      <c r="I6" s="116"/>
      <c r="J6" s="116"/>
      <c r="K6" s="116"/>
      <c r="L6" s="116"/>
      <c r="M6" s="116"/>
      <c r="N6" s="116"/>
      <c r="O6" s="116"/>
      <c r="P6" s="116"/>
      <c r="Q6" s="116"/>
      <c r="R6" s="116"/>
      <c r="S6" s="116"/>
      <c r="T6" s="116"/>
      <c r="U6" s="116"/>
      <c r="V6" s="116"/>
      <c r="W6" s="116"/>
      <c r="X6" s="116"/>
      <c r="Y6" s="116"/>
      <c r="Z6" s="116"/>
      <c r="AA6" s="116"/>
      <c r="AB6" s="116"/>
      <c r="AC6" s="117"/>
      <c r="AD6" s="531"/>
      <c r="AE6" s="532"/>
      <c r="AF6" s="532"/>
      <c r="AG6" s="532"/>
      <c r="AH6" s="532"/>
      <c r="AI6" s="532"/>
      <c r="AJ6" s="532"/>
      <c r="AK6" s="532"/>
      <c r="AL6" s="532"/>
      <c r="AM6" s="532"/>
      <c r="AN6" s="532"/>
      <c r="AO6" s="532"/>
      <c r="AP6" s="532"/>
      <c r="AQ6" s="533"/>
      <c r="AR6" s="523"/>
      <c r="AS6" s="523"/>
      <c r="AT6" s="523"/>
      <c r="AU6" s="523"/>
      <c r="AV6" s="523"/>
    </row>
    <row r="7" spans="1:50" ht="15" customHeight="1">
      <c r="A7" s="537"/>
      <c r="B7" s="455"/>
      <c r="C7" s="456"/>
      <c r="D7" s="112" t="s">
        <v>130</v>
      </c>
      <c r="E7" s="113"/>
      <c r="F7" s="118"/>
      <c r="G7" s="119"/>
      <c r="H7" s="120"/>
      <c r="I7" s="120"/>
      <c r="J7" s="120"/>
      <c r="K7" s="120"/>
      <c r="L7" s="120"/>
      <c r="M7" s="120"/>
      <c r="N7" s="120"/>
      <c r="O7" s="120"/>
      <c r="P7" s="120"/>
      <c r="Q7" s="120"/>
      <c r="R7" s="120"/>
      <c r="S7" s="120"/>
      <c r="T7" s="120"/>
      <c r="U7" s="120"/>
      <c r="V7" s="120"/>
      <c r="W7" s="120"/>
      <c r="X7" s="120"/>
      <c r="Y7" s="120"/>
      <c r="Z7" s="120"/>
      <c r="AA7" s="120"/>
      <c r="AB7" s="120"/>
      <c r="AC7" s="121"/>
      <c r="AD7" s="531"/>
      <c r="AE7" s="532"/>
      <c r="AF7" s="532"/>
      <c r="AG7" s="532"/>
      <c r="AH7" s="532"/>
      <c r="AI7" s="532"/>
      <c r="AJ7" s="532"/>
      <c r="AK7" s="532"/>
      <c r="AL7" s="532"/>
      <c r="AM7" s="532"/>
      <c r="AN7" s="532"/>
      <c r="AO7" s="532"/>
      <c r="AP7" s="532"/>
      <c r="AQ7" s="533"/>
      <c r="AR7" s="523"/>
      <c r="AS7" s="523"/>
      <c r="AT7" s="523"/>
      <c r="AU7" s="523"/>
      <c r="AV7" s="523"/>
    </row>
    <row r="8" spans="1:50" ht="15" customHeight="1">
      <c r="A8" s="537"/>
      <c r="B8" s="457"/>
      <c r="C8" s="458"/>
      <c r="D8" s="112" t="s">
        <v>131</v>
      </c>
      <c r="E8" s="113" t="s">
        <v>280</v>
      </c>
      <c r="F8" s="122"/>
      <c r="G8" s="123"/>
      <c r="H8" s="124"/>
      <c r="I8" s="124"/>
      <c r="J8" s="124"/>
      <c r="K8" s="124"/>
      <c r="L8" s="124"/>
      <c r="M8" s="124"/>
      <c r="N8" s="124"/>
      <c r="O8" s="124"/>
      <c r="P8" s="124"/>
      <c r="Q8" s="124"/>
      <c r="R8" s="124"/>
      <c r="S8" s="124"/>
      <c r="T8" s="124"/>
      <c r="U8" s="124"/>
      <c r="V8" s="124"/>
      <c r="W8" s="124"/>
      <c r="X8" s="124"/>
      <c r="Y8" s="124"/>
      <c r="Z8" s="124"/>
      <c r="AA8" s="124"/>
      <c r="AB8" s="124"/>
      <c r="AC8" s="125"/>
      <c r="AD8" s="531"/>
      <c r="AE8" s="532"/>
      <c r="AF8" s="532"/>
      <c r="AG8" s="532"/>
      <c r="AH8" s="532"/>
      <c r="AI8" s="532"/>
      <c r="AJ8" s="532"/>
      <c r="AK8" s="532"/>
      <c r="AL8" s="532"/>
      <c r="AM8" s="532"/>
      <c r="AN8" s="532"/>
      <c r="AO8" s="532"/>
      <c r="AP8" s="532"/>
      <c r="AQ8" s="533"/>
      <c r="AR8" s="523"/>
      <c r="AS8" s="523"/>
      <c r="AT8" s="523"/>
      <c r="AU8" s="523"/>
      <c r="AV8" s="523"/>
    </row>
    <row r="9" spans="1:50" ht="15" customHeight="1">
      <c r="A9" s="525" t="s">
        <v>281</v>
      </c>
      <c r="B9" s="526"/>
      <c r="C9" s="526"/>
      <c r="D9" s="539" t="s">
        <v>282</v>
      </c>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1"/>
      <c r="AE9" s="532"/>
      <c r="AF9" s="532"/>
      <c r="AG9" s="532"/>
      <c r="AH9" s="532"/>
      <c r="AI9" s="532"/>
      <c r="AJ9" s="532"/>
      <c r="AK9" s="532"/>
      <c r="AL9" s="532"/>
      <c r="AM9" s="532"/>
      <c r="AN9" s="532"/>
      <c r="AO9" s="532"/>
      <c r="AP9" s="532"/>
      <c r="AQ9" s="533"/>
      <c r="AR9" s="523"/>
      <c r="AS9" s="523"/>
      <c r="AT9" s="523"/>
      <c r="AU9" s="523"/>
      <c r="AV9" s="523"/>
    </row>
    <row r="10" spans="1:50" ht="15" customHeight="1">
      <c r="A10" s="525" t="s">
        <v>283</v>
      </c>
      <c r="B10" s="526"/>
      <c r="C10" s="526"/>
      <c r="D10" s="539" t="s">
        <v>134</v>
      </c>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4"/>
      <c r="AE10" s="535"/>
      <c r="AF10" s="535"/>
      <c r="AG10" s="535"/>
      <c r="AH10" s="535"/>
      <c r="AI10" s="535"/>
      <c r="AJ10" s="535"/>
      <c r="AK10" s="535"/>
      <c r="AL10" s="535"/>
      <c r="AM10" s="535"/>
      <c r="AN10" s="535"/>
      <c r="AO10" s="535"/>
      <c r="AP10" s="535"/>
      <c r="AQ10" s="536"/>
      <c r="AR10" s="523"/>
      <c r="AS10" s="523"/>
      <c r="AT10" s="523"/>
      <c r="AU10" s="523"/>
      <c r="AV10" s="523"/>
    </row>
    <row r="11" spans="1:50" ht="56.25" customHeight="1">
      <c r="A11" s="520" t="s">
        <v>74</v>
      </c>
      <c r="B11" s="538"/>
      <c r="C11" s="538"/>
      <c r="D11" s="522" t="s">
        <v>284</v>
      </c>
      <c r="E11" s="522" t="s">
        <v>78</v>
      </c>
      <c r="F11" s="522" t="s">
        <v>80</v>
      </c>
      <c r="G11" s="522" t="s">
        <v>82</v>
      </c>
      <c r="H11" s="522" t="s">
        <v>285</v>
      </c>
      <c r="I11" s="522" t="s">
        <v>86</v>
      </c>
      <c r="J11" s="522" t="s">
        <v>88</v>
      </c>
      <c r="K11" s="522" t="s">
        <v>90</v>
      </c>
      <c r="L11" s="520" t="s">
        <v>92</v>
      </c>
      <c r="M11" s="538"/>
      <c r="N11" s="538"/>
      <c r="O11" s="538"/>
      <c r="P11" s="522" t="s">
        <v>94</v>
      </c>
      <c r="Q11" s="522" t="s">
        <v>96</v>
      </c>
      <c r="R11" s="525" t="s">
        <v>98</v>
      </c>
      <c r="S11" s="526"/>
      <c r="T11" s="526"/>
      <c r="U11" s="526"/>
      <c r="V11" s="526"/>
      <c r="W11" s="526"/>
      <c r="X11" s="526"/>
      <c r="Y11" s="526"/>
      <c r="Z11" s="526"/>
      <c r="AA11" s="526"/>
      <c r="AB11" s="526"/>
      <c r="AC11" s="527"/>
      <c r="AD11" s="525" t="s">
        <v>100</v>
      </c>
      <c r="AE11" s="526"/>
      <c r="AF11" s="526"/>
      <c r="AG11" s="526"/>
      <c r="AH11" s="526"/>
      <c r="AI11" s="526"/>
      <c r="AJ11" s="526"/>
      <c r="AK11" s="526"/>
      <c r="AL11" s="526"/>
      <c r="AM11" s="526"/>
      <c r="AN11" s="526"/>
      <c r="AO11" s="527"/>
      <c r="AP11" s="520" t="s">
        <v>102</v>
      </c>
      <c r="AQ11" s="521"/>
      <c r="AR11" s="523"/>
      <c r="AS11" s="523"/>
      <c r="AT11" s="523"/>
      <c r="AU11" s="523"/>
      <c r="AV11" s="523"/>
    </row>
    <row r="12" spans="1:50" ht="98.25" customHeight="1">
      <c r="A12" s="111" t="s">
        <v>286</v>
      </c>
      <c r="B12" s="111" t="s">
        <v>287</v>
      </c>
      <c r="C12" s="111" t="s">
        <v>288</v>
      </c>
      <c r="D12" s="524"/>
      <c r="E12" s="524"/>
      <c r="F12" s="524"/>
      <c r="G12" s="524"/>
      <c r="H12" s="524"/>
      <c r="I12" s="524"/>
      <c r="J12" s="524"/>
      <c r="K12" s="524"/>
      <c r="L12" s="111">
        <v>2024</v>
      </c>
      <c r="M12" s="111">
        <v>2025</v>
      </c>
      <c r="N12" s="111">
        <v>2026</v>
      </c>
      <c r="O12" s="111">
        <v>2027</v>
      </c>
      <c r="P12" s="524"/>
      <c r="Q12" s="524"/>
      <c r="R12" s="126" t="s">
        <v>142</v>
      </c>
      <c r="S12" s="126" t="s">
        <v>143</v>
      </c>
      <c r="T12" s="126" t="s">
        <v>144</v>
      </c>
      <c r="U12" s="126" t="s">
        <v>145</v>
      </c>
      <c r="V12" s="126" t="s">
        <v>146</v>
      </c>
      <c r="W12" s="126" t="s">
        <v>147</v>
      </c>
      <c r="X12" s="126" t="s">
        <v>148</v>
      </c>
      <c r="Y12" s="126" t="s">
        <v>149</v>
      </c>
      <c r="Z12" s="126" t="s">
        <v>128</v>
      </c>
      <c r="AA12" s="126" t="s">
        <v>150</v>
      </c>
      <c r="AB12" s="126" t="s">
        <v>151</v>
      </c>
      <c r="AC12" s="126" t="s">
        <v>152</v>
      </c>
      <c r="AD12" s="126" t="s">
        <v>142</v>
      </c>
      <c r="AE12" s="126" t="s">
        <v>143</v>
      </c>
      <c r="AF12" s="126" t="s">
        <v>144</v>
      </c>
      <c r="AG12" s="126" t="s">
        <v>145</v>
      </c>
      <c r="AH12" s="126" t="s">
        <v>146</v>
      </c>
      <c r="AI12" s="126" t="s">
        <v>147</v>
      </c>
      <c r="AJ12" s="126" t="s">
        <v>148</v>
      </c>
      <c r="AK12" s="126" t="s">
        <v>149</v>
      </c>
      <c r="AL12" s="126" t="s">
        <v>128</v>
      </c>
      <c r="AM12" s="126" t="s">
        <v>150</v>
      </c>
      <c r="AN12" s="126" t="s">
        <v>151</v>
      </c>
      <c r="AO12" s="126" t="s">
        <v>152</v>
      </c>
      <c r="AP12" s="111" t="s">
        <v>289</v>
      </c>
      <c r="AQ12" s="127" t="s">
        <v>290</v>
      </c>
      <c r="AR12" s="524"/>
      <c r="AS12" s="524"/>
      <c r="AT12" s="524"/>
      <c r="AU12" s="524"/>
      <c r="AV12" s="524"/>
    </row>
    <row r="13" spans="1:50" ht="372.75" customHeight="1">
      <c r="A13" s="198">
        <v>193</v>
      </c>
      <c r="B13" s="198"/>
      <c r="C13" s="198"/>
      <c r="D13" s="199" t="s">
        <v>291</v>
      </c>
      <c r="E13" s="200" t="s">
        <v>292</v>
      </c>
      <c r="F13" s="200" t="s">
        <v>293</v>
      </c>
      <c r="G13" s="200" t="s">
        <v>294</v>
      </c>
      <c r="H13" s="200">
        <v>15</v>
      </c>
      <c r="I13" s="200" t="s">
        <v>295</v>
      </c>
      <c r="J13" s="200" t="s">
        <v>296</v>
      </c>
      <c r="K13" s="200" t="s">
        <v>297</v>
      </c>
      <c r="L13" s="201">
        <v>15</v>
      </c>
      <c r="M13" s="201">
        <v>15</v>
      </c>
      <c r="N13" s="201">
        <v>15</v>
      </c>
      <c r="O13" s="201">
        <v>15</v>
      </c>
      <c r="P13" s="201" t="s">
        <v>298</v>
      </c>
      <c r="Q13" s="201" t="s">
        <v>299</v>
      </c>
      <c r="R13" s="198"/>
      <c r="S13" s="198"/>
      <c r="T13" s="198"/>
      <c r="U13" s="198"/>
      <c r="V13" s="198"/>
      <c r="W13" s="198"/>
      <c r="X13" s="200">
        <v>15</v>
      </c>
      <c r="Y13" s="198">
        <v>15</v>
      </c>
      <c r="Z13" s="198">
        <v>15</v>
      </c>
      <c r="AA13" s="198">
        <v>15</v>
      </c>
      <c r="AB13" s="198">
        <v>15</v>
      </c>
      <c r="AC13" s="198">
        <v>15</v>
      </c>
      <c r="AD13" s="198"/>
      <c r="AE13" s="198"/>
      <c r="AF13" s="198"/>
      <c r="AG13" s="198"/>
      <c r="AH13" s="198"/>
      <c r="AI13" s="198"/>
      <c r="AJ13" s="200">
        <v>15</v>
      </c>
      <c r="AK13" s="198">
        <v>15</v>
      </c>
      <c r="AL13" s="198">
        <v>15</v>
      </c>
      <c r="AM13" s="198"/>
      <c r="AN13" s="198"/>
      <c r="AO13" s="198"/>
      <c r="AP13" s="198"/>
      <c r="AQ13" s="198"/>
      <c r="AR13" s="210" t="s">
        <v>300</v>
      </c>
      <c r="AS13" s="203" t="s">
        <v>301</v>
      </c>
      <c r="AT13" s="210" t="s">
        <v>302</v>
      </c>
      <c r="AU13" s="203"/>
      <c r="AV13" s="202"/>
      <c r="AW13" s="15"/>
      <c r="AX13" s="15"/>
    </row>
    <row r="14" spans="1:50" ht="15">
      <c r="A14" s="518" t="s">
        <v>303</v>
      </c>
      <c r="B14" s="517" t="s">
        <v>304</v>
      </c>
      <c r="C14" s="517"/>
      <c r="D14" s="517"/>
      <c r="E14" s="519" t="s">
        <v>305</v>
      </c>
      <c r="F14" s="519"/>
      <c r="G14" s="519"/>
      <c r="H14" s="519"/>
      <c r="I14" s="519"/>
      <c r="J14" s="519"/>
      <c r="K14" s="519"/>
      <c r="L14" s="519"/>
      <c r="M14" s="517" t="s">
        <v>304</v>
      </c>
      <c r="N14" s="517"/>
      <c r="O14" s="517"/>
      <c r="P14" s="517"/>
      <c r="Q14" s="517"/>
      <c r="R14" s="517" t="s">
        <v>304</v>
      </c>
      <c r="S14" s="517"/>
      <c r="T14" s="517"/>
      <c r="U14" s="517"/>
      <c r="V14" s="517"/>
      <c r="W14" s="517"/>
      <c r="X14" s="517"/>
      <c r="Y14" s="517"/>
      <c r="Z14" s="517" t="s">
        <v>304</v>
      </c>
      <c r="AA14" s="517"/>
      <c r="AB14" s="517"/>
      <c r="AC14" s="517"/>
      <c r="AD14" s="517"/>
      <c r="AE14" s="517"/>
      <c r="AF14" s="517"/>
      <c r="AG14" s="517"/>
      <c r="AH14" s="517"/>
      <c r="AI14" s="517"/>
      <c r="AJ14" s="517"/>
      <c r="AK14" s="517"/>
      <c r="AL14" s="519" t="s">
        <v>306</v>
      </c>
      <c r="AM14" s="519"/>
      <c r="AN14" s="519"/>
      <c r="AO14" s="519"/>
      <c r="AP14" s="517" t="s">
        <v>307</v>
      </c>
      <c r="AQ14" s="517"/>
      <c r="AR14" s="517"/>
      <c r="AS14" s="517"/>
      <c r="AT14" s="517"/>
      <c r="AU14" s="517"/>
      <c r="AV14" s="517"/>
    </row>
    <row r="15" spans="1:50" ht="15">
      <c r="A15" s="518"/>
      <c r="B15" s="517" t="s">
        <v>308</v>
      </c>
      <c r="C15" s="517"/>
      <c r="D15" s="517"/>
      <c r="E15" s="519"/>
      <c r="F15" s="519"/>
      <c r="G15" s="519"/>
      <c r="H15" s="519"/>
      <c r="I15" s="519"/>
      <c r="J15" s="519"/>
      <c r="K15" s="519"/>
      <c r="L15" s="519"/>
      <c r="M15" s="517" t="s">
        <v>308</v>
      </c>
      <c r="N15" s="517"/>
      <c r="O15" s="517"/>
      <c r="P15" s="517"/>
      <c r="Q15" s="517"/>
      <c r="R15" s="517" t="s">
        <v>308</v>
      </c>
      <c r="S15" s="517"/>
      <c r="T15" s="517"/>
      <c r="U15" s="517"/>
      <c r="V15" s="517"/>
      <c r="W15" s="517"/>
      <c r="X15" s="517"/>
      <c r="Y15" s="517"/>
      <c r="Z15" s="517" t="s">
        <v>308</v>
      </c>
      <c r="AA15" s="517"/>
      <c r="AB15" s="517"/>
      <c r="AC15" s="517"/>
      <c r="AD15" s="517"/>
      <c r="AE15" s="517"/>
      <c r="AF15" s="517"/>
      <c r="AG15" s="517"/>
      <c r="AH15" s="517"/>
      <c r="AI15" s="517"/>
      <c r="AJ15" s="517"/>
      <c r="AK15" s="517"/>
      <c r="AL15" s="519"/>
      <c r="AM15" s="519"/>
      <c r="AN15" s="519"/>
      <c r="AO15" s="519"/>
      <c r="AP15" s="517" t="s">
        <v>308</v>
      </c>
      <c r="AQ15" s="517"/>
      <c r="AR15" s="517"/>
      <c r="AS15" s="517"/>
      <c r="AT15" s="517"/>
      <c r="AU15" s="517"/>
      <c r="AV15" s="517"/>
    </row>
    <row r="16" spans="1:50" ht="15.95" customHeight="1">
      <c r="A16" s="518"/>
      <c r="B16" s="517" t="s">
        <v>309</v>
      </c>
      <c r="C16" s="517"/>
      <c r="D16" s="517"/>
      <c r="E16" s="519"/>
      <c r="F16" s="519"/>
      <c r="G16" s="519"/>
      <c r="H16" s="519"/>
      <c r="I16" s="519"/>
      <c r="J16" s="519"/>
      <c r="K16" s="519"/>
      <c r="L16" s="519"/>
      <c r="M16" s="517" t="s">
        <v>309</v>
      </c>
      <c r="N16" s="517"/>
      <c r="O16" s="517"/>
      <c r="P16" s="517"/>
      <c r="Q16" s="517"/>
      <c r="R16" s="517" t="s">
        <v>309</v>
      </c>
      <c r="S16" s="517"/>
      <c r="T16" s="517"/>
      <c r="U16" s="517"/>
      <c r="V16" s="517"/>
      <c r="W16" s="517"/>
      <c r="X16" s="517"/>
      <c r="Y16" s="517"/>
      <c r="Z16" s="517" t="s">
        <v>309</v>
      </c>
      <c r="AA16" s="517"/>
      <c r="AB16" s="517"/>
      <c r="AC16" s="517"/>
      <c r="AD16" s="517"/>
      <c r="AE16" s="517"/>
      <c r="AF16" s="517"/>
      <c r="AG16" s="517"/>
      <c r="AH16" s="517"/>
      <c r="AI16" s="517"/>
      <c r="AJ16" s="517"/>
      <c r="AK16" s="517"/>
      <c r="AL16" s="519"/>
      <c r="AM16" s="519"/>
      <c r="AN16" s="519"/>
      <c r="AO16" s="519"/>
      <c r="AP16" s="517" t="s">
        <v>310</v>
      </c>
      <c r="AQ16" s="517"/>
      <c r="AR16" s="517"/>
      <c r="AS16" s="517"/>
      <c r="AT16" s="517"/>
      <c r="AU16" s="517"/>
      <c r="AV16" s="517"/>
    </row>
  </sheetData>
  <mergeCells count="53">
    <mergeCell ref="R15:Y15"/>
    <mergeCell ref="R16:Y16"/>
    <mergeCell ref="A10:C10"/>
    <mergeCell ref="D9:AC9"/>
    <mergeCell ref="D10:AC10"/>
    <mergeCell ref="A11:C11"/>
    <mergeCell ref="H11:H12"/>
    <mergeCell ref="D11:D12"/>
    <mergeCell ref="E11:E12"/>
    <mergeCell ref="A5:AC5"/>
    <mergeCell ref="A6:A8"/>
    <mergeCell ref="B6:C8"/>
    <mergeCell ref="G11:G12"/>
    <mergeCell ref="Q11:Q12"/>
    <mergeCell ref="L11:O11"/>
    <mergeCell ref="F11:F12"/>
    <mergeCell ref="K11:K12"/>
    <mergeCell ref="R11:AC11"/>
    <mergeCell ref="P11:P12"/>
    <mergeCell ref="J11:J12"/>
    <mergeCell ref="I11:I12"/>
    <mergeCell ref="A9:C9"/>
    <mergeCell ref="AP11:AQ11"/>
    <mergeCell ref="AS5:AS12"/>
    <mergeCell ref="AU5:AU12"/>
    <mergeCell ref="AV5:AV12"/>
    <mergeCell ref="AD11:AO11"/>
    <mergeCell ref="AT5:AT12"/>
    <mergeCell ref="AD5:AQ10"/>
    <mergeCell ref="AR5:AR12"/>
    <mergeCell ref="AP15:AV15"/>
    <mergeCell ref="AP14:AV14"/>
    <mergeCell ref="B15:D15"/>
    <mergeCell ref="A14:A16"/>
    <mergeCell ref="E14:L16"/>
    <mergeCell ref="Z14:AK14"/>
    <mergeCell ref="Z15:AK15"/>
    <mergeCell ref="Z16:AK16"/>
    <mergeCell ref="AP16:AV16"/>
    <mergeCell ref="AL14:AO16"/>
    <mergeCell ref="M14:Q14"/>
    <mergeCell ref="M15:Q15"/>
    <mergeCell ref="M16:Q16"/>
    <mergeCell ref="R14:Y14"/>
    <mergeCell ref="B14:D14"/>
    <mergeCell ref="B16:D16"/>
    <mergeCell ref="AU1:AV1"/>
    <mergeCell ref="AU2:AV2"/>
    <mergeCell ref="AU3:AV3"/>
    <mergeCell ref="AU4:AV4"/>
    <mergeCell ref="A1:AT1"/>
    <mergeCell ref="A2:AT2"/>
    <mergeCell ref="A3:AT4"/>
  </mergeCells>
  <hyperlinks>
    <hyperlink ref="AS13" r:id="rId1" xr:uid="{EC7CE6E8-886F-4A15-8475-D3A1E83845CA}"/>
  </hyperlinks>
  <pageMargins left="0.7" right="0.7" top="0.75" bottom="0.75" header="0.3" footer="0.3"/>
  <pageSetup scale="10" orientation="landscape"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30B5F1B6-729C-44FA-A4F3-34AD2BA71C5F}">
          <x14:formula1>
            <xm:f>listas!$A$3:$A$6</xm:f>
          </x14:formula1>
          <xm:sqref>D10:AC10</xm:sqref>
        </x14:dataValidation>
        <x14:dataValidation type="list" allowBlank="1" showInputMessage="1" showErrorMessage="1" xr:uid="{BB947DFD-876D-4CBA-B4F9-43960E36A95A}">
          <x14:formula1>
            <xm:f>listas!$H$2:$H$5</xm:f>
          </x14:formula1>
          <xm:sqref>G13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A149B-F447-4E4F-A9F2-C336364BF0D7}">
  <sheetPr codeName="Hoja3">
    <tabColor theme="7" tint="0.39997558519241921"/>
  </sheetPr>
  <dimension ref="A1:B13"/>
  <sheetViews>
    <sheetView workbookViewId="0">
      <selection activeCell="B3" sqref="B3"/>
    </sheetView>
  </sheetViews>
  <sheetFormatPr baseColWidth="10" defaultColWidth="10.85546875" defaultRowHeight="15"/>
  <sheetData>
    <row r="1" spans="1:2">
      <c r="A1" t="s">
        <v>311</v>
      </c>
      <c r="B1" t="s">
        <v>312</v>
      </c>
    </row>
    <row r="2" spans="1:2">
      <c r="A2" t="s">
        <v>313</v>
      </c>
      <c r="B2" t="s">
        <v>295</v>
      </c>
    </row>
    <row r="3" spans="1:2">
      <c r="A3" t="s">
        <v>314</v>
      </c>
      <c r="B3" t="s">
        <v>315</v>
      </c>
    </row>
    <row r="4" spans="1:2">
      <c r="A4" t="s">
        <v>316</v>
      </c>
    </row>
    <row r="5" spans="1:2">
      <c r="A5" t="s">
        <v>317</v>
      </c>
    </row>
    <row r="6" spans="1:2">
      <c r="A6" t="s">
        <v>318</v>
      </c>
    </row>
    <row r="7" spans="1:2">
      <c r="A7" t="s">
        <v>319</v>
      </c>
    </row>
    <row r="8" spans="1:2">
      <c r="A8" t="s">
        <v>320</v>
      </c>
    </row>
    <row r="9" spans="1:2">
      <c r="A9" t="s">
        <v>321</v>
      </c>
    </row>
    <row r="10" spans="1:2">
      <c r="A10" t="s">
        <v>322</v>
      </c>
    </row>
    <row r="11" spans="1:2">
      <c r="A11" t="s">
        <v>323</v>
      </c>
    </row>
    <row r="12" spans="1:2">
      <c r="A12" t="s">
        <v>324</v>
      </c>
    </row>
    <row r="13" spans="1:2">
      <c r="A13" t="s">
        <v>325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978EE-C589-4479-AD55-2AF437DC01DC}">
  <dimension ref="A1:H138"/>
  <sheetViews>
    <sheetView topLeftCell="A101" workbookViewId="0">
      <selection activeCell="C111" sqref="C111"/>
    </sheetView>
  </sheetViews>
  <sheetFormatPr baseColWidth="10" defaultColWidth="9.140625" defaultRowHeight="15"/>
  <cols>
    <col min="3" max="3" width="73.28515625" customWidth="1"/>
  </cols>
  <sheetData>
    <row r="1" spans="1:3">
      <c r="A1" s="175"/>
    </row>
    <row r="2" spans="1:3" ht="18.75">
      <c r="B2" s="179" t="s">
        <v>326</v>
      </c>
      <c r="C2" s="179" t="s">
        <v>327</v>
      </c>
    </row>
    <row r="3" spans="1:3">
      <c r="B3" s="211" t="s">
        <v>328</v>
      </c>
      <c r="C3" s="211" t="s">
        <v>329</v>
      </c>
    </row>
    <row r="4" spans="1:3">
      <c r="B4" s="211" t="s">
        <v>330</v>
      </c>
      <c r="C4" s="211" t="s">
        <v>331</v>
      </c>
    </row>
    <row r="5" spans="1:3">
      <c r="B5" s="211" t="s">
        <v>332</v>
      </c>
      <c r="C5" s="212" t="s">
        <v>333</v>
      </c>
    </row>
    <row r="6" spans="1:3">
      <c r="B6" s="211" t="s">
        <v>334</v>
      </c>
      <c r="C6" s="211" t="s">
        <v>335</v>
      </c>
    </row>
    <row r="7" spans="1:3">
      <c r="B7" s="211" t="s">
        <v>336</v>
      </c>
      <c r="C7" s="212" t="s">
        <v>337</v>
      </c>
    </row>
    <row r="8" spans="1:3">
      <c r="B8" s="211" t="s">
        <v>338</v>
      </c>
      <c r="C8" s="212" t="s">
        <v>339</v>
      </c>
    </row>
    <row r="9" spans="1:3">
      <c r="B9" s="211" t="s">
        <v>340</v>
      </c>
      <c r="C9" s="211" t="s">
        <v>341</v>
      </c>
    </row>
    <row r="10" spans="1:3">
      <c r="B10" s="211" t="s">
        <v>342</v>
      </c>
      <c r="C10" s="211" t="s">
        <v>343</v>
      </c>
    </row>
    <row r="11" spans="1:3">
      <c r="B11" s="211" t="s">
        <v>344</v>
      </c>
      <c r="C11" s="211" t="s">
        <v>345</v>
      </c>
    </row>
    <row r="12" spans="1:3">
      <c r="B12" s="211" t="s">
        <v>346</v>
      </c>
      <c r="C12" s="211" t="s">
        <v>347</v>
      </c>
    </row>
    <row r="13" spans="1:3">
      <c r="B13" s="211" t="s">
        <v>348</v>
      </c>
      <c r="C13" s="211" t="s">
        <v>349</v>
      </c>
    </row>
    <row r="14" spans="1:3">
      <c r="B14" s="211" t="s">
        <v>350</v>
      </c>
      <c r="C14" s="211" t="s">
        <v>351</v>
      </c>
    </row>
    <row r="15" spans="1:3">
      <c r="B15" s="211" t="s">
        <v>352</v>
      </c>
      <c r="C15" s="211" t="s">
        <v>353</v>
      </c>
    </row>
    <row r="16" spans="1:3">
      <c r="B16" s="211" t="s">
        <v>354</v>
      </c>
      <c r="C16" s="211" t="s">
        <v>355</v>
      </c>
    </row>
    <row r="17" spans="2:3">
      <c r="B17" s="211" t="s">
        <v>356</v>
      </c>
      <c r="C17" s="211" t="s">
        <v>357</v>
      </c>
    </row>
    <row r="18" spans="2:3">
      <c r="B18" s="211" t="s">
        <v>358</v>
      </c>
      <c r="C18" s="211" t="s">
        <v>359</v>
      </c>
    </row>
    <row r="19" spans="2:3">
      <c r="B19" s="211" t="s">
        <v>360</v>
      </c>
      <c r="C19" s="211" t="s">
        <v>361</v>
      </c>
    </row>
    <row r="20" spans="2:3">
      <c r="B20" s="211" t="s">
        <v>362</v>
      </c>
      <c r="C20" s="211" t="s">
        <v>363</v>
      </c>
    </row>
    <row r="21" spans="2:3">
      <c r="B21" s="211" t="s">
        <v>364</v>
      </c>
      <c r="C21" s="211" t="s">
        <v>365</v>
      </c>
    </row>
    <row r="22" spans="2:3">
      <c r="B22" s="211" t="s">
        <v>366</v>
      </c>
      <c r="C22" s="211" t="s">
        <v>367</v>
      </c>
    </row>
    <row r="23" spans="2:3">
      <c r="B23" s="211" t="s">
        <v>368</v>
      </c>
      <c r="C23" s="211" t="s">
        <v>369</v>
      </c>
    </row>
    <row r="24" spans="2:3">
      <c r="B24" s="211" t="s">
        <v>370</v>
      </c>
      <c r="C24" s="211" t="s">
        <v>371</v>
      </c>
    </row>
    <row r="25" spans="2:3">
      <c r="B25" s="211" t="s">
        <v>372</v>
      </c>
      <c r="C25" s="211" t="s">
        <v>373</v>
      </c>
    </row>
    <row r="26" spans="2:3">
      <c r="B26" s="211" t="s">
        <v>374</v>
      </c>
      <c r="C26" s="211" t="s">
        <v>375</v>
      </c>
    </row>
    <row r="27" spans="2:3">
      <c r="B27" s="211" t="s">
        <v>376</v>
      </c>
      <c r="C27" s="211" t="s">
        <v>377</v>
      </c>
    </row>
    <row r="28" spans="2:3">
      <c r="B28" s="211" t="s">
        <v>378</v>
      </c>
      <c r="C28" s="211" t="s">
        <v>379</v>
      </c>
    </row>
    <row r="29" spans="2:3">
      <c r="B29" s="211" t="s">
        <v>380</v>
      </c>
      <c r="C29" s="212" t="s">
        <v>381</v>
      </c>
    </row>
    <row r="30" spans="2:3">
      <c r="B30" s="211" t="s">
        <v>382</v>
      </c>
      <c r="C30" s="212" t="s">
        <v>383</v>
      </c>
    </row>
    <row r="31" spans="2:3">
      <c r="B31" s="211" t="s">
        <v>384</v>
      </c>
      <c r="C31" s="212" t="s">
        <v>385</v>
      </c>
    </row>
    <row r="32" spans="2:3">
      <c r="B32" s="211" t="s">
        <v>386</v>
      </c>
      <c r="C32" s="211" t="s">
        <v>387</v>
      </c>
    </row>
    <row r="33" spans="2:3">
      <c r="B33" s="211" t="s">
        <v>388</v>
      </c>
      <c r="C33" s="211" t="s">
        <v>389</v>
      </c>
    </row>
    <row r="34" spans="2:3">
      <c r="B34" s="211" t="s">
        <v>390</v>
      </c>
      <c r="C34" s="212" t="s">
        <v>391</v>
      </c>
    </row>
    <row r="35" spans="2:3">
      <c r="B35" s="211" t="s">
        <v>392</v>
      </c>
      <c r="C35" s="212" t="s">
        <v>393</v>
      </c>
    </row>
    <row r="36" spans="2:3">
      <c r="B36" s="211" t="s">
        <v>394</v>
      </c>
      <c r="C36" s="211" t="s">
        <v>395</v>
      </c>
    </row>
    <row r="37" spans="2:3">
      <c r="B37" s="211" t="s">
        <v>396</v>
      </c>
      <c r="C37" s="194" t="s">
        <v>397</v>
      </c>
    </row>
    <row r="38" spans="2:3">
      <c r="B38" s="211" t="s">
        <v>398</v>
      </c>
      <c r="C38" s="211" t="s">
        <v>399</v>
      </c>
    </row>
    <row r="39" spans="2:3">
      <c r="B39" s="211" t="s">
        <v>400</v>
      </c>
      <c r="C39" s="211" t="s">
        <v>401</v>
      </c>
    </row>
    <row r="40" spans="2:3">
      <c r="B40" s="211" t="s">
        <v>402</v>
      </c>
      <c r="C40" s="211" t="s">
        <v>403</v>
      </c>
    </row>
    <row r="41" spans="2:3">
      <c r="B41" s="211" t="s">
        <v>404</v>
      </c>
      <c r="C41" s="211" t="s">
        <v>405</v>
      </c>
    </row>
    <row r="42" spans="2:3">
      <c r="B42" s="211" t="s">
        <v>406</v>
      </c>
      <c r="C42" s="211" t="s">
        <v>407</v>
      </c>
    </row>
    <row r="43" spans="2:3">
      <c r="B43" s="211" t="s">
        <v>408</v>
      </c>
      <c r="C43" s="212" t="s">
        <v>409</v>
      </c>
    </row>
    <row r="44" spans="2:3">
      <c r="B44" s="211" t="s">
        <v>410</v>
      </c>
      <c r="C44" s="212" t="s">
        <v>411</v>
      </c>
    </row>
    <row r="45" spans="2:3">
      <c r="B45" s="211" t="s">
        <v>412</v>
      </c>
      <c r="C45" s="211" t="s">
        <v>413</v>
      </c>
    </row>
    <row r="46" spans="2:3">
      <c r="B46" s="211" t="s">
        <v>414</v>
      </c>
      <c r="C46" s="180" t="s">
        <v>415</v>
      </c>
    </row>
    <row r="47" spans="2:3">
      <c r="B47" s="211" t="s">
        <v>416</v>
      </c>
      <c r="C47" s="211" t="s">
        <v>417</v>
      </c>
    </row>
    <row r="48" spans="2:3">
      <c r="B48" s="211" t="s">
        <v>418</v>
      </c>
      <c r="C48" s="212" t="s">
        <v>419</v>
      </c>
    </row>
    <row r="49" spans="2:8">
      <c r="B49" s="211" t="s">
        <v>420</v>
      </c>
      <c r="C49" s="211" t="s">
        <v>421</v>
      </c>
    </row>
    <row r="50" spans="2:8">
      <c r="B50" s="211" t="s">
        <v>422</v>
      </c>
      <c r="C50" s="212" t="s">
        <v>423</v>
      </c>
    </row>
    <row r="51" spans="2:8">
      <c r="B51" s="211" t="s">
        <v>424</v>
      </c>
      <c r="C51" s="211" t="s">
        <v>425</v>
      </c>
    </row>
    <row r="52" spans="2:8">
      <c r="B52" s="211" t="s">
        <v>426</v>
      </c>
      <c r="C52" s="212" t="s">
        <v>427</v>
      </c>
    </row>
    <row r="53" spans="2:8">
      <c r="B53" s="211" t="s">
        <v>428</v>
      </c>
      <c r="C53" s="212" t="s">
        <v>429</v>
      </c>
      <c r="H53" s="195"/>
    </row>
    <row r="54" spans="2:8">
      <c r="B54" s="211" t="s">
        <v>430</v>
      </c>
      <c r="C54" s="211" t="s">
        <v>431</v>
      </c>
    </row>
    <row r="55" spans="2:8">
      <c r="B55" s="211" t="s">
        <v>432</v>
      </c>
      <c r="C55" s="211" t="s">
        <v>433</v>
      </c>
    </row>
    <row r="56" spans="2:8">
      <c r="B56" s="211" t="s">
        <v>434</v>
      </c>
      <c r="C56" s="211" t="s">
        <v>435</v>
      </c>
    </row>
    <row r="57" spans="2:8">
      <c r="B57" s="211" t="s">
        <v>436</v>
      </c>
      <c r="C57" s="211" t="s">
        <v>437</v>
      </c>
    </row>
    <row r="58" spans="2:8">
      <c r="B58" s="211" t="s">
        <v>438</v>
      </c>
      <c r="C58" s="180" t="s">
        <v>439</v>
      </c>
    </row>
    <row r="59" spans="2:8">
      <c r="B59" s="211" t="s">
        <v>440</v>
      </c>
      <c r="C59" s="211" t="s">
        <v>441</v>
      </c>
    </row>
    <row r="60" spans="2:8">
      <c r="B60" s="211" t="s">
        <v>442</v>
      </c>
      <c r="C60" s="211" t="s">
        <v>443</v>
      </c>
    </row>
    <row r="61" spans="2:8">
      <c r="B61" s="211" t="s">
        <v>444</v>
      </c>
      <c r="C61" s="211" t="s">
        <v>445</v>
      </c>
    </row>
    <row r="62" spans="2:8">
      <c r="B62" s="211" t="s">
        <v>446</v>
      </c>
      <c r="C62" s="211" t="s">
        <v>447</v>
      </c>
    </row>
    <row r="63" spans="2:8">
      <c r="B63" s="211" t="s">
        <v>448</v>
      </c>
      <c r="C63" s="211" t="s">
        <v>449</v>
      </c>
    </row>
    <row r="64" spans="2:8">
      <c r="B64" s="211" t="s">
        <v>450</v>
      </c>
      <c r="C64" s="211" t="s">
        <v>451</v>
      </c>
    </row>
    <row r="65" spans="1:3">
      <c r="B65" s="211" t="s">
        <v>452</v>
      </c>
      <c r="C65" s="211" t="s">
        <v>453</v>
      </c>
    </row>
    <row r="66" spans="1:3">
      <c r="B66" s="211" t="s">
        <v>454</v>
      </c>
      <c r="C66" s="212" t="s">
        <v>455</v>
      </c>
    </row>
    <row r="67" spans="1:3">
      <c r="B67" s="211" t="s">
        <v>456</v>
      </c>
      <c r="C67" s="211" t="s">
        <v>457</v>
      </c>
    </row>
    <row r="68" spans="1:3">
      <c r="B68" s="211" t="s">
        <v>458</v>
      </c>
      <c r="C68" s="211" t="s">
        <v>459</v>
      </c>
    </row>
    <row r="69" spans="1:3">
      <c r="B69" s="211" t="s">
        <v>460</v>
      </c>
      <c r="C69" s="211" t="s">
        <v>461</v>
      </c>
    </row>
    <row r="70" spans="1:3">
      <c r="B70" s="211" t="s">
        <v>462</v>
      </c>
      <c r="C70" s="211" t="s">
        <v>463</v>
      </c>
    </row>
    <row r="71" spans="1:3">
      <c r="B71" s="211" t="s">
        <v>464</v>
      </c>
      <c r="C71" s="212" t="s">
        <v>465</v>
      </c>
    </row>
    <row r="72" spans="1:3">
      <c r="B72" s="211" t="s">
        <v>466</v>
      </c>
      <c r="C72" s="211" t="s">
        <v>467</v>
      </c>
    </row>
    <row r="73" spans="1:3">
      <c r="B73" s="211" t="s">
        <v>468</v>
      </c>
      <c r="C73" s="211" t="s">
        <v>469</v>
      </c>
    </row>
    <row r="74" spans="1:3">
      <c r="B74" s="211" t="s">
        <v>470</v>
      </c>
      <c r="C74" s="211" t="s">
        <v>471</v>
      </c>
    </row>
    <row r="75" spans="1:3">
      <c r="A75" t="s">
        <v>472</v>
      </c>
      <c r="B75" s="211" t="s">
        <v>473</v>
      </c>
      <c r="C75" s="211" t="s">
        <v>474</v>
      </c>
    </row>
    <row r="76" spans="1:3">
      <c r="B76" s="211" t="s">
        <v>475</v>
      </c>
      <c r="C76" s="212" t="s">
        <v>476</v>
      </c>
    </row>
    <row r="77" spans="1:3">
      <c r="B77" s="211" t="s">
        <v>477</v>
      </c>
      <c r="C77" s="212" t="s">
        <v>478</v>
      </c>
    </row>
    <row r="78" spans="1:3">
      <c r="B78" s="211" t="s">
        <v>479</v>
      </c>
      <c r="C78" s="212" t="s">
        <v>480</v>
      </c>
    </row>
    <row r="79" spans="1:3">
      <c r="B79" s="211" t="s">
        <v>481</v>
      </c>
      <c r="C79" s="212" t="s">
        <v>482</v>
      </c>
    </row>
    <row r="80" spans="1:3">
      <c r="B80" s="211" t="s">
        <v>483</v>
      </c>
      <c r="C80" s="212" t="s">
        <v>484</v>
      </c>
    </row>
    <row r="81" spans="2:3">
      <c r="B81" s="211" t="s">
        <v>485</v>
      </c>
      <c r="C81" s="211" t="s">
        <v>486</v>
      </c>
    </row>
    <row r="82" spans="2:3">
      <c r="B82" s="211" t="s">
        <v>485</v>
      </c>
      <c r="C82" s="211" t="s">
        <v>487</v>
      </c>
    </row>
    <row r="83" spans="2:3">
      <c r="B83" s="211" t="s">
        <v>488</v>
      </c>
      <c r="C83" s="211" t="s">
        <v>489</v>
      </c>
    </row>
    <row r="84" spans="2:3">
      <c r="B84" s="211" t="s">
        <v>490</v>
      </c>
      <c r="C84" s="211" t="s">
        <v>491</v>
      </c>
    </row>
    <row r="85" spans="2:3">
      <c r="B85" s="211" t="s">
        <v>492</v>
      </c>
      <c r="C85" s="211" t="s">
        <v>493</v>
      </c>
    </row>
    <row r="86" spans="2:3">
      <c r="B86" s="211" t="s">
        <v>494</v>
      </c>
      <c r="C86" s="211" t="s">
        <v>495</v>
      </c>
    </row>
    <row r="87" spans="2:3">
      <c r="B87" s="211" t="s">
        <v>496</v>
      </c>
      <c r="C87" s="211" t="s">
        <v>497</v>
      </c>
    </row>
    <row r="88" spans="2:3">
      <c r="B88" s="211" t="s">
        <v>498</v>
      </c>
      <c r="C88" s="211" t="s">
        <v>499</v>
      </c>
    </row>
    <row r="89" spans="2:3">
      <c r="B89" s="211" t="s">
        <v>500</v>
      </c>
      <c r="C89" s="211" t="s">
        <v>501</v>
      </c>
    </row>
    <row r="90" spans="2:3">
      <c r="B90" s="211" t="s">
        <v>502</v>
      </c>
      <c r="C90" s="211" t="s">
        <v>503</v>
      </c>
    </row>
    <row r="91" spans="2:3">
      <c r="B91" s="211" t="s">
        <v>504</v>
      </c>
      <c r="C91" s="211" t="s">
        <v>505</v>
      </c>
    </row>
    <row r="92" spans="2:3">
      <c r="B92" s="211" t="s">
        <v>506</v>
      </c>
      <c r="C92" s="211" t="s">
        <v>507</v>
      </c>
    </row>
    <row r="93" spans="2:3">
      <c r="B93" s="211" t="s">
        <v>508</v>
      </c>
      <c r="C93" s="211" t="s">
        <v>509</v>
      </c>
    </row>
    <row r="94" spans="2:3">
      <c r="B94" s="211" t="s">
        <v>510</v>
      </c>
      <c r="C94" s="211" t="s">
        <v>511</v>
      </c>
    </row>
    <row r="95" spans="2:3">
      <c r="B95" s="211" t="s">
        <v>512</v>
      </c>
      <c r="C95" s="211" t="s">
        <v>513</v>
      </c>
    </row>
    <row r="96" spans="2:3">
      <c r="B96" s="211" t="s">
        <v>514</v>
      </c>
      <c r="C96" s="211" t="s">
        <v>515</v>
      </c>
    </row>
    <row r="97" spans="2:6">
      <c r="B97" s="211" t="s">
        <v>516</v>
      </c>
      <c r="C97" s="211" t="s">
        <v>517</v>
      </c>
    </row>
    <row r="98" spans="2:6">
      <c r="B98" s="211" t="s">
        <v>518</v>
      </c>
      <c r="C98" s="211" t="s">
        <v>519</v>
      </c>
    </row>
    <row r="99" spans="2:6">
      <c r="B99" s="211" t="s">
        <v>520</v>
      </c>
      <c r="C99" s="211" t="s">
        <v>521</v>
      </c>
    </row>
    <row r="100" spans="2:6">
      <c r="B100" s="211" t="s">
        <v>522</v>
      </c>
      <c r="C100" s="211" t="s">
        <v>523</v>
      </c>
    </row>
    <row r="101" spans="2:6">
      <c r="B101" s="211" t="s">
        <v>524</v>
      </c>
      <c r="C101" s="211" t="s">
        <v>525</v>
      </c>
    </row>
    <row r="102" spans="2:6">
      <c r="B102" s="211" t="s">
        <v>526</v>
      </c>
      <c r="C102" s="211" t="s">
        <v>527</v>
      </c>
    </row>
    <row r="103" spans="2:6">
      <c r="B103" s="211" t="s">
        <v>528</v>
      </c>
      <c r="C103" s="211" t="s">
        <v>529</v>
      </c>
    </row>
    <row r="104" spans="2:6">
      <c r="B104" s="211" t="s">
        <v>530</v>
      </c>
      <c r="C104" s="211" t="s">
        <v>531</v>
      </c>
      <c r="F104" s="195"/>
    </row>
    <row r="105" spans="2:6">
      <c r="B105" s="211" t="s">
        <v>532</v>
      </c>
      <c r="C105" s="197" t="s">
        <v>533</v>
      </c>
    </row>
    <row r="106" spans="2:6">
      <c r="B106" s="211" t="s">
        <v>534</v>
      </c>
      <c r="C106" s="180" t="s">
        <v>535</v>
      </c>
    </row>
    <row r="107" spans="2:6">
      <c r="B107" s="211" t="s">
        <v>536</v>
      </c>
      <c r="C107" s="180" t="s">
        <v>537</v>
      </c>
    </row>
    <row r="108" spans="2:6">
      <c r="B108" s="211" t="s">
        <v>538</v>
      </c>
      <c r="C108" s="212" t="s">
        <v>539</v>
      </c>
    </row>
    <row r="109" spans="2:6">
      <c r="B109" s="211" t="s">
        <v>540</v>
      </c>
      <c r="C109" s="212" t="s">
        <v>541</v>
      </c>
    </row>
    <row r="110" spans="2:6">
      <c r="B110" s="213" t="s">
        <v>542</v>
      </c>
      <c r="C110" s="214" t="s">
        <v>543</v>
      </c>
    </row>
    <row r="111" spans="2:6">
      <c r="B111" s="211" t="s">
        <v>544</v>
      </c>
      <c r="C111" s="211" t="s">
        <v>545</v>
      </c>
    </row>
    <row r="112" spans="2:6">
      <c r="B112" s="211" t="s">
        <v>546</v>
      </c>
      <c r="C112" s="196" t="s">
        <v>547</v>
      </c>
    </row>
    <row r="113" spans="2:3">
      <c r="B113" s="211" t="s">
        <v>548</v>
      </c>
      <c r="C113" s="211" t="s">
        <v>549</v>
      </c>
    </row>
    <row r="114" spans="2:3">
      <c r="B114" s="211" t="s">
        <v>550</v>
      </c>
      <c r="C114" s="211" t="s">
        <v>551</v>
      </c>
    </row>
    <row r="115" spans="2:3">
      <c r="B115" s="211" t="s">
        <v>552</v>
      </c>
      <c r="C115" s="211" t="s">
        <v>553</v>
      </c>
    </row>
    <row r="116" spans="2:3">
      <c r="B116" s="211" t="s">
        <v>554</v>
      </c>
      <c r="C116" s="211" t="s">
        <v>555</v>
      </c>
    </row>
    <row r="117" spans="2:3">
      <c r="B117" s="211" t="s">
        <v>556</v>
      </c>
      <c r="C117" s="194" t="s">
        <v>557</v>
      </c>
    </row>
    <row r="118" spans="2:3">
      <c r="B118" s="211" t="s">
        <v>558</v>
      </c>
      <c r="C118" s="211" t="s">
        <v>559</v>
      </c>
    </row>
    <row r="119" spans="2:3">
      <c r="B119" s="211" t="s">
        <v>560</v>
      </c>
      <c r="C119" s="212" t="s">
        <v>561</v>
      </c>
    </row>
    <row r="120" spans="2:3">
      <c r="B120" s="211" t="s">
        <v>562</v>
      </c>
      <c r="C120" s="211" t="s">
        <v>563</v>
      </c>
    </row>
    <row r="121" spans="2:3">
      <c r="B121" s="211" t="s">
        <v>564</v>
      </c>
      <c r="C121" s="211" t="s">
        <v>565</v>
      </c>
    </row>
    <row r="122" spans="2:3">
      <c r="B122" s="211" t="s">
        <v>566</v>
      </c>
      <c r="C122" s="211" t="s">
        <v>567</v>
      </c>
    </row>
    <row r="123" spans="2:3">
      <c r="B123" s="211" t="s">
        <v>568</v>
      </c>
      <c r="C123" s="211" t="s">
        <v>569</v>
      </c>
    </row>
    <row r="124" spans="2:3">
      <c r="B124" s="211" t="s">
        <v>570</v>
      </c>
      <c r="C124" s="211" t="s">
        <v>571</v>
      </c>
    </row>
    <row r="125" spans="2:3">
      <c r="B125" s="211" t="s">
        <v>572</v>
      </c>
      <c r="C125" s="211" t="s">
        <v>573</v>
      </c>
    </row>
    <row r="126" spans="2:3">
      <c r="B126" s="211" t="s">
        <v>574</v>
      </c>
      <c r="C126" s="211" t="s">
        <v>575</v>
      </c>
    </row>
    <row r="127" spans="2:3">
      <c r="B127" s="211" t="s">
        <v>576</v>
      </c>
      <c r="C127" s="211" t="s">
        <v>577</v>
      </c>
    </row>
    <row r="128" spans="2:3">
      <c r="B128" s="211" t="s">
        <v>578</v>
      </c>
      <c r="C128" s="211" t="s">
        <v>579</v>
      </c>
    </row>
    <row r="129" spans="2:3">
      <c r="B129" s="211" t="s">
        <v>580</v>
      </c>
      <c r="C129" s="211" t="s">
        <v>581</v>
      </c>
    </row>
    <row r="130" spans="2:3">
      <c r="B130" s="211" t="s">
        <v>582</v>
      </c>
      <c r="C130" s="181" t="s">
        <v>583</v>
      </c>
    </row>
    <row r="131" spans="2:3">
      <c r="B131" s="182" t="s">
        <v>584</v>
      </c>
      <c r="C131" s="180" t="s">
        <v>585</v>
      </c>
    </row>
    <row r="132" spans="2:3">
      <c r="B132" s="211" t="s">
        <v>586</v>
      </c>
      <c r="C132" s="181" t="s">
        <v>587</v>
      </c>
    </row>
    <row r="133" spans="2:3">
      <c r="B133" s="211" t="s">
        <v>588</v>
      </c>
      <c r="C133" s="211" t="s">
        <v>589</v>
      </c>
    </row>
    <row r="134" spans="2:3">
      <c r="B134" s="211" t="s">
        <v>590</v>
      </c>
      <c r="C134" s="211" t="s">
        <v>591</v>
      </c>
    </row>
    <row r="135" spans="2:3">
      <c r="B135" s="211" t="s">
        <v>592</v>
      </c>
      <c r="C135" s="211" t="s">
        <v>593</v>
      </c>
    </row>
    <row r="136" spans="2:3">
      <c r="B136" s="211" t="s">
        <v>594</v>
      </c>
      <c r="C136" s="211" t="s">
        <v>595</v>
      </c>
    </row>
    <row r="137" spans="2:3">
      <c r="B137" s="211" t="s">
        <v>596</v>
      </c>
      <c r="C137" s="211" t="s">
        <v>597</v>
      </c>
    </row>
    <row r="138" spans="2:3">
      <c r="B138" s="211" t="s">
        <v>598</v>
      </c>
      <c r="C138" s="211" t="s">
        <v>599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tabColor theme="7" tint="0.39997558519241921"/>
    <pageSetUpPr fitToPage="1"/>
  </sheetPr>
  <dimension ref="A1:BK58"/>
  <sheetViews>
    <sheetView topLeftCell="A31" zoomScale="70" zoomScaleNormal="70" workbookViewId="0">
      <selection activeCell="N65" sqref="N65"/>
    </sheetView>
  </sheetViews>
  <sheetFormatPr baseColWidth="10" defaultColWidth="19.42578125" defaultRowHeight="14.25"/>
  <cols>
    <col min="1" max="1" width="29.5703125" style="15" bestFit="1" customWidth="1"/>
    <col min="2" max="17" width="11" style="15" customWidth="1"/>
    <col min="18" max="19" width="12.140625" style="15" customWidth="1"/>
    <col min="20" max="23" width="8.140625" style="15" customWidth="1"/>
    <col min="24" max="24" width="9.42578125" style="15" customWidth="1"/>
    <col min="25" max="25" width="8.140625" style="15" customWidth="1"/>
    <col min="26" max="30" width="7.85546875" style="15" customWidth="1"/>
    <col min="31" max="31" width="11.42578125" style="15" customWidth="1"/>
    <col min="32" max="32" width="2.42578125" style="15" customWidth="1"/>
    <col min="33" max="33" width="19.42578125" style="15" customWidth="1"/>
    <col min="34" max="34" width="11.140625" style="15" customWidth="1"/>
    <col min="35" max="51" width="11.42578125" style="15" customWidth="1"/>
    <col min="52" max="63" width="8.85546875" style="15" customWidth="1"/>
    <col min="64" max="16384" width="19.42578125" style="15"/>
  </cols>
  <sheetData>
    <row r="1" spans="1:63" ht="15.95" customHeight="1">
      <c r="A1" s="543" t="s">
        <v>121</v>
      </c>
      <c r="B1" s="543"/>
      <c r="C1" s="543"/>
      <c r="D1" s="543"/>
      <c r="E1" s="543"/>
      <c r="F1" s="543"/>
      <c r="G1" s="543"/>
      <c r="H1" s="543"/>
      <c r="I1" s="543"/>
      <c r="J1" s="543"/>
      <c r="K1" s="543"/>
      <c r="L1" s="543"/>
      <c r="M1" s="543"/>
      <c r="N1" s="543"/>
      <c r="O1" s="543"/>
      <c r="P1" s="543"/>
      <c r="Q1" s="543"/>
      <c r="R1" s="543"/>
      <c r="S1" s="543"/>
      <c r="T1" s="543"/>
      <c r="U1" s="543"/>
      <c r="V1" s="543"/>
      <c r="W1" s="543"/>
      <c r="X1" s="543"/>
      <c r="Y1" s="543"/>
      <c r="Z1" s="543"/>
      <c r="AA1" s="543"/>
      <c r="AB1" s="543"/>
      <c r="AC1" s="543"/>
      <c r="AD1" s="543"/>
      <c r="AE1" s="543"/>
      <c r="AF1" s="543"/>
      <c r="AG1" s="543"/>
      <c r="AH1" s="543"/>
      <c r="AI1" s="543"/>
      <c r="AJ1" s="543"/>
      <c r="AK1" s="543"/>
      <c r="AL1" s="543"/>
      <c r="AM1" s="543"/>
      <c r="AN1" s="543"/>
      <c r="AO1" s="543"/>
      <c r="AP1" s="543"/>
      <c r="AQ1" s="543"/>
      <c r="AR1" s="543"/>
      <c r="AS1" s="543"/>
      <c r="AT1" s="543"/>
      <c r="AU1" s="543"/>
      <c r="AV1" s="543"/>
      <c r="AW1" s="543"/>
      <c r="AX1" s="543"/>
      <c r="AY1" s="543"/>
      <c r="AZ1" s="543"/>
      <c r="BA1" s="543"/>
      <c r="BB1" s="543"/>
      <c r="BC1" s="543"/>
      <c r="BD1" s="543"/>
      <c r="BE1" s="543"/>
      <c r="BF1" s="543"/>
      <c r="BG1" s="543"/>
      <c r="BH1" s="543"/>
      <c r="BI1" s="544" t="s">
        <v>600</v>
      </c>
      <c r="BJ1" s="544"/>
      <c r="BK1" s="544"/>
    </row>
    <row r="2" spans="1:63" ht="15.95" customHeight="1">
      <c r="A2" s="543" t="s">
        <v>123</v>
      </c>
      <c r="B2" s="543"/>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543"/>
      <c r="AN2" s="543"/>
      <c r="AO2" s="543"/>
      <c r="AP2" s="543"/>
      <c r="AQ2" s="543"/>
      <c r="AR2" s="543"/>
      <c r="AS2" s="543"/>
      <c r="AT2" s="543"/>
      <c r="AU2" s="543"/>
      <c r="AV2" s="543"/>
      <c r="AW2" s="543"/>
      <c r="AX2" s="543"/>
      <c r="AY2" s="543"/>
      <c r="AZ2" s="543"/>
      <c r="BA2" s="543"/>
      <c r="BB2" s="543"/>
      <c r="BC2" s="543"/>
      <c r="BD2" s="543"/>
      <c r="BE2" s="543"/>
      <c r="BF2" s="543"/>
      <c r="BG2" s="543"/>
      <c r="BH2" s="543"/>
      <c r="BI2" s="544" t="s">
        <v>124</v>
      </c>
      <c r="BJ2" s="544"/>
      <c r="BK2" s="544"/>
    </row>
    <row r="3" spans="1:63" ht="26.1" customHeight="1">
      <c r="A3" s="543" t="s">
        <v>601</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543"/>
      <c r="AJ3" s="543"/>
      <c r="AK3" s="543"/>
      <c r="AL3" s="543"/>
      <c r="AM3" s="543"/>
      <c r="AN3" s="543"/>
      <c r="AO3" s="543"/>
      <c r="AP3" s="543"/>
      <c r="AQ3" s="543"/>
      <c r="AR3" s="543"/>
      <c r="AS3" s="543"/>
      <c r="AT3" s="543"/>
      <c r="AU3" s="543"/>
      <c r="AV3" s="543"/>
      <c r="AW3" s="543"/>
      <c r="AX3" s="543"/>
      <c r="AY3" s="543"/>
      <c r="AZ3" s="543"/>
      <c r="BA3" s="543"/>
      <c r="BB3" s="543"/>
      <c r="BC3" s="543"/>
      <c r="BD3" s="543"/>
      <c r="BE3" s="543"/>
      <c r="BF3" s="543"/>
      <c r="BG3" s="543"/>
      <c r="BH3" s="543"/>
      <c r="BI3" s="544" t="s">
        <v>126</v>
      </c>
      <c r="BJ3" s="544"/>
      <c r="BK3" s="544"/>
    </row>
    <row r="4" spans="1:63" ht="15.95" customHeight="1">
      <c r="A4" s="543" t="s">
        <v>602</v>
      </c>
      <c r="B4" s="543"/>
      <c r="C4" s="543"/>
      <c r="D4" s="543"/>
      <c r="E4" s="543"/>
      <c r="F4" s="543"/>
      <c r="G4" s="543"/>
      <c r="H4" s="543"/>
      <c r="I4" s="543"/>
      <c r="J4" s="543"/>
      <c r="K4" s="543"/>
      <c r="L4" s="543"/>
      <c r="M4" s="543"/>
      <c r="N4" s="543"/>
      <c r="O4" s="543"/>
      <c r="P4" s="543"/>
      <c r="Q4" s="543"/>
      <c r="R4" s="543"/>
      <c r="S4" s="543"/>
      <c r="T4" s="543"/>
      <c r="U4" s="543"/>
      <c r="V4" s="543"/>
      <c r="W4" s="543"/>
      <c r="X4" s="543"/>
      <c r="Y4" s="543"/>
      <c r="Z4" s="543"/>
      <c r="AA4" s="543"/>
      <c r="AB4" s="543"/>
      <c r="AC4" s="543"/>
      <c r="AD4" s="543"/>
      <c r="AE4" s="543"/>
      <c r="AF4" s="543"/>
      <c r="AG4" s="543"/>
      <c r="AH4" s="543"/>
      <c r="AI4" s="543"/>
      <c r="AJ4" s="543"/>
      <c r="AK4" s="543"/>
      <c r="AL4" s="543"/>
      <c r="AM4" s="543"/>
      <c r="AN4" s="543"/>
      <c r="AO4" s="543"/>
      <c r="AP4" s="543"/>
      <c r="AQ4" s="543"/>
      <c r="AR4" s="543"/>
      <c r="AS4" s="543"/>
      <c r="AT4" s="543"/>
      <c r="AU4" s="543"/>
      <c r="AV4" s="543"/>
      <c r="AW4" s="543"/>
      <c r="AX4" s="543"/>
      <c r="AY4" s="543"/>
      <c r="AZ4" s="543"/>
      <c r="BA4" s="543"/>
      <c r="BB4" s="543"/>
      <c r="BC4" s="543"/>
      <c r="BD4" s="543"/>
      <c r="BE4" s="543"/>
      <c r="BF4" s="543"/>
      <c r="BG4" s="543"/>
      <c r="BH4" s="543"/>
      <c r="BI4" s="540" t="s">
        <v>603</v>
      </c>
      <c r="BJ4" s="541"/>
      <c r="BK4" s="542"/>
    </row>
    <row r="5" spans="1:63" ht="26.1" customHeight="1">
      <c r="A5" s="545" t="s">
        <v>278</v>
      </c>
      <c r="B5" s="545"/>
      <c r="C5" s="545"/>
      <c r="D5" s="545"/>
      <c r="E5" s="545"/>
      <c r="F5" s="545"/>
      <c r="G5" s="545"/>
      <c r="H5" s="545"/>
      <c r="I5" s="545"/>
      <c r="J5" s="545"/>
      <c r="K5" s="545"/>
      <c r="L5" s="545"/>
      <c r="M5" s="545"/>
      <c r="N5" s="545"/>
      <c r="O5" s="545"/>
      <c r="P5" s="545"/>
      <c r="Q5" s="545"/>
      <c r="R5" s="545"/>
      <c r="S5" s="545"/>
      <c r="T5" s="545"/>
      <c r="U5" s="545"/>
      <c r="V5" s="545"/>
      <c r="W5" s="545"/>
      <c r="X5" s="545"/>
      <c r="Y5" s="545"/>
      <c r="Z5" s="545"/>
      <c r="AA5" s="545"/>
      <c r="AB5" s="545"/>
      <c r="AC5" s="545"/>
      <c r="AD5" s="545"/>
      <c r="AE5" s="545"/>
      <c r="AG5" s="545" t="s">
        <v>604</v>
      </c>
      <c r="AH5" s="545"/>
      <c r="AI5" s="545"/>
      <c r="AJ5" s="545"/>
      <c r="AK5" s="545"/>
      <c r="AL5" s="545"/>
      <c r="AM5" s="545"/>
      <c r="AN5" s="545"/>
      <c r="AO5" s="545"/>
      <c r="AP5" s="545"/>
      <c r="AQ5" s="545"/>
      <c r="AR5" s="545"/>
      <c r="AS5" s="545"/>
      <c r="AT5" s="545"/>
      <c r="AU5" s="545"/>
      <c r="AV5" s="545"/>
      <c r="AW5" s="545"/>
      <c r="AX5" s="545"/>
      <c r="AY5" s="545"/>
      <c r="AZ5" s="545"/>
      <c r="BA5" s="545"/>
      <c r="BB5" s="545"/>
      <c r="BC5" s="545"/>
      <c r="BD5" s="545"/>
      <c r="BE5" s="545"/>
      <c r="BF5" s="545"/>
      <c r="BG5" s="545"/>
      <c r="BH5" s="545"/>
      <c r="BI5" s="546"/>
      <c r="BJ5" s="546"/>
      <c r="BK5" s="546"/>
    </row>
    <row r="6" spans="1:63" ht="31.5" customHeight="1">
      <c r="A6" s="130" t="s">
        <v>605</v>
      </c>
      <c r="B6" s="551"/>
      <c r="C6" s="551"/>
      <c r="D6" s="551"/>
      <c r="E6" s="551"/>
      <c r="F6" s="551"/>
      <c r="G6" s="551"/>
      <c r="H6" s="551"/>
      <c r="I6" s="551"/>
      <c r="J6" s="551"/>
      <c r="K6" s="551"/>
      <c r="L6" s="551"/>
      <c r="M6" s="551"/>
      <c r="N6" s="551"/>
      <c r="O6" s="551"/>
      <c r="P6" s="551"/>
      <c r="Q6" s="551"/>
      <c r="R6" s="551"/>
      <c r="S6" s="551"/>
      <c r="T6" s="551"/>
      <c r="U6" s="551"/>
      <c r="V6" s="551"/>
      <c r="W6" s="551"/>
      <c r="X6" s="551"/>
      <c r="Y6" s="551"/>
      <c r="Z6" s="551"/>
      <c r="AA6" s="551"/>
      <c r="AB6" s="551"/>
      <c r="AC6" s="551"/>
      <c r="AD6" s="551"/>
      <c r="AE6" s="551"/>
      <c r="AF6" s="551"/>
      <c r="AG6" s="551"/>
      <c r="AH6" s="551"/>
      <c r="AI6" s="551"/>
      <c r="AJ6" s="551"/>
      <c r="AK6" s="551"/>
      <c r="AL6" s="551"/>
      <c r="AM6" s="551"/>
      <c r="AN6" s="551"/>
      <c r="AO6" s="551"/>
      <c r="AP6" s="551"/>
      <c r="AQ6" s="551"/>
      <c r="AR6" s="551"/>
      <c r="AS6" s="551"/>
      <c r="AT6" s="551"/>
      <c r="AU6" s="551"/>
      <c r="AV6" s="551"/>
      <c r="AW6" s="551"/>
      <c r="AX6" s="551"/>
      <c r="AY6" s="551"/>
      <c r="AZ6" s="551"/>
      <c r="BA6" s="551"/>
      <c r="BB6" s="551"/>
      <c r="BC6" s="551"/>
      <c r="BD6" s="551"/>
      <c r="BE6" s="551"/>
      <c r="BF6" s="551"/>
      <c r="BG6" s="551"/>
      <c r="BH6" s="551"/>
      <c r="BI6" s="551"/>
      <c r="BJ6" s="551"/>
      <c r="BK6" s="551"/>
    </row>
    <row r="7" spans="1:63" ht="31.5" customHeight="1">
      <c r="A7" s="131" t="s">
        <v>606</v>
      </c>
      <c r="B7" s="553" t="s">
        <v>607</v>
      </c>
      <c r="C7" s="554"/>
      <c r="D7" s="554"/>
      <c r="E7" s="554"/>
      <c r="F7" s="554"/>
      <c r="G7" s="554"/>
      <c r="H7" s="554"/>
      <c r="I7" s="554"/>
      <c r="J7" s="554"/>
      <c r="K7" s="554"/>
      <c r="L7" s="554"/>
      <c r="M7" s="554"/>
      <c r="N7" s="554"/>
      <c r="O7" s="554"/>
      <c r="P7" s="554"/>
      <c r="Q7" s="554"/>
      <c r="R7" s="554"/>
      <c r="S7" s="554"/>
      <c r="T7" s="554"/>
      <c r="U7" s="554"/>
      <c r="V7" s="554"/>
      <c r="W7" s="554"/>
      <c r="X7" s="554"/>
      <c r="Y7" s="554"/>
      <c r="Z7" s="554"/>
      <c r="AA7" s="554"/>
      <c r="AB7" s="554"/>
      <c r="AC7" s="554"/>
      <c r="AD7" s="554"/>
      <c r="AE7" s="554"/>
      <c r="AF7" s="554"/>
      <c r="AG7" s="554"/>
      <c r="AH7" s="554"/>
      <c r="AI7" s="554"/>
      <c r="AJ7" s="554"/>
      <c r="AK7" s="554"/>
      <c r="AL7" s="554"/>
      <c r="AM7" s="554"/>
      <c r="AN7" s="554"/>
      <c r="AO7" s="554"/>
      <c r="AP7" s="554"/>
      <c r="AQ7" s="554"/>
      <c r="AR7" s="554"/>
      <c r="AS7" s="554"/>
      <c r="AT7" s="554"/>
      <c r="AU7" s="554"/>
      <c r="AV7" s="554"/>
      <c r="AW7" s="554"/>
      <c r="AX7" s="554"/>
      <c r="AY7" s="554"/>
      <c r="AZ7" s="554"/>
      <c r="BA7" s="554"/>
      <c r="BB7" s="554"/>
      <c r="BC7" s="554"/>
      <c r="BD7" s="554"/>
      <c r="BE7" s="554"/>
      <c r="BF7" s="554"/>
      <c r="BG7" s="554"/>
      <c r="BH7" s="554"/>
      <c r="BI7" s="554"/>
      <c r="BJ7" s="554"/>
      <c r="BK7" s="555"/>
    </row>
    <row r="8" spans="1:63" ht="18.75" customHeight="1">
      <c r="A8" s="132"/>
      <c r="B8" s="132"/>
      <c r="C8" s="132"/>
      <c r="D8" s="132"/>
      <c r="E8" s="132"/>
      <c r="F8" s="132"/>
      <c r="G8" s="132"/>
      <c r="H8" s="132"/>
      <c r="I8" s="132"/>
      <c r="J8" s="132"/>
      <c r="K8" s="133"/>
      <c r="L8" s="133"/>
      <c r="M8" s="133"/>
      <c r="N8" s="133"/>
      <c r="O8" s="133"/>
      <c r="P8" s="133"/>
      <c r="Q8" s="133"/>
      <c r="R8" s="133"/>
      <c r="S8" s="133"/>
      <c r="T8" s="133"/>
      <c r="U8" s="133"/>
      <c r="V8" s="133"/>
      <c r="W8" s="133"/>
      <c r="X8" s="133"/>
      <c r="Y8" s="133"/>
      <c r="Z8" s="133"/>
      <c r="AA8" s="133"/>
      <c r="AB8" s="133"/>
      <c r="AC8" s="133"/>
      <c r="AD8" s="133"/>
      <c r="AE8" s="133"/>
      <c r="AG8" s="132"/>
      <c r="AH8" s="133"/>
      <c r="AI8" s="133"/>
      <c r="AJ8" s="133"/>
      <c r="AK8" s="133"/>
      <c r="AL8" s="133"/>
      <c r="AM8" s="133"/>
      <c r="AN8" s="133"/>
      <c r="AO8" s="133"/>
    </row>
    <row r="9" spans="1:63" ht="30" customHeight="1">
      <c r="A9" s="547" t="s">
        <v>608</v>
      </c>
      <c r="B9" s="134" t="s">
        <v>142</v>
      </c>
      <c r="C9" s="134" t="s">
        <v>143</v>
      </c>
      <c r="D9" s="549" t="s">
        <v>144</v>
      </c>
      <c r="E9" s="550"/>
      <c r="F9" s="134" t="s">
        <v>145</v>
      </c>
      <c r="G9" s="134" t="s">
        <v>146</v>
      </c>
      <c r="H9" s="549" t="s">
        <v>147</v>
      </c>
      <c r="I9" s="550"/>
      <c r="J9" s="134" t="s">
        <v>148</v>
      </c>
      <c r="K9" s="134" t="s">
        <v>149</v>
      </c>
      <c r="L9" s="549" t="s">
        <v>128</v>
      </c>
      <c r="M9" s="550"/>
      <c r="N9" s="134" t="s">
        <v>150</v>
      </c>
      <c r="O9" s="134" t="s">
        <v>151</v>
      </c>
      <c r="P9" s="549" t="s">
        <v>152</v>
      </c>
      <c r="Q9" s="550"/>
      <c r="R9" s="549" t="s">
        <v>609</v>
      </c>
      <c r="S9" s="550"/>
      <c r="T9" s="549" t="s">
        <v>610</v>
      </c>
      <c r="U9" s="552"/>
      <c r="V9" s="552"/>
      <c r="W9" s="552"/>
      <c r="X9" s="552"/>
      <c r="Y9" s="550"/>
      <c r="Z9" s="549" t="s">
        <v>611</v>
      </c>
      <c r="AA9" s="552"/>
      <c r="AB9" s="552"/>
      <c r="AC9" s="552"/>
      <c r="AD9" s="552"/>
      <c r="AE9" s="550"/>
      <c r="AG9" s="547" t="s">
        <v>608</v>
      </c>
      <c r="AH9" s="134" t="s">
        <v>142</v>
      </c>
      <c r="AI9" s="134" t="s">
        <v>143</v>
      </c>
      <c r="AJ9" s="549" t="s">
        <v>144</v>
      </c>
      <c r="AK9" s="550"/>
      <c r="AL9" s="134" t="s">
        <v>145</v>
      </c>
      <c r="AM9" s="134" t="s">
        <v>146</v>
      </c>
      <c r="AN9" s="549" t="s">
        <v>147</v>
      </c>
      <c r="AO9" s="550"/>
      <c r="AP9" s="134" t="s">
        <v>148</v>
      </c>
      <c r="AQ9" s="134" t="s">
        <v>149</v>
      </c>
      <c r="AR9" s="549" t="s">
        <v>128</v>
      </c>
      <c r="AS9" s="550"/>
      <c r="AT9" s="134" t="s">
        <v>150</v>
      </c>
      <c r="AU9" s="134" t="s">
        <v>151</v>
      </c>
      <c r="AV9" s="549" t="s">
        <v>152</v>
      </c>
      <c r="AW9" s="550"/>
      <c r="AX9" s="549" t="s">
        <v>609</v>
      </c>
      <c r="AY9" s="550"/>
      <c r="AZ9" s="549" t="s">
        <v>610</v>
      </c>
      <c r="BA9" s="552"/>
      <c r="BB9" s="552"/>
      <c r="BC9" s="552"/>
      <c r="BD9" s="552"/>
      <c r="BE9" s="550"/>
      <c r="BF9" s="549" t="s">
        <v>611</v>
      </c>
      <c r="BG9" s="552"/>
      <c r="BH9" s="552"/>
      <c r="BI9" s="552"/>
      <c r="BJ9" s="552"/>
      <c r="BK9" s="550"/>
    </row>
    <row r="10" spans="1:63" ht="36" customHeight="1">
      <c r="A10" s="548"/>
      <c r="B10" s="126" t="s">
        <v>612</v>
      </c>
      <c r="C10" s="126" t="s">
        <v>612</v>
      </c>
      <c r="D10" s="126" t="s">
        <v>612</v>
      </c>
      <c r="E10" s="126" t="s">
        <v>613</v>
      </c>
      <c r="F10" s="126" t="s">
        <v>612</v>
      </c>
      <c r="G10" s="126" t="s">
        <v>612</v>
      </c>
      <c r="H10" s="126" t="s">
        <v>612</v>
      </c>
      <c r="I10" s="126" t="s">
        <v>613</v>
      </c>
      <c r="J10" s="126" t="s">
        <v>612</v>
      </c>
      <c r="K10" s="126" t="s">
        <v>612</v>
      </c>
      <c r="L10" s="126" t="s">
        <v>612</v>
      </c>
      <c r="M10" s="126" t="s">
        <v>613</v>
      </c>
      <c r="N10" s="126" t="s">
        <v>612</v>
      </c>
      <c r="O10" s="126" t="s">
        <v>612</v>
      </c>
      <c r="P10" s="126" t="s">
        <v>612</v>
      </c>
      <c r="Q10" s="126" t="s">
        <v>613</v>
      </c>
      <c r="R10" s="126" t="s">
        <v>612</v>
      </c>
      <c r="S10" s="126" t="s">
        <v>613</v>
      </c>
      <c r="T10" s="135" t="s">
        <v>614</v>
      </c>
      <c r="U10" s="135" t="s">
        <v>615</v>
      </c>
      <c r="V10" s="135" t="s">
        <v>616</v>
      </c>
      <c r="W10" s="135" t="s">
        <v>617</v>
      </c>
      <c r="X10" s="136" t="s">
        <v>618</v>
      </c>
      <c r="Y10" s="135" t="s">
        <v>619</v>
      </c>
      <c r="Z10" s="126" t="s">
        <v>620</v>
      </c>
      <c r="AA10" s="137" t="s">
        <v>621</v>
      </c>
      <c r="AB10" s="126" t="s">
        <v>622</v>
      </c>
      <c r="AC10" s="126" t="s">
        <v>623</v>
      </c>
      <c r="AD10" s="126" t="s">
        <v>624</v>
      </c>
      <c r="AE10" s="126" t="s">
        <v>625</v>
      </c>
      <c r="AG10" s="548"/>
      <c r="AH10" s="126" t="s">
        <v>612</v>
      </c>
      <c r="AI10" s="126" t="s">
        <v>612</v>
      </c>
      <c r="AJ10" s="126" t="s">
        <v>612</v>
      </c>
      <c r="AK10" s="126" t="s">
        <v>613</v>
      </c>
      <c r="AL10" s="126" t="s">
        <v>612</v>
      </c>
      <c r="AM10" s="126" t="s">
        <v>612</v>
      </c>
      <c r="AN10" s="126" t="s">
        <v>612</v>
      </c>
      <c r="AO10" s="126" t="s">
        <v>613</v>
      </c>
      <c r="AP10" s="126" t="s">
        <v>612</v>
      </c>
      <c r="AQ10" s="126" t="s">
        <v>612</v>
      </c>
      <c r="AR10" s="126" t="s">
        <v>612</v>
      </c>
      <c r="AS10" s="126" t="s">
        <v>613</v>
      </c>
      <c r="AT10" s="126" t="s">
        <v>612</v>
      </c>
      <c r="AU10" s="126" t="s">
        <v>612</v>
      </c>
      <c r="AV10" s="126" t="s">
        <v>612</v>
      </c>
      <c r="AW10" s="126" t="s">
        <v>613</v>
      </c>
      <c r="AX10" s="126" t="s">
        <v>612</v>
      </c>
      <c r="AY10" s="126" t="s">
        <v>613</v>
      </c>
      <c r="AZ10" s="135" t="s">
        <v>614</v>
      </c>
      <c r="BA10" s="135" t="s">
        <v>615</v>
      </c>
      <c r="BB10" s="135" t="s">
        <v>616</v>
      </c>
      <c r="BC10" s="135" t="s">
        <v>617</v>
      </c>
      <c r="BD10" s="136" t="s">
        <v>618</v>
      </c>
      <c r="BE10" s="135" t="s">
        <v>619</v>
      </c>
      <c r="BF10" s="138" t="s">
        <v>620</v>
      </c>
      <c r="BG10" s="139" t="s">
        <v>621</v>
      </c>
      <c r="BH10" s="138" t="s">
        <v>622</v>
      </c>
      <c r="BI10" s="138" t="s">
        <v>623</v>
      </c>
      <c r="BJ10" s="138" t="s">
        <v>624</v>
      </c>
      <c r="BK10" s="138" t="s">
        <v>625</v>
      </c>
    </row>
    <row r="11" spans="1:63" ht="15">
      <c r="A11" s="140" t="s">
        <v>626</v>
      </c>
      <c r="B11" s="140"/>
      <c r="C11" s="140"/>
      <c r="D11" s="140"/>
      <c r="E11" s="141"/>
      <c r="F11" s="140"/>
      <c r="G11" s="140"/>
      <c r="H11" s="140"/>
      <c r="I11" s="141"/>
      <c r="J11" s="140"/>
      <c r="K11" s="140"/>
      <c r="L11" s="140"/>
      <c r="M11" s="141"/>
      <c r="N11" s="140"/>
      <c r="O11" s="140"/>
      <c r="P11" s="140"/>
      <c r="Q11" s="141"/>
      <c r="R11" s="142">
        <f t="shared" ref="R11:R31" si="0">B11+C11+D11+F11+G11+H11+J11+K11+L11+N11+O11+P11</f>
        <v>0</v>
      </c>
      <c r="S11" s="143">
        <f>+E11+I11+M11+Q11</f>
        <v>0</v>
      </c>
      <c r="T11" s="144"/>
      <c r="U11" s="144"/>
      <c r="V11" s="144"/>
      <c r="W11" s="144"/>
      <c r="X11" s="144"/>
      <c r="Y11" s="145"/>
      <c r="Z11" s="145"/>
      <c r="AA11" s="145"/>
      <c r="AB11" s="145"/>
      <c r="AC11" s="145"/>
      <c r="AD11" s="145"/>
      <c r="AE11" s="146"/>
      <c r="AG11" s="140" t="s">
        <v>626</v>
      </c>
      <c r="AH11" s="140"/>
      <c r="AI11" s="140"/>
      <c r="AJ11" s="140"/>
      <c r="AK11" s="141"/>
      <c r="AL11" s="140"/>
      <c r="AM11" s="140"/>
      <c r="AN11" s="140"/>
      <c r="AO11" s="141"/>
      <c r="AP11" s="140"/>
      <c r="AQ11" s="140"/>
      <c r="AR11" s="140"/>
      <c r="AS11" s="141"/>
      <c r="AT11" s="140"/>
      <c r="AU11" s="140"/>
      <c r="AV11" s="140"/>
      <c r="AW11" s="141"/>
      <c r="AX11" s="142">
        <f t="shared" ref="AX11:AX31" si="1">AH11+AI11+AJ11+AL11+AM11+AN11+AP11+AQ11+AR11+AT11+AU11+AV11</f>
        <v>0</v>
      </c>
      <c r="AY11" s="143">
        <f>+AK11+AO11+AS11+AW11</f>
        <v>0</v>
      </c>
      <c r="AZ11" s="145"/>
      <c r="BA11" s="145"/>
      <c r="BB11" s="145"/>
      <c r="BC11" s="145"/>
      <c r="BD11" s="145"/>
      <c r="BE11" s="145"/>
      <c r="BF11" s="145"/>
      <c r="BG11" s="145"/>
      <c r="BH11" s="145"/>
      <c r="BI11" s="145"/>
      <c r="BJ11" s="145"/>
      <c r="BK11" s="146"/>
    </row>
    <row r="12" spans="1:63" ht="15">
      <c r="A12" s="140" t="s">
        <v>627</v>
      </c>
      <c r="B12" s="140"/>
      <c r="C12" s="140"/>
      <c r="D12" s="140"/>
      <c r="E12" s="141"/>
      <c r="F12" s="140"/>
      <c r="G12" s="140"/>
      <c r="H12" s="140"/>
      <c r="I12" s="141"/>
      <c r="J12" s="140"/>
      <c r="K12" s="140"/>
      <c r="L12" s="140"/>
      <c r="M12" s="141"/>
      <c r="N12" s="140"/>
      <c r="O12" s="140"/>
      <c r="P12" s="140"/>
      <c r="Q12" s="141"/>
      <c r="R12" s="142">
        <f t="shared" si="0"/>
        <v>0</v>
      </c>
      <c r="S12" s="143">
        <f t="shared" ref="S12:S31" si="2">+E12+I12+M12+Q12</f>
        <v>0</v>
      </c>
      <c r="T12" s="144"/>
      <c r="U12" s="144"/>
      <c r="V12" s="144"/>
      <c r="W12" s="144"/>
      <c r="X12" s="144"/>
      <c r="Y12" s="145"/>
      <c r="Z12" s="145"/>
      <c r="AA12" s="145"/>
      <c r="AB12" s="145"/>
      <c r="AC12" s="145"/>
      <c r="AD12" s="145"/>
      <c r="AE12" s="145"/>
      <c r="AG12" s="140" t="s">
        <v>627</v>
      </c>
      <c r="AH12" s="140"/>
      <c r="AI12" s="140"/>
      <c r="AJ12" s="140"/>
      <c r="AK12" s="141"/>
      <c r="AL12" s="140"/>
      <c r="AM12" s="140"/>
      <c r="AN12" s="140"/>
      <c r="AO12" s="141"/>
      <c r="AP12" s="140"/>
      <c r="AQ12" s="140"/>
      <c r="AR12" s="140"/>
      <c r="AS12" s="141"/>
      <c r="AT12" s="140"/>
      <c r="AU12" s="140"/>
      <c r="AV12" s="140"/>
      <c r="AW12" s="141"/>
      <c r="AX12" s="142">
        <f t="shared" si="1"/>
        <v>0</v>
      </c>
      <c r="AY12" s="143">
        <f t="shared" ref="AY12:AY31" si="3">+AK12+AO12+AS12+AW12</f>
        <v>0</v>
      </c>
      <c r="AZ12" s="145"/>
      <c r="BA12" s="145"/>
      <c r="BB12" s="145"/>
      <c r="BC12" s="145"/>
      <c r="BD12" s="145"/>
      <c r="BE12" s="145"/>
      <c r="BF12" s="145"/>
      <c r="BG12" s="145"/>
      <c r="BH12" s="145"/>
      <c r="BI12" s="145"/>
      <c r="BJ12" s="145"/>
      <c r="BK12" s="145"/>
    </row>
    <row r="13" spans="1:63" ht="15">
      <c r="A13" s="140" t="s">
        <v>628</v>
      </c>
      <c r="B13" s="140"/>
      <c r="C13" s="140"/>
      <c r="D13" s="140"/>
      <c r="E13" s="141"/>
      <c r="F13" s="140"/>
      <c r="G13" s="140"/>
      <c r="H13" s="140"/>
      <c r="I13" s="141"/>
      <c r="J13" s="140"/>
      <c r="K13" s="140"/>
      <c r="L13" s="140"/>
      <c r="M13" s="141"/>
      <c r="N13" s="140"/>
      <c r="O13" s="140"/>
      <c r="P13" s="140"/>
      <c r="Q13" s="141"/>
      <c r="R13" s="142">
        <f t="shared" si="0"/>
        <v>0</v>
      </c>
      <c r="S13" s="143">
        <f t="shared" si="2"/>
        <v>0</v>
      </c>
      <c r="T13" s="144"/>
      <c r="U13" s="144"/>
      <c r="V13" s="144"/>
      <c r="W13" s="144"/>
      <c r="X13" s="144"/>
      <c r="Y13" s="145"/>
      <c r="Z13" s="145"/>
      <c r="AA13" s="145"/>
      <c r="AB13" s="145"/>
      <c r="AC13" s="145"/>
      <c r="AD13" s="145"/>
      <c r="AE13" s="145"/>
      <c r="AG13" s="140" t="s">
        <v>628</v>
      </c>
      <c r="AH13" s="140"/>
      <c r="AI13" s="140"/>
      <c r="AJ13" s="140"/>
      <c r="AK13" s="141"/>
      <c r="AL13" s="140"/>
      <c r="AM13" s="140"/>
      <c r="AN13" s="140"/>
      <c r="AO13" s="141"/>
      <c r="AP13" s="140"/>
      <c r="AQ13" s="140"/>
      <c r="AR13" s="140"/>
      <c r="AS13" s="141"/>
      <c r="AT13" s="140"/>
      <c r="AU13" s="140"/>
      <c r="AV13" s="140"/>
      <c r="AW13" s="141"/>
      <c r="AX13" s="142">
        <f t="shared" si="1"/>
        <v>0</v>
      </c>
      <c r="AY13" s="143">
        <f t="shared" si="3"/>
        <v>0</v>
      </c>
      <c r="AZ13" s="145"/>
      <c r="BA13" s="145"/>
      <c r="BB13" s="145"/>
      <c r="BC13" s="145"/>
      <c r="BD13" s="145"/>
      <c r="BE13" s="145"/>
      <c r="BF13" s="145"/>
      <c r="BG13" s="145"/>
      <c r="BH13" s="145"/>
      <c r="BI13" s="145"/>
      <c r="BJ13" s="145"/>
      <c r="BK13" s="145"/>
    </row>
    <row r="14" spans="1:63" ht="15">
      <c r="A14" s="140" t="s">
        <v>629</v>
      </c>
      <c r="B14" s="140"/>
      <c r="C14" s="140"/>
      <c r="D14" s="140"/>
      <c r="E14" s="141"/>
      <c r="F14" s="140"/>
      <c r="G14" s="140"/>
      <c r="H14" s="140"/>
      <c r="I14" s="141"/>
      <c r="J14" s="140"/>
      <c r="K14" s="140"/>
      <c r="L14" s="140"/>
      <c r="M14" s="141"/>
      <c r="N14" s="140"/>
      <c r="O14" s="140"/>
      <c r="P14" s="140"/>
      <c r="Q14" s="141"/>
      <c r="R14" s="142">
        <f t="shared" si="0"/>
        <v>0</v>
      </c>
      <c r="S14" s="143">
        <f t="shared" si="2"/>
        <v>0</v>
      </c>
      <c r="T14" s="144"/>
      <c r="U14" s="144"/>
      <c r="V14" s="144"/>
      <c r="W14" s="144"/>
      <c r="X14" s="144"/>
      <c r="Y14" s="145"/>
      <c r="Z14" s="145"/>
      <c r="AA14" s="145"/>
      <c r="AB14" s="145"/>
      <c r="AC14" s="145"/>
      <c r="AD14" s="145"/>
      <c r="AE14" s="145"/>
      <c r="AG14" s="140" t="s">
        <v>629</v>
      </c>
      <c r="AH14" s="140"/>
      <c r="AI14" s="140"/>
      <c r="AJ14" s="140"/>
      <c r="AK14" s="141"/>
      <c r="AL14" s="140"/>
      <c r="AM14" s="140"/>
      <c r="AN14" s="140"/>
      <c r="AO14" s="141"/>
      <c r="AP14" s="140"/>
      <c r="AQ14" s="140"/>
      <c r="AR14" s="140"/>
      <c r="AS14" s="141"/>
      <c r="AT14" s="140"/>
      <c r="AU14" s="140"/>
      <c r="AV14" s="140"/>
      <c r="AW14" s="141"/>
      <c r="AX14" s="142">
        <f t="shared" si="1"/>
        <v>0</v>
      </c>
      <c r="AY14" s="143">
        <f t="shared" si="3"/>
        <v>0</v>
      </c>
      <c r="AZ14" s="145"/>
      <c r="BA14" s="145"/>
      <c r="BB14" s="145"/>
      <c r="BC14" s="145"/>
      <c r="BD14" s="145"/>
      <c r="BE14" s="145"/>
      <c r="BF14" s="145"/>
      <c r="BG14" s="145"/>
      <c r="BH14" s="145"/>
      <c r="BI14" s="145"/>
      <c r="BJ14" s="145"/>
      <c r="BK14" s="145"/>
    </row>
    <row r="15" spans="1:63" ht="15">
      <c r="A15" s="140" t="s">
        <v>630</v>
      </c>
      <c r="B15" s="140"/>
      <c r="C15" s="140"/>
      <c r="D15" s="140"/>
      <c r="E15" s="141"/>
      <c r="F15" s="140"/>
      <c r="G15" s="140"/>
      <c r="H15" s="140"/>
      <c r="I15" s="141"/>
      <c r="J15" s="140"/>
      <c r="K15" s="140"/>
      <c r="L15" s="140"/>
      <c r="M15" s="141"/>
      <c r="N15" s="140"/>
      <c r="O15" s="140"/>
      <c r="P15" s="140"/>
      <c r="Q15" s="141"/>
      <c r="R15" s="142">
        <f t="shared" si="0"/>
        <v>0</v>
      </c>
      <c r="S15" s="143">
        <f t="shared" si="2"/>
        <v>0</v>
      </c>
      <c r="T15" s="144"/>
      <c r="U15" s="144"/>
      <c r="V15" s="144"/>
      <c r="W15" s="144"/>
      <c r="X15" s="144"/>
      <c r="Y15" s="145"/>
      <c r="Z15" s="145"/>
      <c r="AA15" s="145"/>
      <c r="AB15" s="145"/>
      <c r="AC15" s="145"/>
      <c r="AD15" s="145"/>
      <c r="AE15" s="145"/>
      <c r="AG15" s="140" t="s">
        <v>630</v>
      </c>
      <c r="AH15" s="140"/>
      <c r="AI15" s="140"/>
      <c r="AJ15" s="140"/>
      <c r="AK15" s="141"/>
      <c r="AL15" s="140"/>
      <c r="AM15" s="140"/>
      <c r="AN15" s="140"/>
      <c r="AO15" s="141"/>
      <c r="AP15" s="140"/>
      <c r="AQ15" s="140"/>
      <c r="AR15" s="140"/>
      <c r="AS15" s="141"/>
      <c r="AT15" s="140"/>
      <c r="AU15" s="140"/>
      <c r="AV15" s="140"/>
      <c r="AW15" s="141"/>
      <c r="AX15" s="142">
        <f t="shared" si="1"/>
        <v>0</v>
      </c>
      <c r="AY15" s="143">
        <f t="shared" si="3"/>
        <v>0</v>
      </c>
      <c r="AZ15" s="145"/>
      <c r="BA15" s="145"/>
      <c r="BB15" s="145"/>
      <c r="BC15" s="145"/>
      <c r="BD15" s="145"/>
      <c r="BE15" s="145"/>
      <c r="BF15" s="145"/>
      <c r="BG15" s="145"/>
      <c r="BH15" s="145"/>
      <c r="BI15" s="145"/>
      <c r="BJ15" s="145"/>
      <c r="BK15" s="145"/>
    </row>
    <row r="16" spans="1:63" ht="15">
      <c r="A16" s="140" t="s">
        <v>631</v>
      </c>
      <c r="B16" s="140"/>
      <c r="C16" s="140"/>
      <c r="D16" s="140"/>
      <c r="E16" s="141"/>
      <c r="F16" s="140"/>
      <c r="G16" s="140"/>
      <c r="H16" s="140"/>
      <c r="I16" s="141"/>
      <c r="J16" s="140"/>
      <c r="K16" s="140"/>
      <c r="L16" s="140"/>
      <c r="M16" s="141"/>
      <c r="N16" s="140"/>
      <c r="O16" s="140"/>
      <c r="P16" s="140"/>
      <c r="Q16" s="141"/>
      <c r="R16" s="142">
        <f t="shared" si="0"/>
        <v>0</v>
      </c>
      <c r="S16" s="143">
        <f t="shared" si="2"/>
        <v>0</v>
      </c>
      <c r="T16" s="144"/>
      <c r="U16" s="144"/>
      <c r="V16" s="144"/>
      <c r="W16" s="144"/>
      <c r="X16" s="144"/>
      <c r="Y16" s="145"/>
      <c r="Z16" s="145"/>
      <c r="AA16" s="145"/>
      <c r="AB16" s="145"/>
      <c r="AC16" s="145"/>
      <c r="AD16" s="145"/>
      <c r="AE16" s="145"/>
      <c r="AG16" s="140" t="s">
        <v>631</v>
      </c>
      <c r="AH16" s="140"/>
      <c r="AI16" s="140"/>
      <c r="AJ16" s="140"/>
      <c r="AK16" s="141"/>
      <c r="AL16" s="140"/>
      <c r="AM16" s="140"/>
      <c r="AN16" s="140"/>
      <c r="AO16" s="141"/>
      <c r="AP16" s="140"/>
      <c r="AQ16" s="140"/>
      <c r="AR16" s="140"/>
      <c r="AS16" s="141"/>
      <c r="AT16" s="140"/>
      <c r="AU16" s="140"/>
      <c r="AV16" s="140"/>
      <c r="AW16" s="141"/>
      <c r="AX16" s="142">
        <f t="shared" si="1"/>
        <v>0</v>
      </c>
      <c r="AY16" s="143">
        <f t="shared" si="3"/>
        <v>0</v>
      </c>
      <c r="AZ16" s="145"/>
      <c r="BA16" s="145"/>
      <c r="BB16" s="145"/>
      <c r="BC16" s="145"/>
      <c r="BD16" s="145"/>
      <c r="BE16" s="145"/>
      <c r="BF16" s="145"/>
      <c r="BG16" s="145"/>
      <c r="BH16" s="145"/>
      <c r="BI16" s="145"/>
      <c r="BJ16" s="145"/>
      <c r="BK16" s="145"/>
    </row>
    <row r="17" spans="1:63" ht="15">
      <c r="A17" s="140" t="s">
        <v>632</v>
      </c>
      <c r="B17" s="140"/>
      <c r="C17" s="140"/>
      <c r="D17" s="140"/>
      <c r="E17" s="141"/>
      <c r="F17" s="140"/>
      <c r="G17" s="140"/>
      <c r="H17" s="140"/>
      <c r="I17" s="141"/>
      <c r="J17" s="140"/>
      <c r="K17" s="140"/>
      <c r="L17" s="140"/>
      <c r="M17" s="141"/>
      <c r="N17" s="140"/>
      <c r="O17" s="140"/>
      <c r="P17" s="140"/>
      <c r="Q17" s="141"/>
      <c r="R17" s="142">
        <f t="shared" si="0"/>
        <v>0</v>
      </c>
      <c r="S17" s="143">
        <f t="shared" si="2"/>
        <v>0</v>
      </c>
      <c r="T17" s="144"/>
      <c r="U17" s="144"/>
      <c r="V17" s="144"/>
      <c r="W17" s="144"/>
      <c r="X17" s="144"/>
      <c r="Y17" s="145"/>
      <c r="Z17" s="145"/>
      <c r="AA17" s="145"/>
      <c r="AB17" s="145"/>
      <c r="AC17" s="145"/>
      <c r="AD17" s="145"/>
      <c r="AE17" s="145"/>
      <c r="AG17" s="140" t="s">
        <v>632</v>
      </c>
      <c r="AH17" s="140"/>
      <c r="AI17" s="140"/>
      <c r="AJ17" s="140"/>
      <c r="AK17" s="141"/>
      <c r="AL17" s="140"/>
      <c r="AM17" s="140"/>
      <c r="AN17" s="140"/>
      <c r="AO17" s="141"/>
      <c r="AP17" s="140"/>
      <c r="AQ17" s="140"/>
      <c r="AR17" s="140"/>
      <c r="AS17" s="141"/>
      <c r="AT17" s="140"/>
      <c r="AU17" s="140"/>
      <c r="AV17" s="140"/>
      <c r="AW17" s="141"/>
      <c r="AX17" s="142">
        <f t="shared" si="1"/>
        <v>0</v>
      </c>
      <c r="AY17" s="143">
        <f t="shared" si="3"/>
        <v>0</v>
      </c>
      <c r="AZ17" s="145"/>
      <c r="BA17" s="145"/>
      <c r="BB17" s="145"/>
      <c r="BC17" s="145"/>
      <c r="BD17" s="145"/>
      <c r="BE17" s="145"/>
      <c r="BF17" s="145"/>
      <c r="BG17" s="145"/>
      <c r="BH17" s="145"/>
      <c r="BI17" s="145"/>
      <c r="BJ17" s="145"/>
      <c r="BK17" s="145"/>
    </row>
    <row r="18" spans="1:63" ht="15">
      <c r="A18" s="140" t="s">
        <v>633</v>
      </c>
      <c r="B18" s="140"/>
      <c r="C18" s="140"/>
      <c r="D18" s="140"/>
      <c r="E18" s="141"/>
      <c r="F18" s="140"/>
      <c r="G18" s="140"/>
      <c r="H18" s="140"/>
      <c r="I18" s="141"/>
      <c r="J18" s="140"/>
      <c r="K18" s="140"/>
      <c r="L18" s="140"/>
      <c r="M18" s="141"/>
      <c r="N18" s="140"/>
      <c r="O18" s="140"/>
      <c r="P18" s="140"/>
      <c r="Q18" s="141"/>
      <c r="R18" s="142">
        <f t="shared" si="0"/>
        <v>0</v>
      </c>
      <c r="S18" s="143">
        <f t="shared" si="2"/>
        <v>0</v>
      </c>
      <c r="T18" s="144"/>
      <c r="U18" s="144"/>
      <c r="V18" s="144"/>
      <c r="W18" s="144"/>
      <c r="X18" s="144"/>
      <c r="Y18" s="145"/>
      <c r="Z18" s="145"/>
      <c r="AA18" s="145"/>
      <c r="AB18" s="145"/>
      <c r="AC18" s="145"/>
      <c r="AD18" s="145"/>
      <c r="AE18" s="145"/>
      <c r="AG18" s="140" t="s">
        <v>633</v>
      </c>
      <c r="AH18" s="140"/>
      <c r="AI18" s="140"/>
      <c r="AJ18" s="140"/>
      <c r="AK18" s="141"/>
      <c r="AL18" s="140"/>
      <c r="AM18" s="140"/>
      <c r="AN18" s="140"/>
      <c r="AO18" s="141"/>
      <c r="AP18" s="140"/>
      <c r="AQ18" s="140"/>
      <c r="AR18" s="140"/>
      <c r="AS18" s="141"/>
      <c r="AT18" s="140"/>
      <c r="AU18" s="140"/>
      <c r="AV18" s="140"/>
      <c r="AW18" s="141"/>
      <c r="AX18" s="142">
        <f t="shared" si="1"/>
        <v>0</v>
      </c>
      <c r="AY18" s="143">
        <f t="shared" si="3"/>
        <v>0</v>
      </c>
      <c r="AZ18" s="145"/>
      <c r="BA18" s="145"/>
      <c r="BB18" s="145"/>
      <c r="BC18" s="145"/>
      <c r="BD18" s="145"/>
      <c r="BE18" s="145"/>
      <c r="BF18" s="145"/>
      <c r="BG18" s="145"/>
      <c r="BH18" s="145"/>
      <c r="BI18" s="145"/>
      <c r="BJ18" s="145"/>
      <c r="BK18" s="145"/>
    </row>
    <row r="19" spans="1:63" ht="15">
      <c r="A19" s="140" t="s">
        <v>634</v>
      </c>
      <c r="B19" s="140"/>
      <c r="C19" s="140"/>
      <c r="D19" s="140"/>
      <c r="E19" s="141"/>
      <c r="F19" s="140"/>
      <c r="G19" s="140"/>
      <c r="H19" s="140"/>
      <c r="I19" s="141"/>
      <c r="J19" s="140"/>
      <c r="K19" s="140"/>
      <c r="L19" s="140"/>
      <c r="M19" s="141"/>
      <c r="N19" s="140"/>
      <c r="O19" s="140"/>
      <c r="P19" s="140"/>
      <c r="Q19" s="141"/>
      <c r="R19" s="142">
        <f t="shared" si="0"/>
        <v>0</v>
      </c>
      <c r="S19" s="143">
        <f t="shared" si="2"/>
        <v>0</v>
      </c>
      <c r="T19" s="144"/>
      <c r="U19" s="144"/>
      <c r="V19" s="144"/>
      <c r="W19" s="144"/>
      <c r="X19" s="144"/>
      <c r="Y19" s="145"/>
      <c r="Z19" s="145"/>
      <c r="AA19" s="145"/>
      <c r="AB19" s="145"/>
      <c r="AC19" s="145"/>
      <c r="AD19" s="145"/>
      <c r="AE19" s="145"/>
      <c r="AG19" s="140" t="s">
        <v>634</v>
      </c>
      <c r="AH19" s="140"/>
      <c r="AI19" s="140"/>
      <c r="AJ19" s="140"/>
      <c r="AK19" s="141"/>
      <c r="AL19" s="140"/>
      <c r="AM19" s="140"/>
      <c r="AN19" s="140"/>
      <c r="AO19" s="141"/>
      <c r="AP19" s="140"/>
      <c r="AQ19" s="140"/>
      <c r="AR19" s="140"/>
      <c r="AS19" s="141"/>
      <c r="AT19" s="140"/>
      <c r="AU19" s="140"/>
      <c r="AV19" s="140"/>
      <c r="AW19" s="141"/>
      <c r="AX19" s="142">
        <f t="shared" si="1"/>
        <v>0</v>
      </c>
      <c r="AY19" s="143">
        <f t="shared" si="3"/>
        <v>0</v>
      </c>
      <c r="AZ19" s="145"/>
      <c r="BA19" s="145"/>
      <c r="BB19" s="145"/>
      <c r="BC19" s="145"/>
      <c r="BD19" s="145"/>
      <c r="BE19" s="145"/>
      <c r="BF19" s="145"/>
      <c r="BG19" s="145"/>
      <c r="BH19" s="145"/>
      <c r="BI19" s="140"/>
      <c r="BJ19" s="140"/>
      <c r="BK19" s="140"/>
    </row>
    <row r="20" spans="1:63" ht="15">
      <c r="A20" s="140" t="s">
        <v>635</v>
      </c>
      <c r="B20" s="140"/>
      <c r="C20" s="140"/>
      <c r="D20" s="140"/>
      <c r="E20" s="141"/>
      <c r="F20" s="140"/>
      <c r="G20" s="140"/>
      <c r="H20" s="140"/>
      <c r="I20" s="141"/>
      <c r="J20" s="140"/>
      <c r="K20" s="140"/>
      <c r="L20" s="140"/>
      <c r="M20" s="141"/>
      <c r="N20" s="140"/>
      <c r="O20" s="140"/>
      <c r="P20" s="140"/>
      <c r="Q20" s="141"/>
      <c r="R20" s="142">
        <f t="shared" si="0"/>
        <v>0</v>
      </c>
      <c r="S20" s="143">
        <f t="shared" si="2"/>
        <v>0</v>
      </c>
      <c r="T20" s="144"/>
      <c r="U20" s="144"/>
      <c r="V20" s="144"/>
      <c r="W20" s="144"/>
      <c r="X20" s="144"/>
      <c r="Y20" s="145"/>
      <c r="Z20" s="145"/>
      <c r="AA20" s="145"/>
      <c r="AB20" s="145"/>
      <c r="AC20" s="145"/>
      <c r="AD20" s="145"/>
      <c r="AE20" s="145"/>
      <c r="AG20" s="140" t="s">
        <v>635</v>
      </c>
      <c r="AH20" s="140"/>
      <c r="AI20" s="140"/>
      <c r="AJ20" s="140"/>
      <c r="AK20" s="141"/>
      <c r="AL20" s="140"/>
      <c r="AM20" s="140"/>
      <c r="AN20" s="140"/>
      <c r="AO20" s="141"/>
      <c r="AP20" s="140"/>
      <c r="AQ20" s="140"/>
      <c r="AR20" s="140"/>
      <c r="AS20" s="141"/>
      <c r="AT20" s="140"/>
      <c r="AU20" s="140"/>
      <c r="AV20" s="140"/>
      <c r="AW20" s="141"/>
      <c r="AX20" s="142">
        <f t="shared" si="1"/>
        <v>0</v>
      </c>
      <c r="AY20" s="143">
        <f t="shared" si="3"/>
        <v>0</v>
      </c>
      <c r="AZ20" s="145"/>
      <c r="BA20" s="145"/>
      <c r="BB20" s="145"/>
      <c r="BC20" s="145"/>
      <c r="BD20" s="145"/>
      <c r="BE20" s="145"/>
      <c r="BF20" s="145"/>
      <c r="BG20" s="145"/>
      <c r="BH20" s="145"/>
      <c r="BI20" s="140"/>
      <c r="BJ20" s="140"/>
      <c r="BK20" s="140"/>
    </row>
    <row r="21" spans="1:63" ht="15">
      <c r="A21" s="140" t="s">
        <v>636</v>
      </c>
      <c r="B21" s="140"/>
      <c r="C21" s="140"/>
      <c r="D21" s="140"/>
      <c r="E21" s="141"/>
      <c r="F21" s="140"/>
      <c r="G21" s="140"/>
      <c r="H21" s="140"/>
      <c r="I21" s="141"/>
      <c r="J21" s="140"/>
      <c r="K21" s="140"/>
      <c r="L21" s="140"/>
      <c r="M21" s="141"/>
      <c r="N21" s="140"/>
      <c r="O21" s="140"/>
      <c r="P21" s="140"/>
      <c r="Q21" s="141"/>
      <c r="R21" s="142">
        <f t="shared" si="0"/>
        <v>0</v>
      </c>
      <c r="S21" s="143">
        <f t="shared" si="2"/>
        <v>0</v>
      </c>
      <c r="T21" s="144"/>
      <c r="U21" s="144"/>
      <c r="V21" s="144"/>
      <c r="W21" s="144"/>
      <c r="X21" s="144"/>
      <c r="Y21" s="145"/>
      <c r="Z21" s="145"/>
      <c r="AA21" s="145"/>
      <c r="AB21" s="145"/>
      <c r="AC21" s="145"/>
      <c r="AD21" s="145"/>
      <c r="AE21" s="145"/>
      <c r="AG21" s="140" t="s">
        <v>636</v>
      </c>
      <c r="AH21" s="140"/>
      <c r="AI21" s="140"/>
      <c r="AJ21" s="140"/>
      <c r="AK21" s="141"/>
      <c r="AL21" s="140"/>
      <c r="AM21" s="140"/>
      <c r="AN21" s="140"/>
      <c r="AO21" s="141"/>
      <c r="AP21" s="140"/>
      <c r="AQ21" s="140"/>
      <c r="AR21" s="140"/>
      <c r="AS21" s="141"/>
      <c r="AT21" s="140"/>
      <c r="AU21" s="140"/>
      <c r="AV21" s="140"/>
      <c r="AW21" s="141"/>
      <c r="AX21" s="142">
        <f t="shared" si="1"/>
        <v>0</v>
      </c>
      <c r="AY21" s="143">
        <f t="shared" si="3"/>
        <v>0</v>
      </c>
      <c r="AZ21" s="145"/>
      <c r="BA21" s="145"/>
      <c r="BB21" s="145"/>
      <c r="BC21" s="145"/>
      <c r="BD21" s="145"/>
      <c r="BE21" s="145"/>
      <c r="BF21" s="145"/>
      <c r="BG21" s="145"/>
      <c r="BH21" s="145"/>
      <c r="BI21" s="140"/>
      <c r="BJ21" s="140"/>
      <c r="BK21" s="140"/>
    </row>
    <row r="22" spans="1:63" ht="15">
      <c r="A22" s="140" t="s">
        <v>637</v>
      </c>
      <c r="B22" s="140"/>
      <c r="C22" s="140"/>
      <c r="D22" s="140"/>
      <c r="E22" s="141"/>
      <c r="F22" s="140"/>
      <c r="G22" s="140"/>
      <c r="H22" s="140"/>
      <c r="I22" s="141"/>
      <c r="J22" s="140"/>
      <c r="K22" s="140"/>
      <c r="L22" s="140"/>
      <c r="M22" s="141"/>
      <c r="N22" s="140"/>
      <c r="O22" s="140"/>
      <c r="P22" s="140"/>
      <c r="Q22" s="141"/>
      <c r="R22" s="142">
        <f t="shared" si="0"/>
        <v>0</v>
      </c>
      <c r="S22" s="143">
        <f t="shared" si="2"/>
        <v>0</v>
      </c>
      <c r="T22" s="144"/>
      <c r="U22" s="144"/>
      <c r="V22" s="144"/>
      <c r="W22" s="144"/>
      <c r="X22" s="144"/>
      <c r="Y22" s="145"/>
      <c r="Z22" s="145"/>
      <c r="AA22" s="145"/>
      <c r="AB22" s="145"/>
      <c r="AC22" s="145"/>
      <c r="AD22" s="145"/>
      <c r="AE22" s="145"/>
      <c r="AG22" s="140" t="s">
        <v>637</v>
      </c>
      <c r="AH22" s="140"/>
      <c r="AI22" s="140"/>
      <c r="AJ22" s="140"/>
      <c r="AK22" s="141"/>
      <c r="AL22" s="140"/>
      <c r="AM22" s="140"/>
      <c r="AN22" s="140"/>
      <c r="AO22" s="141"/>
      <c r="AP22" s="140"/>
      <c r="AQ22" s="140"/>
      <c r="AR22" s="140"/>
      <c r="AS22" s="141"/>
      <c r="AT22" s="140"/>
      <c r="AU22" s="140"/>
      <c r="AV22" s="140"/>
      <c r="AW22" s="141"/>
      <c r="AX22" s="142">
        <f t="shared" si="1"/>
        <v>0</v>
      </c>
      <c r="AY22" s="143">
        <f t="shared" si="3"/>
        <v>0</v>
      </c>
      <c r="AZ22" s="145"/>
      <c r="BA22" s="145"/>
      <c r="BB22" s="145"/>
      <c r="BC22" s="145"/>
      <c r="BD22" s="145"/>
      <c r="BE22" s="145"/>
      <c r="BF22" s="145"/>
      <c r="BG22" s="145"/>
      <c r="BH22" s="145"/>
      <c r="BI22" s="145"/>
      <c r="BJ22" s="145"/>
      <c r="BK22" s="145"/>
    </row>
    <row r="23" spans="1:63" ht="15">
      <c r="A23" s="140" t="s">
        <v>638</v>
      </c>
      <c r="B23" s="140"/>
      <c r="C23" s="140"/>
      <c r="D23" s="140"/>
      <c r="E23" s="141"/>
      <c r="F23" s="140"/>
      <c r="G23" s="140"/>
      <c r="H23" s="140"/>
      <c r="I23" s="141"/>
      <c r="J23" s="140"/>
      <c r="K23" s="140"/>
      <c r="L23" s="140"/>
      <c r="M23" s="141"/>
      <c r="N23" s="140"/>
      <c r="O23" s="140"/>
      <c r="P23" s="140"/>
      <c r="Q23" s="141"/>
      <c r="R23" s="142">
        <f t="shared" si="0"/>
        <v>0</v>
      </c>
      <c r="S23" s="143">
        <f t="shared" si="2"/>
        <v>0</v>
      </c>
      <c r="T23" s="144"/>
      <c r="U23" s="144"/>
      <c r="V23" s="144"/>
      <c r="W23" s="144"/>
      <c r="X23" s="144"/>
      <c r="Y23" s="145"/>
      <c r="Z23" s="145"/>
      <c r="AA23" s="145"/>
      <c r="AB23" s="145"/>
      <c r="AC23" s="145"/>
      <c r="AD23" s="145"/>
      <c r="AE23" s="145"/>
      <c r="AG23" s="140" t="s">
        <v>638</v>
      </c>
      <c r="AH23" s="140"/>
      <c r="AI23" s="140"/>
      <c r="AJ23" s="140"/>
      <c r="AK23" s="141"/>
      <c r="AL23" s="140"/>
      <c r="AM23" s="140"/>
      <c r="AN23" s="140"/>
      <c r="AO23" s="141"/>
      <c r="AP23" s="140"/>
      <c r="AQ23" s="140"/>
      <c r="AR23" s="140"/>
      <c r="AS23" s="141"/>
      <c r="AT23" s="140"/>
      <c r="AU23" s="140"/>
      <c r="AV23" s="140"/>
      <c r="AW23" s="141"/>
      <c r="AX23" s="142">
        <f t="shared" si="1"/>
        <v>0</v>
      </c>
      <c r="AY23" s="143">
        <f t="shared" si="3"/>
        <v>0</v>
      </c>
      <c r="AZ23" s="145"/>
      <c r="BA23" s="145"/>
      <c r="BB23" s="145"/>
      <c r="BC23" s="145"/>
      <c r="BD23" s="145"/>
      <c r="BE23" s="145"/>
      <c r="BF23" s="145"/>
      <c r="BG23" s="145"/>
      <c r="BH23" s="145"/>
      <c r="BI23" s="145"/>
      <c r="BJ23" s="145"/>
      <c r="BK23" s="145"/>
    </row>
    <row r="24" spans="1:63" ht="15">
      <c r="A24" s="140" t="s">
        <v>639</v>
      </c>
      <c r="B24" s="140"/>
      <c r="C24" s="140"/>
      <c r="D24" s="140"/>
      <c r="E24" s="141"/>
      <c r="F24" s="140"/>
      <c r="G24" s="140"/>
      <c r="H24" s="140"/>
      <c r="I24" s="141"/>
      <c r="J24" s="140"/>
      <c r="K24" s="140"/>
      <c r="L24" s="140"/>
      <c r="M24" s="141"/>
      <c r="N24" s="140"/>
      <c r="O24" s="140"/>
      <c r="P24" s="140"/>
      <c r="Q24" s="141"/>
      <c r="R24" s="142">
        <f t="shared" si="0"/>
        <v>0</v>
      </c>
      <c r="S24" s="143">
        <f t="shared" si="2"/>
        <v>0</v>
      </c>
      <c r="T24" s="144"/>
      <c r="U24" s="144"/>
      <c r="V24" s="144"/>
      <c r="W24" s="144"/>
      <c r="X24" s="144"/>
      <c r="Y24" s="145"/>
      <c r="Z24" s="145"/>
      <c r="AA24" s="145"/>
      <c r="AB24" s="145"/>
      <c r="AC24" s="145"/>
      <c r="AD24" s="145"/>
      <c r="AE24" s="145"/>
      <c r="AG24" s="140" t="s">
        <v>639</v>
      </c>
      <c r="AH24" s="140"/>
      <c r="AI24" s="140"/>
      <c r="AJ24" s="140"/>
      <c r="AK24" s="141"/>
      <c r="AL24" s="140"/>
      <c r="AM24" s="140"/>
      <c r="AN24" s="140"/>
      <c r="AO24" s="141"/>
      <c r="AP24" s="140"/>
      <c r="AQ24" s="140"/>
      <c r="AR24" s="140"/>
      <c r="AS24" s="141"/>
      <c r="AT24" s="140"/>
      <c r="AU24" s="140"/>
      <c r="AV24" s="140"/>
      <c r="AW24" s="141"/>
      <c r="AX24" s="142">
        <f t="shared" si="1"/>
        <v>0</v>
      </c>
      <c r="AY24" s="143">
        <f t="shared" si="3"/>
        <v>0</v>
      </c>
      <c r="AZ24" s="145"/>
      <c r="BA24" s="145"/>
      <c r="BB24" s="145"/>
      <c r="BC24" s="145"/>
      <c r="BD24" s="145"/>
      <c r="BE24" s="145"/>
      <c r="BF24" s="145"/>
      <c r="BG24" s="145"/>
      <c r="BH24" s="145"/>
      <c r="BI24" s="145"/>
      <c r="BJ24" s="145"/>
      <c r="BK24" s="145"/>
    </row>
    <row r="25" spans="1:63" ht="15">
      <c r="A25" s="140" t="s">
        <v>640</v>
      </c>
      <c r="B25" s="140"/>
      <c r="C25" s="140"/>
      <c r="D25" s="140"/>
      <c r="E25" s="141"/>
      <c r="F25" s="140"/>
      <c r="G25" s="140"/>
      <c r="H25" s="140"/>
      <c r="I25" s="141"/>
      <c r="J25" s="140"/>
      <c r="K25" s="140"/>
      <c r="L25" s="140"/>
      <c r="M25" s="141"/>
      <c r="N25" s="140"/>
      <c r="O25" s="140"/>
      <c r="P25" s="140"/>
      <c r="Q25" s="141"/>
      <c r="R25" s="142">
        <f t="shared" si="0"/>
        <v>0</v>
      </c>
      <c r="S25" s="143">
        <f t="shared" si="2"/>
        <v>0</v>
      </c>
      <c r="T25" s="144"/>
      <c r="U25" s="144"/>
      <c r="V25" s="144"/>
      <c r="W25" s="144"/>
      <c r="X25" s="144"/>
      <c r="Y25" s="145"/>
      <c r="Z25" s="145"/>
      <c r="AA25" s="145"/>
      <c r="AB25" s="145"/>
      <c r="AC25" s="145"/>
      <c r="AD25" s="145"/>
      <c r="AE25" s="145"/>
      <c r="AG25" s="140" t="s">
        <v>640</v>
      </c>
      <c r="AH25" s="140"/>
      <c r="AI25" s="140"/>
      <c r="AJ25" s="140"/>
      <c r="AK25" s="141"/>
      <c r="AL25" s="140"/>
      <c r="AM25" s="140"/>
      <c r="AN25" s="140"/>
      <c r="AO25" s="141"/>
      <c r="AP25" s="140"/>
      <c r="AQ25" s="140"/>
      <c r="AR25" s="140"/>
      <c r="AS25" s="141"/>
      <c r="AT25" s="140"/>
      <c r="AU25" s="140"/>
      <c r="AV25" s="140"/>
      <c r="AW25" s="141"/>
      <c r="AX25" s="142">
        <f t="shared" si="1"/>
        <v>0</v>
      </c>
      <c r="AY25" s="143">
        <f t="shared" si="3"/>
        <v>0</v>
      </c>
      <c r="AZ25" s="145"/>
      <c r="BA25" s="145"/>
      <c r="BB25" s="145"/>
      <c r="BC25" s="145"/>
      <c r="BD25" s="145"/>
      <c r="BE25" s="145"/>
      <c r="BF25" s="145"/>
      <c r="BG25" s="145"/>
      <c r="BH25" s="145"/>
      <c r="BI25" s="145"/>
      <c r="BJ25" s="145"/>
      <c r="BK25" s="145"/>
    </row>
    <row r="26" spans="1:63" ht="15">
      <c r="A26" s="140" t="s">
        <v>641</v>
      </c>
      <c r="B26" s="140"/>
      <c r="C26" s="140"/>
      <c r="D26" s="140"/>
      <c r="E26" s="141"/>
      <c r="F26" s="140"/>
      <c r="G26" s="140"/>
      <c r="H26" s="140"/>
      <c r="I26" s="141"/>
      <c r="J26" s="140"/>
      <c r="K26" s="140"/>
      <c r="L26" s="140"/>
      <c r="M26" s="141"/>
      <c r="N26" s="140"/>
      <c r="O26" s="140"/>
      <c r="P26" s="140"/>
      <c r="Q26" s="141"/>
      <c r="R26" s="142">
        <f t="shared" si="0"/>
        <v>0</v>
      </c>
      <c r="S26" s="143">
        <f t="shared" si="2"/>
        <v>0</v>
      </c>
      <c r="T26" s="144"/>
      <c r="U26" s="144"/>
      <c r="V26" s="144"/>
      <c r="W26" s="144"/>
      <c r="X26" s="144"/>
      <c r="Y26" s="145"/>
      <c r="Z26" s="145"/>
      <c r="AA26" s="145"/>
      <c r="AB26" s="145"/>
      <c r="AC26" s="145"/>
      <c r="AD26" s="145"/>
      <c r="AE26" s="145"/>
      <c r="AG26" s="140" t="s">
        <v>641</v>
      </c>
      <c r="AH26" s="140"/>
      <c r="AI26" s="140"/>
      <c r="AJ26" s="140"/>
      <c r="AK26" s="141"/>
      <c r="AL26" s="140"/>
      <c r="AM26" s="140"/>
      <c r="AN26" s="140"/>
      <c r="AO26" s="141"/>
      <c r="AP26" s="140"/>
      <c r="AQ26" s="140"/>
      <c r="AR26" s="140"/>
      <c r="AS26" s="141"/>
      <c r="AT26" s="140"/>
      <c r="AU26" s="140"/>
      <c r="AV26" s="140"/>
      <c r="AW26" s="141"/>
      <c r="AX26" s="142">
        <f t="shared" si="1"/>
        <v>0</v>
      </c>
      <c r="AY26" s="143">
        <f t="shared" si="3"/>
        <v>0</v>
      </c>
      <c r="AZ26" s="145"/>
      <c r="BA26" s="145"/>
      <c r="BB26" s="145"/>
      <c r="BC26" s="145"/>
      <c r="BD26" s="145"/>
      <c r="BE26" s="145"/>
      <c r="BF26" s="145"/>
      <c r="BG26" s="145"/>
      <c r="BH26" s="145"/>
      <c r="BI26" s="145"/>
      <c r="BJ26" s="145"/>
      <c r="BK26" s="145"/>
    </row>
    <row r="27" spans="1:63" ht="15">
      <c r="A27" s="140" t="s">
        <v>642</v>
      </c>
      <c r="B27" s="140"/>
      <c r="C27" s="140"/>
      <c r="D27" s="140"/>
      <c r="E27" s="141"/>
      <c r="F27" s="140"/>
      <c r="G27" s="140"/>
      <c r="H27" s="140"/>
      <c r="I27" s="141"/>
      <c r="J27" s="140"/>
      <c r="K27" s="140"/>
      <c r="L27" s="140"/>
      <c r="M27" s="141"/>
      <c r="N27" s="140"/>
      <c r="O27" s="140"/>
      <c r="P27" s="140"/>
      <c r="Q27" s="141"/>
      <c r="R27" s="142">
        <f t="shared" si="0"/>
        <v>0</v>
      </c>
      <c r="S27" s="143">
        <f t="shared" si="2"/>
        <v>0</v>
      </c>
      <c r="T27" s="144"/>
      <c r="U27" s="144"/>
      <c r="V27" s="144"/>
      <c r="W27" s="144"/>
      <c r="X27" s="144"/>
      <c r="Y27" s="145"/>
      <c r="Z27" s="145"/>
      <c r="AA27" s="145"/>
      <c r="AB27" s="145"/>
      <c r="AC27" s="145"/>
      <c r="AD27" s="145"/>
      <c r="AE27" s="145"/>
      <c r="AG27" s="140" t="s">
        <v>642</v>
      </c>
      <c r="AH27" s="140"/>
      <c r="AI27" s="140"/>
      <c r="AJ27" s="140"/>
      <c r="AK27" s="141"/>
      <c r="AL27" s="140"/>
      <c r="AM27" s="140"/>
      <c r="AN27" s="140"/>
      <c r="AO27" s="141"/>
      <c r="AP27" s="140"/>
      <c r="AQ27" s="140"/>
      <c r="AR27" s="140"/>
      <c r="AS27" s="141"/>
      <c r="AT27" s="140"/>
      <c r="AU27" s="140"/>
      <c r="AV27" s="140"/>
      <c r="AW27" s="141"/>
      <c r="AX27" s="142">
        <f t="shared" si="1"/>
        <v>0</v>
      </c>
      <c r="AY27" s="143">
        <f t="shared" si="3"/>
        <v>0</v>
      </c>
      <c r="AZ27" s="145"/>
      <c r="BA27" s="145"/>
      <c r="BB27" s="145"/>
      <c r="BC27" s="145"/>
      <c r="BD27" s="145"/>
      <c r="BE27" s="145"/>
      <c r="BF27" s="145"/>
      <c r="BG27" s="145"/>
      <c r="BH27" s="145"/>
      <c r="BI27" s="145"/>
      <c r="BJ27" s="145"/>
      <c r="BK27" s="145"/>
    </row>
    <row r="28" spans="1:63" ht="15">
      <c r="A28" s="140" t="s">
        <v>643</v>
      </c>
      <c r="B28" s="140"/>
      <c r="C28" s="140"/>
      <c r="D28" s="140"/>
      <c r="E28" s="141"/>
      <c r="F28" s="140"/>
      <c r="G28" s="140"/>
      <c r="H28" s="140"/>
      <c r="I28" s="141"/>
      <c r="J28" s="140"/>
      <c r="K28" s="140"/>
      <c r="L28" s="140"/>
      <c r="M28" s="141"/>
      <c r="N28" s="140"/>
      <c r="O28" s="140"/>
      <c r="P28" s="140"/>
      <c r="Q28" s="141"/>
      <c r="R28" s="142">
        <f t="shared" si="0"/>
        <v>0</v>
      </c>
      <c r="S28" s="143">
        <f t="shared" si="2"/>
        <v>0</v>
      </c>
      <c r="T28" s="144"/>
      <c r="U28" s="144"/>
      <c r="V28" s="144"/>
      <c r="W28" s="144"/>
      <c r="X28" s="144"/>
      <c r="Y28" s="145"/>
      <c r="Z28" s="145"/>
      <c r="AA28" s="145"/>
      <c r="AB28" s="145"/>
      <c r="AC28" s="145"/>
      <c r="AD28" s="145"/>
      <c r="AE28" s="145"/>
      <c r="AG28" s="140" t="s">
        <v>643</v>
      </c>
      <c r="AH28" s="140"/>
      <c r="AI28" s="140"/>
      <c r="AJ28" s="140"/>
      <c r="AK28" s="141"/>
      <c r="AL28" s="140"/>
      <c r="AM28" s="140"/>
      <c r="AN28" s="140"/>
      <c r="AO28" s="141"/>
      <c r="AP28" s="140"/>
      <c r="AQ28" s="140"/>
      <c r="AR28" s="140"/>
      <c r="AS28" s="141"/>
      <c r="AT28" s="140"/>
      <c r="AU28" s="140"/>
      <c r="AV28" s="140"/>
      <c r="AW28" s="141"/>
      <c r="AX28" s="142">
        <f t="shared" si="1"/>
        <v>0</v>
      </c>
      <c r="AY28" s="143">
        <f t="shared" si="3"/>
        <v>0</v>
      </c>
      <c r="AZ28" s="145"/>
      <c r="BA28" s="145"/>
      <c r="BB28" s="145"/>
      <c r="BC28" s="145"/>
      <c r="BD28" s="145"/>
      <c r="BE28" s="145"/>
      <c r="BF28" s="145"/>
      <c r="BG28" s="145"/>
      <c r="BH28" s="145"/>
      <c r="BI28" s="145"/>
      <c r="BJ28" s="145"/>
      <c r="BK28" s="145"/>
    </row>
    <row r="29" spans="1:63" ht="15">
      <c r="A29" s="140" t="s">
        <v>644</v>
      </c>
      <c r="B29" s="140"/>
      <c r="C29" s="140"/>
      <c r="D29" s="140"/>
      <c r="E29" s="141"/>
      <c r="F29" s="140"/>
      <c r="G29" s="140"/>
      <c r="H29" s="140"/>
      <c r="I29" s="141"/>
      <c r="J29" s="140"/>
      <c r="K29" s="140"/>
      <c r="L29" s="140"/>
      <c r="M29" s="141"/>
      <c r="N29" s="140"/>
      <c r="O29" s="140"/>
      <c r="P29" s="140"/>
      <c r="Q29" s="141"/>
      <c r="R29" s="142">
        <f t="shared" si="0"/>
        <v>0</v>
      </c>
      <c r="S29" s="143">
        <f t="shared" si="2"/>
        <v>0</v>
      </c>
      <c r="T29" s="144"/>
      <c r="U29" s="144"/>
      <c r="V29" s="144"/>
      <c r="W29" s="144"/>
      <c r="X29" s="144"/>
      <c r="Y29" s="145"/>
      <c r="Z29" s="145"/>
      <c r="AA29" s="145"/>
      <c r="AB29" s="145"/>
      <c r="AC29" s="145"/>
      <c r="AD29" s="145"/>
      <c r="AE29" s="145"/>
      <c r="AG29" s="140" t="s">
        <v>644</v>
      </c>
      <c r="AH29" s="140"/>
      <c r="AI29" s="140"/>
      <c r="AJ29" s="140"/>
      <c r="AK29" s="141"/>
      <c r="AL29" s="140"/>
      <c r="AM29" s="140"/>
      <c r="AN29" s="140"/>
      <c r="AO29" s="141"/>
      <c r="AP29" s="140"/>
      <c r="AQ29" s="140"/>
      <c r="AR29" s="140"/>
      <c r="AS29" s="141"/>
      <c r="AT29" s="140"/>
      <c r="AU29" s="140"/>
      <c r="AV29" s="140"/>
      <c r="AW29" s="141"/>
      <c r="AX29" s="142">
        <f t="shared" si="1"/>
        <v>0</v>
      </c>
      <c r="AY29" s="143">
        <f t="shared" si="3"/>
        <v>0</v>
      </c>
      <c r="AZ29" s="145"/>
      <c r="BA29" s="145"/>
      <c r="BB29" s="145"/>
      <c r="BC29" s="145"/>
      <c r="BD29" s="145"/>
      <c r="BE29" s="145"/>
      <c r="BF29" s="145"/>
      <c r="BG29" s="145"/>
      <c r="BH29" s="145"/>
      <c r="BI29" s="145"/>
      <c r="BJ29" s="145"/>
      <c r="BK29" s="145"/>
    </row>
    <row r="30" spans="1:63" ht="15">
      <c r="A30" s="140" t="s">
        <v>645</v>
      </c>
      <c r="B30" s="140"/>
      <c r="C30" s="140"/>
      <c r="D30" s="140"/>
      <c r="E30" s="141"/>
      <c r="F30" s="140"/>
      <c r="G30" s="140"/>
      <c r="H30" s="140"/>
      <c r="I30" s="141"/>
      <c r="J30" s="140"/>
      <c r="K30" s="140"/>
      <c r="L30" s="140"/>
      <c r="M30" s="141"/>
      <c r="N30" s="140"/>
      <c r="O30" s="140"/>
      <c r="P30" s="140"/>
      <c r="Q30" s="141"/>
      <c r="R30" s="142">
        <f t="shared" si="0"/>
        <v>0</v>
      </c>
      <c r="S30" s="143">
        <f t="shared" si="2"/>
        <v>0</v>
      </c>
      <c r="T30" s="144"/>
      <c r="U30" s="144"/>
      <c r="V30" s="144"/>
      <c r="W30" s="144"/>
      <c r="X30" s="144"/>
      <c r="Y30" s="145"/>
      <c r="Z30" s="145"/>
      <c r="AA30" s="145"/>
      <c r="AB30" s="145"/>
      <c r="AC30" s="145"/>
      <c r="AD30" s="145"/>
      <c r="AE30" s="145"/>
      <c r="AG30" s="140" t="s">
        <v>645</v>
      </c>
      <c r="AH30" s="140"/>
      <c r="AI30" s="140"/>
      <c r="AJ30" s="140"/>
      <c r="AK30" s="141"/>
      <c r="AL30" s="140"/>
      <c r="AM30" s="140"/>
      <c r="AN30" s="140"/>
      <c r="AO30" s="141"/>
      <c r="AP30" s="140"/>
      <c r="AQ30" s="140"/>
      <c r="AR30" s="140"/>
      <c r="AS30" s="141"/>
      <c r="AT30" s="140"/>
      <c r="AU30" s="140"/>
      <c r="AV30" s="140"/>
      <c r="AW30" s="141"/>
      <c r="AX30" s="142">
        <f t="shared" si="1"/>
        <v>0</v>
      </c>
      <c r="AY30" s="143">
        <f t="shared" si="3"/>
        <v>0</v>
      </c>
      <c r="AZ30" s="145"/>
      <c r="BA30" s="145"/>
      <c r="BB30" s="145"/>
      <c r="BC30" s="145"/>
      <c r="BD30" s="145"/>
      <c r="BE30" s="145"/>
      <c r="BF30" s="145"/>
      <c r="BG30" s="145"/>
      <c r="BH30" s="145"/>
      <c r="BI30" s="145"/>
      <c r="BJ30" s="145"/>
      <c r="BK30" s="145"/>
    </row>
    <row r="31" spans="1:63" ht="15">
      <c r="A31" s="140" t="s">
        <v>646</v>
      </c>
      <c r="B31" s="140"/>
      <c r="C31" s="140"/>
      <c r="D31" s="140"/>
      <c r="E31" s="141"/>
      <c r="F31" s="140"/>
      <c r="G31" s="140"/>
      <c r="H31" s="140"/>
      <c r="I31" s="141"/>
      <c r="J31" s="140"/>
      <c r="K31" s="140"/>
      <c r="L31" s="140"/>
      <c r="M31" s="141"/>
      <c r="N31" s="140"/>
      <c r="O31" s="140"/>
      <c r="P31" s="140"/>
      <c r="Q31" s="141"/>
      <c r="R31" s="142">
        <f t="shared" si="0"/>
        <v>0</v>
      </c>
      <c r="S31" s="143">
        <f t="shared" si="2"/>
        <v>0</v>
      </c>
      <c r="T31" s="144"/>
      <c r="U31" s="144"/>
      <c r="V31" s="144"/>
      <c r="W31" s="144"/>
      <c r="X31" s="144"/>
      <c r="Y31" s="145"/>
      <c r="Z31" s="145"/>
      <c r="AA31" s="145"/>
      <c r="AB31" s="145"/>
      <c r="AC31" s="145"/>
      <c r="AD31" s="145"/>
      <c r="AE31" s="145"/>
      <c r="AG31" s="140" t="s">
        <v>646</v>
      </c>
      <c r="AH31" s="140"/>
      <c r="AI31" s="140"/>
      <c r="AJ31" s="140"/>
      <c r="AK31" s="141"/>
      <c r="AL31" s="140"/>
      <c r="AM31" s="140"/>
      <c r="AN31" s="140"/>
      <c r="AO31" s="141"/>
      <c r="AP31" s="140"/>
      <c r="AQ31" s="140"/>
      <c r="AR31" s="140"/>
      <c r="AS31" s="141"/>
      <c r="AT31" s="140"/>
      <c r="AU31" s="140"/>
      <c r="AV31" s="140"/>
      <c r="AW31" s="141"/>
      <c r="AX31" s="142">
        <f t="shared" si="1"/>
        <v>0</v>
      </c>
      <c r="AY31" s="143">
        <f t="shared" si="3"/>
        <v>0</v>
      </c>
      <c r="AZ31" s="145"/>
      <c r="BA31" s="145"/>
      <c r="BB31" s="145"/>
      <c r="BC31" s="145"/>
      <c r="BD31" s="145"/>
      <c r="BE31" s="145"/>
      <c r="BF31" s="145"/>
      <c r="BG31" s="145"/>
      <c r="BH31" s="145"/>
      <c r="BI31" s="145"/>
      <c r="BJ31" s="145"/>
      <c r="BK31" s="145"/>
    </row>
    <row r="32" spans="1:63" ht="15">
      <c r="A32" s="147" t="s">
        <v>647</v>
      </c>
      <c r="B32" s="148">
        <f>SUM(B11:B31)</f>
        <v>0</v>
      </c>
      <c r="C32" s="148">
        <f t="shared" ref="C32:AE32" si="4">SUM(C11:C31)</f>
        <v>0</v>
      </c>
      <c r="D32" s="148">
        <f t="shared" si="4"/>
        <v>0</v>
      </c>
      <c r="E32" s="149">
        <f>SUM(E11:E31)</f>
        <v>0</v>
      </c>
      <c r="F32" s="148">
        <f t="shared" si="4"/>
        <v>0</v>
      </c>
      <c r="G32" s="148">
        <f t="shared" si="4"/>
        <v>0</v>
      </c>
      <c r="H32" s="148">
        <f t="shared" si="4"/>
        <v>0</v>
      </c>
      <c r="I32" s="149">
        <f>SUM(I11:I31)</f>
        <v>0</v>
      </c>
      <c r="J32" s="148">
        <f t="shared" si="4"/>
        <v>0</v>
      </c>
      <c r="K32" s="148">
        <f t="shared" si="4"/>
        <v>0</v>
      </c>
      <c r="L32" s="148">
        <f t="shared" si="4"/>
        <v>0</v>
      </c>
      <c r="M32" s="149">
        <f>SUM(M11:M31)</f>
        <v>0</v>
      </c>
      <c r="N32" s="148">
        <f t="shared" si="4"/>
        <v>0</v>
      </c>
      <c r="O32" s="148">
        <f t="shared" si="4"/>
        <v>0</v>
      </c>
      <c r="P32" s="148">
        <f t="shared" si="4"/>
        <v>0</v>
      </c>
      <c r="Q32" s="149">
        <f>SUM(Q11:Q31)</f>
        <v>0</v>
      </c>
      <c r="R32" s="148">
        <f t="shared" si="4"/>
        <v>0</v>
      </c>
      <c r="S32" s="143">
        <f t="shared" si="4"/>
        <v>0</v>
      </c>
      <c r="T32" s="148">
        <f t="shared" si="4"/>
        <v>0</v>
      </c>
      <c r="U32" s="148">
        <f t="shared" si="4"/>
        <v>0</v>
      </c>
      <c r="V32" s="148">
        <f t="shared" si="4"/>
        <v>0</v>
      </c>
      <c r="W32" s="148">
        <f t="shared" si="4"/>
        <v>0</v>
      </c>
      <c r="X32" s="148">
        <f t="shared" si="4"/>
        <v>0</v>
      </c>
      <c r="Y32" s="148">
        <f t="shared" si="4"/>
        <v>0</v>
      </c>
      <c r="Z32" s="148">
        <f t="shared" si="4"/>
        <v>0</v>
      </c>
      <c r="AA32" s="148">
        <f t="shared" si="4"/>
        <v>0</v>
      </c>
      <c r="AB32" s="148">
        <f t="shared" si="4"/>
        <v>0</v>
      </c>
      <c r="AC32" s="148">
        <f t="shared" si="4"/>
        <v>0</v>
      </c>
      <c r="AD32" s="148">
        <f t="shared" si="4"/>
        <v>0</v>
      </c>
      <c r="AE32" s="148">
        <f t="shared" si="4"/>
        <v>0</v>
      </c>
      <c r="AG32" s="147" t="s">
        <v>647</v>
      </c>
      <c r="AH32" s="148">
        <f t="shared" ref="AH32:AW32" si="5">SUM(AH11:AH31)</f>
        <v>0</v>
      </c>
      <c r="AI32" s="148">
        <f t="shared" si="5"/>
        <v>0</v>
      </c>
      <c r="AJ32" s="148">
        <f t="shared" si="5"/>
        <v>0</v>
      </c>
      <c r="AK32" s="149">
        <f t="shared" si="5"/>
        <v>0</v>
      </c>
      <c r="AL32" s="148">
        <f t="shared" si="5"/>
        <v>0</v>
      </c>
      <c r="AM32" s="148">
        <f t="shared" si="5"/>
        <v>0</v>
      </c>
      <c r="AN32" s="148">
        <f t="shared" si="5"/>
        <v>0</v>
      </c>
      <c r="AO32" s="149">
        <f t="shared" si="5"/>
        <v>0</v>
      </c>
      <c r="AP32" s="148">
        <f t="shared" si="5"/>
        <v>0</v>
      </c>
      <c r="AQ32" s="148">
        <f t="shared" si="5"/>
        <v>0</v>
      </c>
      <c r="AR32" s="148">
        <f t="shared" si="5"/>
        <v>0</v>
      </c>
      <c r="AS32" s="149">
        <f t="shared" si="5"/>
        <v>0</v>
      </c>
      <c r="AT32" s="148">
        <f t="shared" si="5"/>
        <v>0</v>
      </c>
      <c r="AU32" s="148">
        <f t="shared" si="5"/>
        <v>0</v>
      </c>
      <c r="AV32" s="148">
        <f t="shared" si="5"/>
        <v>0</v>
      </c>
      <c r="AW32" s="149">
        <f t="shared" si="5"/>
        <v>0</v>
      </c>
      <c r="AX32" s="150">
        <f t="shared" ref="AX32:BK32" si="6">SUM(AX11:AX31)</f>
        <v>0</v>
      </c>
      <c r="AY32" s="151">
        <f t="shared" si="6"/>
        <v>0</v>
      </c>
      <c r="AZ32" s="148">
        <f t="shared" si="6"/>
        <v>0</v>
      </c>
      <c r="BA32" s="148">
        <f t="shared" si="6"/>
        <v>0</v>
      </c>
      <c r="BB32" s="148">
        <f t="shared" si="6"/>
        <v>0</v>
      </c>
      <c r="BC32" s="148">
        <f t="shared" si="6"/>
        <v>0</v>
      </c>
      <c r="BD32" s="148">
        <f t="shared" si="6"/>
        <v>0</v>
      </c>
      <c r="BE32" s="148">
        <f t="shared" si="6"/>
        <v>0</v>
      </c>
      <c r="BF32" s="148">
        <f t="shared" si="6"/>
        <v>0</v>
      </c>
      <c r="BG32" s="148">
        <f t="shared" si="6"/>
        <v>0</v>
      </c>
      <c r="BH32" s="148">
        <f t="shared" si="6"/>
        <v>0</v>
      </c>
      <c r="BI32" s="148">
        <f t="shared" si="6"/>
        <v>0</v>
      </c>
      <c r="BJ32" s="148">
        <f t="shared" si="6"/>
        <v>0</v>
      </c>
      <c r="BK32" s="148">
        <f t="shared" si="6"/>
        <v>0</v>
      </c>
    </row>
    <row r="35" spans="1:63" ht="30" customHeight="1">
      <c r="A35" s="547" t="s">
        <v>608</v>
      </c>
      <c r="B35" s="134" t="s">
        <v>142</v>
      </c>
      <c r="C35" s="134" t="s">
        <v>143</v>
      </c>
      <c r="D35" s="549" t="s">
        <v>144</v>
      </c>
      <c r="E35" s="550"/>
      <c r="F35" s="134" t="s">
        <v>145</v>
      </c>
      <c r="G35" s="134" t="s">
        <v>146</v>
      </c>
      <c r="H35" s="549" t="s">
        <v>147</v>
      </c>
      <c r="I35" s="550"/>
      <c r="J35" s="134" t="s">
        <v>148</v>
      </c>
      <c r="K35" s="134" t="s">
        <v>149</v>
      </c>
      <c r="L35" s="549" t="s">
        <v>128</v>
      </c>
      <c r="M35" s="550"/>
      <c r="N35" s="134" t="s">
        <v>150</v>
      </c>
      <c r="O35" s="134" t="s">
        <v>151</v>
      </c>
      <c r="P35" s="549" t="s">
        <v>152</v>
      </c>
      <c r="Q35" s="550"/>
      <c r="R35" s="549" t="s">
        <v>609</v>
      </c>
      <c r="S35" s="550"/>
      <c r="T35" s="549" t="s">
        <v>610</v>
      </c>
      <c r="U35" s="552"/>
      <c r="V35" s="552"/>
      <c r="W35" s="552"/>
      <c r="X35" s="552"/>
      <c r="Y35" s="550"/>
      <c r="Z35" s="549" t="s">
        <v>611</v>
      </c>
      <c r="AA35" s="552"/>
      <c r="AB35" s="552"/>
      <c r="AC35" s="552"/>
      <c r="AD35" s="552"/>
      <c r="AE35" s="550"/>
      <c r="AG35" s="547" t="s">
        <v>608</v>
      </c>
      <c r="AH35" s="134" t="s">
        <v>142</v>
      </c>
      <c r="AI35" s="134" t="s">
        <v>143</v>
      </c>
      <c r="AJ35" s="549" t="s">
        <v>144</v>
      </c>
      <c r="AK35" s="550"/>
      <c r="AL35" s="134" t="s">
        <v>145</v>
      </c>
      <c r="AM35" s="134" t="s">
        <v>146</v>
      </c>
      <c r="AN35" s="549" t="s">
        <v>147</v>
      </c>
      <c r="AO35" s="550"/>
      <c r="AP35" s="134" t="s">
        <v>148</v>
      </c>
      <c r="AQ35" s="134" t="s">
        <v>149</v>
      </c>
      <c r="AR35" s="549" t="s">
        <v>128</v>
      </c>
      <c r="AS35" s="550"/>
      <c r="AT35" s="134" t="s">
        <v>150</v>
      </c>
      <c r="AU35" s="134" t="s">
        <v>151</v>
      </c>
      <c r="AV35" s="549" t="s">
        <v>152</v>
      </c>
      <c r="AW35" s="550"/>
      <c r="AX35" s="549" t="s">
        <v>609</v>
      </c>
      <c r="AY35" s="550"/>
      <c r="AZ35" s="549" t="s">
        <v>610</v>
      </c>
      <c r="BA35" s="552"/>
      <c r="BB35" s="552"/>
      <c r="BC35" s="552"/>
      <c r="BD35" s="552"/>
      <c r="BE35" s="550"/>
      <c r="BF35" s="549" t="s">
        <v>611</v>
      </c>
      <c r="BG35" s="552"/>
      <c r="BH35" s="552"/>
      <c r="BI35" s="552"/>
      <c r="BJ35" s="552"/>
      <c r="BK35" s="550"/>
    </row>
    <row r="36" spans="1:63" ht="36" customHeight="1">
      <c r="A36" s="548"/>
      <c r="B36" s="126" t="s">
        <v>612</v>
      </c>
      <c r="C36" s="126" t="s">
        <v>612</v>
      </c>
      <c r="D36" s="126" t="s">
        <v>612</v>
      </c>
      <c r="E36" s="126" t="s">
        <v>613</v>
      </c>
      <c r="F36" s="126" t="s">
        <v>612</v>
      </c>
      <c r="G36" s="126" t="s">
        <v>612</v>
      </c>
      <c r="H36" s="126" t="s">
        <v>612</v>
      </c>
      <c r="I36" s="126" t="s">
        <v>613</v>
      </c>
      <c r="J36" s="126" t="s">
        <v>612</v>
      </c>
      <c r="K36" s="126" t="s">
        <v>612</v>
      </c>
      <c r="L36" s="126" t="s">
        <v>612</v>
      </c>
      <c r="M36" s="126" t="s">
        <v>613</v>
      </c>
      <c r="N36" s="126" t="s">
        <v>612</v>
      </c>
      <c r="O36" s="126" t="s">
        <v>612</v>
      </c>
      <c r="P36" s="126" t="s">
        <v>612</v>
      </c>
      <c r="Q36" s="126" t="s">
        <v>613</v>
      </c>
      <c r="R36" s="126" t="s">
        <v>612</v>
      </c>
      <c r="S36" s="126" t="s">
        <v>613</v>
      </c>
      <c r="T36" s="135" t="s">
        <v>614</v>
      </c>
      <c r="U36" s="135" t="s">
        <v>615</v>
      </c>
      <c r="V36" s="135" t="s">
        <v>616</v>
      </c>
      <c r="W36" s="135" t="s">
        <v>617</v>
      </c>
      <c r="X36" s="136" t="s">
        <v>618</v>
      </c>
      <c r="Y36" s="135" t="s">
        <v>619</v>
      </c>
      <c r="Z36" s="126" t="s">
        <v>620</v>
      </c>
      <c r="AA36" s="137" t="s">
        <v>621</v>
      </c>
      <c r="AB36" s="126" t="s">
        <v>622</v>
      </c>
      <c r="AC36" s="126" t="s">
        <v>623</v>
      </c>
      <c r="AD36" s="126" t="s">
        <v>624</v>
      </c>
      <c r="AE36" s="126" t="s">
        <v>625</v>
      </c>
      <c r="AG36" s="548"/>
      <c r="AH36" s="126" t="s">
        <v>612</v>
      </c>
      <c r="AI36" s="126" t="s">
        <v>612</v>
      </c>
      <c r="AJ36" s="126" t="s">
        <v>612</v>
      </c>
      <c r="AK36" s="126" t="s">
        <v>613</v>
      </c>
      <c r="AL36" s="126" t="s">
        <v>612</v>
      </c>
      <c r="AM36" s="126" t="s">
        <v>612</v>
      </c>
      <c r="AN36" s="126" t="s">
        <v>612</v>
      </c>
      <c r="AO36" s="126" t="s">
        <v>613</v>
      </c>
      <c r="AP36" s="126" t="s">
        <v>612</v>
      </c>
      <c r="AQ36" s="126" t="s">
        <v>612</v>
      </c>
      <c r="AR36" s="126" t="s">
        <v>612</v>
      </c>
      <c r="AS36" s="126" t="s">
        <v>613</v>
      </c>
      <c r="AT36" s="126" t="s">
        <v>612</v>
      </c>
      <c r="AU36" s="126" t="s">
        <v>612</v>
      </c>
      <c r="AV36" s="126" t="s">
        <v>612</v>
      </c>
      <c r="AW36" s="126" t="s">
        <v>613</v>
      </c>
      <c r="AX36" s="126" t="s">
        <v>612</v>
      </c>
      <c r="AY36" s="126" t="s">
        <v>613</v>
      </c>
      <c r="AZ36" s="135" t="s">
        <v>614</v>
      </c>
      <c r="BA36" s="135" t="s">
        <v>615</v>
      </c>
      <c r="BB36" s="135" t="s">
        <v>616</v>
      </c>
      <c r="BC36" s="135" t="s">
        <v>617</v>
      </c>
      <c r="BD36" s="136" t="s">
        <v>618</v>
      </c>
      <c r="BE36" s="135" t="s">
        <v>619</v>
      </c>
      <c r="BF36" s="138" t="s">
        <v>620</v>
      </c>
      <c r="BG36" s="139" t="s">
        <v>621</v>
      </c>
      <c r="BH36" s="138" t="s">
        <v>622</v>
      </c>
      <c r="BI36" s="138" t="s">
        <v>623</v>
      </c>
      <c r="BJ36" s="138" t="s">
        <v>624</v>
      </c>
      <c r="BK36" s="138" t="s">
        <v>625</v>
      </c>
    </row>
    <row r="37" spans="1:63" ht="15">
      <c r="A37" s="140" t="s">
        <v>626</v>
      </c>
      <c r="B37" s="140"/>
      <c r="C37" s="140"/>
      <c r="D37" s="140"/>
      <c r="E37" s="141"/>
      <c r="F37" s="140"/>
      <c r="G37" s="140"/>
      <c r="H37" s="140"/>
      <c r="I37" s="141"/>
      <c r="J37" s="140"/>
      <c r="K37" s="140"/>
      <c r="L37" s="140"/>
      <c r="M37" s="141"/>
      <c r="N37" s="140"/>
      <c r="O37" s="140"/>
      <c r="P37" s="140"/>
      <c r="Q37" s="141"/>
      <c r="R37" s="142">
        <f t="shared" ref="R37:R57" si="7">B37+C37+D37+F37+G37+H37+J37+K37+L37+N37+O37+P37</f>
        <v>0</v>
      </c>
      <c r="S37" s="143">
        <f>+E37+I37+M37+Q37</f>
        <v>0</v>
      </c>
      <c r="T37" s="144"/>
      <c r="U37" s="144"/>
      <c r="V37" s="144"/>
      <c r="W37" s="144"/>
      <c r="X37" s="144"/>
      <c r="Y37" s="145"/>
      <c r="Z37" s="145"/>
      <c r="AA37" s="145"/>
      <c r="AB37" s="145"/>
      <c r="AC37" s="145"/>
      <c r="AD37" s="145"/>
      <c r="AE37" s="146"/>
      <c r="AG37" s="140" t="s">
        <v>626</v>
      </c>
      <c r="AH37" s="140"/>
      <c r="AI37" s="140"/>
      <c r="AJ37" s="140"/>
      <c r="AK37" s="141"/>
      <c r="AL37" s="140"/>
      <c r="AM37" s="140"/>
      <c r="AN37" s="140"/>
      <c r="AO37" s="141"/>
      <c r="AP37" s="140"/>
      <c r="AQ37" s="140"/>
      <c r="AR37" s="140"/>
      <c r="AS37" s="141"/>
      <c r="AT37" s="140"/>
      <c r="AU37" s="140"/>
      <c r="AV37" s="140"/>
      <c r="AW37" s="141"/>
      <c r="AX37" s="142">
        <f t="shared" ref="AX37:AX57" si="8">AH37+AI37+AJ37+AL37+AM37+AN37+AP37+AQ37+AR37+AT37+AU37+AV37</f>
        <v>0</v>
      </c>
      <c r="AY37" s="143">
        <f>+AK37+AO37+AS37+AW37</f>
        <v>0</v>
      </c>
      <c r="AZ37" s="145"/>
      <c r="BA37" s="145"/>
      <c r="BB37" s="145"/>
      <c r="BC37" s="145"/>
      <c r="BD37" s="145"/>
      <c r="BE37" s="145"/>
      <c r="BF37" s="145"/>
      <c r="BG37" s="145"/>
      <c r="BH37" s="145"/>
      <c r="BI37" s="145"/>
      <c r="BJ37" s="145"/>
      <c r="BK37" s="146"/>
    </row>
    <row r="38" spans="1:63" ht="15">
      <c r="A38" s="140" t="s">
        <v>627</v>
      </c>
      <c r="B38" s="140"/>
      <c r="C38" s="140"/>
      <c r="D38" s="140"/>
      <c r="E38" s="141"/>
      <c r="F38" s="140"/>
      <c r="G38" s="140"/>
      <c r="H38" s="140"/>
      <c r="I38" s="141"/>
      <c r="J38" s="140"/>
      <c r="K38" s="140"/>
      <c r="L38" s="140"/>
      <c r="M38" s="141"/>
      <c r="N38" s="140"/>
      <c r="O38" s="140"/>
      <c r="P38" s="140"/>
      <c r="Q38" s="141"/>
      <c r="R38" s="142">
        <f t="shared" si="7"/>
        <v>0</v>
      </c>
      <c r="S38" s="143">
        <f t="shared" ref="S38:S57" si="9">+E38+I38+M38+Q38</f>
        <v>0</v>
      </c>
      <c r="T38" s="144"/>
      <c r="U38" s="144"/>
      <c r="V38" s="144"/>
      <c r="W38" s="144"/>
      <c r="X38" s="144"/>
      <c r="Y38" s="145"/>
      <c r="Z38" s="145"/>
      <c r="AA38" s="145"/>
      <c r="AB38" s="145"/>
      <c r="AC38" s="145"/>
      <c r="AD38" s="145"/>
      <c r="AE38" s="145"/>
      <c r="AG38" s="140" t="s">
        <v>627</v>
      </c>
      <c r="AH38" s="140"/>
      <c r="AI38" s="140"/>
      <c r="AJ38" s="140"/>
      <c r="AK38" s="141"/>
      <c r="AL38" s="140"/>
      <c r="AM38" s="140"/>
      <c r="AN38" s="140"/>
      <c r="AO38" s="141"/>
      <c r="AP38" s="140"/>
      <c r="AQ38" s="140"/>
      <c r="AR38" s="140"/>
      <c r="AS38" s="141"/>
      <c r="AT38" s="140"/>
      <c r="AU38" s="140"/>
      <c r="AV38" s="140"/>
      <c r="AW38" s="141"/>
      <c r="AX38" s="142">
        <f t="shared" si="8"/>
        <v>0</v>
      </c>
      <c r="AY38" s="143">
        <f t="shared" ref="AY38:AY57" si="10">+AK38+AO38+AS38+AW38</f>
        <v>0</v>
      </c>
      <c r="AZ38" s="145"/>
      <c r="BA38" s="145"/>
      <c r="BB38" s="145"/>
      <c r="BC38" s="145"/>
      <c r="BD38" s="145"/>
      <c r="BE38" s="145"/>
      <c r="BF38" s="145"/>
      <c r="BG38" s="145"/>
      <c r="BH38" s="145"/>
      <c r="BI38" s="145"/>
      <c r="BJ38" s="145"/>
      <c r="BK38" s="145"/>
    </row>
    <row r="39" spans="1:63" ht="15">
      <c r="A39" s="140" t="s">
        <v>628</v>
      </c>
      <c r="B39" s="140"/>
      <c r="C39" s="140"/>
      <c r="D39" s="140"/>
      <c r="E39" s="141"/>
      <c r="F39" s="140"/>
      <c r="G39" s="140"/>
      <c r="H39" s="140"/>
      <c r="I39" s="141"/>
      <c r="J39" s="140"/>
      <c r="K39" s="140"/>
      <c r="L39" s="140"/>
      <c r="M39" s="141"/>
      <c r="N39" s="140"/>
      <c r="O39" s="140"/>
      <c r="P39" s="140"/>
      <c r="Q39" s="141"/>
      <c r="R39" s="142">
        <f t="shared" si="7"/>
        <v>0</v>
      </c>
      <c r="S39" s="143">
        <f t="shared" si="9"/>
        <v>0</v>
      </c>
      <c r="T39" s="144"/>
      <c r="U39" s="144"/>
      <c r="V39" s="144"/>
      <c r="W39" s="144"/>
      <c r="X39" s="144"/>
      <c r="Y39" s="145"/>
      <c r="Z39" s="145"/>
      <c r="AA39" s="145"/>
      <c r="AB39" s="145"/>
      <c r="AC39" s="145"/>
      <c r="AD39" s="145"/>
      <c r="AE39" s="145"/>
      <c r="AG39" s="140" t="s">
        <v>628</v>
      </c>
      <c r="AH39" s="140"/>
      <c r="AI39" s="140"/>
      <c r="AJ39" s="140"/>
      <c r="AK39" s="141"/>
      <c r="AL39" s="140"/>
      <c r="AM39" s="140"/>
      <c r="AN39" s="140"/>
      <c r="AO39" s="141"/>
      <c r="AP39" s="140"/>
      <c r="AQ39" s="140"/>
      <c r="AR39" s="140"/>
      <c r="AS39" s="141"/>
      <c r="AT39" s="140"/>
      <c r="AU39" s="140"/>
      <c r="AV39" s="140"/>
      <c r="AW39" s="141"/>
      <c r="AX39" s="142">
        <f t="shared" si="8"/>
        <v>0</v>
      </c>
      <c r="AY39" s="143">
        <f t="shared" si="10"/>
        <v>0</v>
      </c>
      <c r="AZ39" s="145"/>
      <c r="BA39" s="145"/>
      <c r="BB39" s="145"/>
      <c r="BC39" s="145"/>
      <c r="BD39" s="145"/>
      <c r="BE39" s="145"/>
      <c r="BF39" s="145"/>
      <c r="BG39" s="145"/>
      <c r="BH39" s="145"/>
      <c r="BI39" s="145"/>
      <c r="BJ39" s="145"/>
      <c r="BK39" s="145"/>
    </row>
    <row r="40" spans="1:63" ht="15">
      <c r="A40" s="140" t="s">
        <v>629</v>
      </c>
      <c r="B40" s="140"/>
      <c r="C40" s="140"/>
      <c r="D40" s="140"/>
      <c r="E40" s="141"/>
      <c r="F40" s="140"/>
      <c r="G40" s="140"/>
      <c r="H40" s="140"/>
      <c r="I40" s="141"/>
      <c r="J40" s="140"/>
      <c r="K40" s="140"/>
      <c r="L40" s="140"/>
      <c r="M40" s="141"/>
      <c r="N40" s="140"/>
      <c r="O40" s="140"/>
      <c r="P40" s="140"/>
      <c r="Q40" s="141"/>
      <c r="R40" s="142">
        <f t="shared" si="7"/>
        <v>0</v>
      </c>
      <c r="S40" s="143">
        <f t="shared" si="9"/>
        <v>0</v>
      </c>
      <c r="T40" s="144"/>
      <c r="U40" s="144"/>
      <c r="V40" s="144"/>
      <c r="W40" s="144"/>
      <c r="X40" s="144"/>
      <c r="Y40" s="145"/>
      <c r="Z40" s="145"/>
      <c r="AA40" s="145"/>
      <c r="AB40" s="145"/>
      <c r="AC40" s="145"/>
      <c r="AD40" s="145"/>
      <c r="AE40" s="145"/>
      <c r="AG40" s="140" t="s">
        <v>629</v>
      </c>
      <c r="AH40" s="140"/>
      <c r="AI40" s="140"/>
      <c r="AJ40" s="140"/>
      <c r="AK40" s="141"/>
      <c r="AL40" s="140"/>
      <c r="AM40" s="140"/>
      <c r="AN40" s="140"/>
      <c r="AO40" s="141"/>
      <c r="AP40" s="140"/>
      <c r="AQ40" s="140"/>
      <c r="AR40" s="140"/>
      <c r="AS40" s="141"/>
      <c r="AT40" s="140"/>
      <c r="AU40" s="140"/>
      <c r="AV40" s="140"/>
      <c r="AW40" s="141"/>
      <c r="AX40" s="142">
        <f t="shared" si="8"/>
        <v>0</v>
      </c>
      <c r="AY40" s="143">
        <f t="shared" si="10"/>
        <v>0</v>
      </c>
      <c r="AZ40" s="145"/>
      <c r="BA40" s="145"/>
      <c r="BB40" s="145"/>
      <c r="BC40" s="145"/>
      <c r="BD40" s="145"/>
      <c r="BE40" s="145"/>
      <c r="BF40" s="145"/>
      <c r="BG40" s="145"/>
      <c r="BH40" s="145"/>
      <c r="BI40" s="145"/>
      <c r="BJ40" s="145"/>
      <c r="BK40" s="145"/>
    </row>
    <row r="41" spans="1:63" ht="15">
      <c r="A41" s="140" t="s">
        <v>630</v>
      </c>
      <c r="B41" s="140"/>
      <c r="C41" s="140"/>
      <c r="D41" s="140"/>
      <c r="E41" s="141"/>
      <c r="F41" s="140"/>
      <c r="G41" s="140"/>
      <c r="H41" s="140"/>
      <c r="I41" s="141"/>
      <c r="J41" s="140"/>
      <c r="K41" s="140"/>
      <c r="L41" s="140"/>
      <c r="M41" s="141"/>
      <c r="N41" s="140"/>
      <c r="O41" s="140"/>
      <c r="P41" s="140"/>
      <c r="Q41" s="141"/>
      <c r="R41" s="142">
        <f t="shared" si="7"/>
        <v>0</v>
      </c>
      <c r="S41" s="143">
        <f t="shared" si="9"/>
        <v>0</v>
      </c>
      <c r="T41" s="144"/>
      <c r="U41" s="144"/>
      <c r="V41" s="144"/>
      <c r="W41" s="144"/>
      <c r="X41" s="144"/>
      <c r="Y41" s="145"/>
      <c r="Z41" s="145"/>
      <c r="AA41" s="145"/>
      <c r="AB41" s="145"/>
      <c r="AC41" s="145"/>
      <c r="AD41" s="145"/>
      <c r="AE41" s="145"/>
      <c r="AG41" s="140" t="s">
        <v>630</v>
      </c>
      <c r="AH41" s="140"/>
      <c r="AI41" s="140"/>
      <c r="AJ41" s="140"/>
      <c r="AK41" s="141"/>
      <c r="AL41" s="140"/>
      <c r="AM41" s="140"/>
      <c r="AN41" s="140"/>
      <c r="AO41" s="141"/>
      <c r="AP41" s="140"/>
      <c r="AQ41" s="140"/>
      <c r="AR41" s="140"/>
      <c r="AS41" s="141"/>
      <c r="AT41" s="140"/>
      <c r="AU41" s="140"/>
      <c r="AV41" s="140"/>
      <c r="AW41" s="141"/>
      <c r="AX41" s="142">
        <f t="shared" si="8"/>
        <v>0</v>
      </c>
      <c r="AY41" s="143">
        <f t="shared" si="10"/>
        <v>0</v>
      </c>
      <c r="AZ41" s="145"/>
      <c r="BA41" s="145"/>
      <c r="BB41" s="145"/>
      <c r="BC41" s="145"/>
      <c r="BD41" s="145"/>
      <c r="BE41" s="145"/>
      <c r="BF41" s="145"/>
      <c r="BG41" s="145"/>
      <c r="BH41" s="145"/>
      <c r="BI41" s="145"/>
      <c r="BJ41" s="145"/>
      <c r="BK41" s="145"/>
    </row>
    <row r="42" spans="1:63" ht="15">
      <c r="A42" s="140" t="s">
        <v>631</v>
      </c>
      <c r="B42" s="140"/>
      <c r="C42" s="140"/>
      <c r="D42" s="140"/>
      <c r="E42" s="141"/>
      <c r="F42" s="140"/>
      <c r="G42" s="140"/>
      <c r="H42" s="140"/>
      <c r="I42" s="141"/>
      <c r="J42" s="140"/>
      <c r="K42" s="140"/>
      <c r="L42" s="140"/>
      <c r="M42" s="141"/>
      <c r="N42" s="140"/>
      <c r="O42" s="140"/>
      <c r="P42" s="140"/>
      <c r="Q42" s="141"/>
      <c r="R42" s="142">
        <f t="shared" si="7"/>
        <v>0</v>
      </c>
      <c r="S42" s="143">
        <f t="shared" si="9"/>
        <v>0</v>
      </c>
      <c r="T42" s="144"/>
      <c r="U42" s="144"/>
      <c r="V42" s="144"/>
      <c r="W42" s="144"/>
      <c r="X42" s="144"/>
      <c r="Y42" s="145"/>
      <c r="Z42" s="145"/>
      <c r="AA42" s="145"/>
      <c r="AB42" s="145"/>
      <c r="AC42" s="145"/>
      <c r="AD42" s="145"/>
      <c r="AE42" s="145"/>
      <c r="AG42" s="140" t="s">
        <v>631</v>
      </c>
      <c r="AH42" s="140"/>
      <c r="AI42" s="140"/>
      <c r="AJ42" s="140"/>
      <c r="AK42" s="141"/>
      <c r="AL42" s="140"/>
      <c r="AM42" s="140"/>
      <c r="AN42" s="140"/>
      <c r="AO42" s="141"/>
      <c r="AP42" s="140"/>
      <c r="AQ42" s="140"/>
      <c r="AR42" s="140"/>
      <c r="AS42" s="141"/>
      <c r="AT42" s="140"/>
      <c r="AU42" s="140"/>
      <c r="AV42" s="140"/>
      <c r="AW42" s="141"/>
      <c r="AX42" s="142">
        <f t="shared" si="8"/>
        <v>0</v>
      </c>
      <c r="AY42" s="143">
        <f t="shared" si="10"/>
        <v>0</v>
      </c>
      <c r="AZ42" s="145"/>
      <c r="BA42" s="145"/>
      <c r="BB42" s="145"/>
      <c r="BC42" s="145"/>
      <c r="BD42" s="145"/>
      <c r="BE42" s="145"/>
      <c r="BF42" s="145"/>
      <c r="BG42" s="145"/>
      <c r="BH42" s="145"/>
      <c r="BI42" s="145"/>
      <c r="BJ42" s="145"/>
      <c r="BK42" s="145"/>
    </row>
    <row r="43" spans="1:63" ht="15">
      <c r="A43" s="140" t="s">
        <v>632</v>
      </c>
      <c r="B43" s="140"/>
      <c r="C43" s="140"/>
      <c r="D43" s="140"/>
      <c r="E43" s="141"/>
      <c r="F43" s="140"/>
      <c r="G43" s="140"/>
      <c r="H43" s="140"/>
      <c r="I43" s="141"/>
      <c r="J43" s="140"/>
      <c r="K43" s="140"/>
      <c r="L43" s="140"/>
      <c r="M43" s="141"/>
      <c r="N43" s="140"/>
      <c r="O43" s="140"/>
      <c r="P43" s="140"/>
      <c r="Q43" s="141"/>
      <c r="R43" s="142">
        <f t="shared" si="7"/>
        <v>0</v>
      </c>
      <c r="S43" s="143">
        <f t="shared" si="9"/>
        <v>0</v>
      </c>
      <c r="T43" s="144"/>
      <c r="U43" s="144"/>
      <c r="V43" s="144"/>
      <c r="W43" s="144"/>
      <c r="X43" s="144"/>
      <c r="Y43" s="145"/>
      <c r="Z43" s="145"/>
      <c r="AA43" s="145"/>
      <c r="AB43" s="145"/>
      <c r="AC43" s="145"/>
      <c r="AD43" s="145"/>
      <c r="AE43" s="145"/>
      <c r="AG43" s="140" t="s">
        <v>632</v>
      </c>
      <c r="AH43" s="140"/>
      <c r="AI43" s="140"/>
      <c r="AJ43" s="140"/>
      <c r="AK43" s="141"/>
      <c r="AL43" s="140"/>
      <c r="AM43" s="140"/>
      <c r="AN43" s="140"/>
      <c r="AO43" s="141"/>
      <c r="AP43" s="140"/>
      <c r="AQ43" s="140"/>
      <c r="AR43" s="140"/>
      <c r="AS43" s="141"/>
      <c r="AT43" s="140"/>
      <c r="AU43" s="140"/>
      <c r="AV43" s="140"/>
      <c r="AW43" s="141"/>
      <c r="AX43" s="142">
        <f t="shared" si="8"/>
        <v>0</v>
      </c>
      <c r="AY43" s="143">
        <f t="shared" si="10"/>
        <v>0</v>
      </c>
      <c r="AZ43" s="145"/>
      <c r="BA43" s="145"/>
      <c r="BB43" s="145"/>
      <c r="BC43" s="145"/>
      <c r="BD43" s="145"/>
      <c r="BE43" s="145"/>
      <c r="BF43" s="145"/>
      <c r="BG43" s="145"/>
      <c r="BH43" s="145"/>
      <c r="BI43" s="145"/>
      <c r="BJ43" s="145"/>
      <c r="BK43" s="145"/>
    </row>
    <row r="44" spans="1:63" ht="15">
      <c r="A44" s="140" t="s">
        <v>633</v>
      </c>
      <c r="B44" s="140"/>
      <c r="C44" s="140"/>
      <c r="D44" s="140"/>
      <c r="E44" s="141"/>
      <c r="F44" s="140"/>
      <c r="G44" s="140"/>
      <c r="H44" s="140"/>
      <c r="I44" s="141"/>
      <c r="J44" s="140"/>
      <c r="K44" s="140"/>
      <c r="L44" s="140"/>
      <c r="M44" s="141"/>
      <c r="N44" s="140"/>
      <c r="O44" s="140"/>
      <c r="P44" s="140"/>
      <c r="Q44" s="141"/>
      <c r="R44" s="142">
        <f t="shared" si="7"/>
        <v>0</v>
      </c>
      <c r="S44" s="143">
        <f t="shared" si="9"/>
        <v>0</v>
      </c>
      <c r="T44" s="144"/>
      <c r="U44" s="144"/>
      <c r="V44" s="144"/>
      <c r="W44" s="144"/>
      <c r="X44" s="144"/>
      <c r="Y44" s="145"/>
      <c r="Z44" s="145"/>
      <c r="AA44" s="145"/>
      <c r="AB44" s="145"/>
      <c r="AC44" s="145"/>
      <c r="AD44" s="145"/>
      <c r="AE44" s="145"/>
      <c r="AG44" s="140" t="s">
        <v>633</v>
      </c>
      <c r="AH44" s="140"/>
      <c r="AI44" s="140"/>
      <c r="AJ44" s="140"/>
      <c r="AK44" s="141"/>
      <c r="AL44" s="140"/>
      <c r="AM44" s="140"/>
      <c r="AN44" s="140"/>
      <c r="AO44" s="141"/>
      <c r="AP44" s="140"/>
      <c r="AQ44" s="140"/>
      <c r="AR44" s="140"/>
      <c r="AS44" s="141"/>
      <c r="AT44" s="140"/>
      <c r="AU44" s="140"/>
      <c r="AV44" s="140"/>
      <c r="AW44" s="141"/>
      <c r="AX44" s="142">
        <f t="shared" si="8"/>
        <v>0</v>
      </c>
      <c r="AY44" s="143">
        <f t="shared" si="10"/>
        <v>0</v>
      </c>
      <c r="AZ44" s="145"/>
      <c r="BA44" s="145"/>
      <c r="BB44" s="145"/>
      <c r="BC44" s="145"/>
      <c r="BD44" s="145"/>
      <c r="BE44" s="145"/>
      <c r="BF44" s="145"/>
      <c r="BG44" s="145"/>
      <c r="BH44" s="145"/>
      <c r="BI44" s="145"/>
      <c r="BJ44" s="145"/>
      <c r="BK44" s="145"/>
    </row>
    <row r="45" spans="1:63" ht="15">
      <c r="A45" s="140" t="s">
        <v>634</v>
      </c>
      <c r="B45" s="140"/>
      <c r="C45" s="140"/>
      <c r="D45" s="140"/>
      <c r="E45" s="141"/>
      <c r="F45" s="140"/>
      <c r="G45" s="140"/>
      <c r="H45" s="140"/>
      <c r="I45" s="141"/>
      <c r="J45" s="140"/>
      <c r="K45" s="140"/>
      <c r="L45" s="140"/>
      <c r="M45" s="141"/>
      <c r="N45" s="140"/>
      <c r="O45" s="140"/>
      <c r="P45" s="140"/>
      <c r="Q45" s="141"/>
      <c r="R45" s="142">
        <f t="shared" si="7"/>
        <v>0</v>
      </c>
      <c r="S45" s="143">
        <f t="shared" si="9"/>
        <v>0</v>
      </c>
      <c r="T45" s="144"/>
      <c r="U45" s="144"/>
      <c r="V45" s="144"/>
      <c r="W45" s="144"/>
      <c r="X45" s="144"/>
      <c r="Y45" s="145"/>
      <c r="Z45" s="145"/>
      <c r="AA45" s="145"/>
      <c r="AB45" s="145"/>
      <c r="AC45" s="145"/>
      <c r="AD45" s="145"/>
      <c r="AE45" s="145"/>
      <c r="AG45" s="140" t="s">
        <v>634</v>
      </c>
      <c r="AH45" s="140"/>
      <c r="AI45" s="140"/>
      <c r="AJ45" s="140"/>
      <c r="AK45" s="141"/>
      <c r="AL45" s="140"/>
      <c r="AM45" s="140"/>
      <c r="AN45" s="140"/>
      <c r="AO45" s="141"/>
      <c r="AP45" s="140"/>
      <c r="AQ45" s="140"/>
      <c r="AR45" s="140"/>
      <c r="AS45" s="141"/>
      <c r="AT45" s="140"/>
      <c r="AU45" s="140"/>
      <c r="AV45" s="140"/>
      <c r="AW45" s="141"/>
      <c r="AX45" s="142">
        <f t="shared" si="8"/>
        <v>0</v>
      </c>
      <c r="AY45" s="143">
        <f t="shared" si="10"/>
        <v>0</v>
      </c>
      <c r="AZ45" s="145"/>
      <c r="BA45" s="145"/>
      <c r="BB45" s="145"/>
      <c r="BC45" s="145"/>
      <c r="BD45" s="145"/>
      <c r="BE45" s="145"/>
      <c r="BF45" s="145"/>
      <c r="BG45" s="145"/>
      <c r="BH45" s="145"/>
      <c r="BI45" s="140"/>
      <c r="BJ45" s="140"/>
      <c r="BK45" s="140"/>
    </row>
    <row r="46" spans="1:63" ht="15">
      <c r="A46" s="140" t="s">
        <v>635</v>
      </c>
      <c r="B46" s="140"/>
      <c r="C46" s="140"/>
      <c r="D46" s="140"/>
      <c r="E46" s="141"/>
      <c r="F46" s="140"/>
      <c r="G46" s="140"/>
      <c r="H46" s="140"/>
      <c r="I46" s="141"/>
      <c r="J46" s="140"/>
      <c r="K46" s="140"/>
      <c r="L46" s="140"/>
      <c r="M46" s="141"/>
      <c r="N46" s="140"/>
      <c r="O46" s="140"/>
      <c r="P46" s="140"/>
      <c r="Q46" s="141"/>
      <c r="R46" s="142">
        <f t="shared" si="7"/>
        <v>0</v>
      </c>
      <c r="S46" s="143">
        <f t="shared" si="9"/>
        <v>0</v>
      </c>
      <c r="T46" s="144"/>
      <c r="U46" s="144"/>
      <c r="V46" s="144"/>
      <c r="W46" s="144"/>
      <c r="X46" s="144"/>
      <c r="Y46" s="145"/>
      <c r="Z46" s="145"/>
      <c r="AA46" s="145"/>
      <c r="AB46" s="145"/>
      <c r="AC46" s="145"/>
      <c r="AD46" s="145"/>
      <c r="AE46" s="145"/>
      <c r="AG46" s="140" t="s">
        <v>635</v>
      </c>
      <c r="AH46" s="140"/>
      <c r="AI46" s="140"/>
      <c r="AJ46" s="140"/>
      <c r="AK46" s="141"/>
      <c r="AL46" s="140"/>
      <c r="AM46" s="140"/>
      <c r="AN46" s="140"/>
      <c r="AO46" s="141"/>
      <c r="AP46" s="140"/>
      <c r="AQ46" s="140"/>
      <c r="AR46" s="140"/>
      <c r="AS46" s="141"/>
      <c r="AT46" s="140"/>
      <c r="AU46" s="140"/>
      <c r="AV46" s="140"/>
      <c r="AW46" s="141"/>
      <c r="AX46" s="142">
        <f t="shared" si="8"/>
        <v>0</v>
      </c>
      <c r="AY46" s="143">
        <f t="shared" si="10"/>
        <v>0</v>
      </c>
      <c r="AZ46" s="145"/>
      <c r="BA46" s="145"/>
      <c r="BB46" s="145"/>
      <c r="BC46" s="145"/>
      <c r="BD46" s="145"/>
      <c r="BE46" s="145"/>
      <c r="BF46" s="145"/>
      <c r="BG46" s="145"/>
      <c r="BH46" s="145"/>
      <c r="BI46" s="140"/>
      <c r="BJ46" s="140"/>
      <c r="BK46" s="140"/>
    </row>
    <row r="47" spans="1:63" ht="15">
      <c r="A47" s="140" t="s">
        <v>636</v>
      </c>
      <c r="B47" s="140"/>
      <c r="C47" s="140"/>
      <c r="D47" s="140"/>
      <c r="E47" s="141"/>
      <c r="F47" s="140"/>
      <c r="G47" s="140"/>
      <c r="H47" s="140"/>
      <c r="I47" s="141"/>
      <c r="J47" s="140"/>
      <c r="K47" s="140"/>
      <c r="L47" s="140"/>
      <c r="M47" s="141"/>
      <c r="N47" s="140"/>
      <c r="O47" s="140"/>
      <c r="P47" s="140"/>
      <c r="Q47" s="141"/>
      <c r="R47" s="142">
        <f t="shared" si="7"/>
        <v>0</v>
      </c>
      <c r="S47" s="143">
        <f t="shared" si="9"/>
        <v>0</v>
      </c>
      <c r="T47" s="144"/>
      <c r="U47" s="144"/>
      <c r="V47" s="144"/>
      <c r="W47" s="144"/>
      <c r="X47" s="144"/>
      <c r="Y47" s="145"/>
      <c r="Z47" s="145"/>
      <c r="AA47" s="145"/>
      <c r="AB47" s="145"/>
      <c r="AC47" s="145"/>
      <c r="AD47" s="145"/>
      <c r="AE47" s="145"/>
      <c r="AG47" s="140" t="s">
        <v>636</v>
      </c>
      <c r="AH47" s="140"/>
      <c r="AI47" s="140"/>
      <c r="AJ47" s="140"/>
      <c r="AK47" s="141"/>
      <c r="AL47" s="140"/>
      <c r="AM47" s="140"/>
      <c r="AN47" s="140"/>
      <c r="AO47" s="141"/>
      <c r="AP47" s="140"/>
      <c r="AQ47" s="140"/>
      <c r="AR47" s="140"/>
      <c r="AS47" s="141"/>
      <c r="AT47" s="140"/>
      <c r="AU47" s="140"/>
      <c r="AV47" s="140"/>
      <c r="AW47" s="141"/>
      <c r="AX47" s="142">
        <f t="shared" si="8"/>
        <v>0</v>
      </c>
      <c r="AY47" s="143">
        <f t="shared" si="10"/>
        <v>0</v>
      </c>
      <c r="AZ47" s="145"/>
      <c r="BA47" s="145"/>
      <c r="BB47" s="145"/>
      <c r="BC47" s="145"/>
      <c r="BD47" s="145"/>
      <c r="BE47" s="145"/>
      <c r="BF47" s="145"/>
      <c r="BG47" s="145"/>
      <c r="BH47" s="145"/>
      <c r="BI47" s="140"/>
      <c r="BJ47" s="140"/>
      <c r="BK47" s="140"/>
    </row>
    <row r="48" spans="1:63" ht="15">
      <c r="A48" s="140" t="s">
        <v>637</v>
      </c>
      <c r="B48" s="140"/>
      <c r="C48" s="140"/>
      <c r="D48" s="140"/>
      <c r="E48" s="141"/>
      <c r="F48" s="140"/>
      <c r="G48" s="140"/>
      <c r="H48" s="140"/>
      <c r="I48" s="141"/>
      <c r="J48" s="140"/>
      <c r="K48" s="140"/>
      <c r="L48" s="140"/>
      <c r="M48" s="141"/>
      <c r="N48" s="140"/>
      <c r="O48" s="140"/>
      <c r="P48" s="140"/>
      <c r="Q48" s="141"/>
      <c r="R48" s="142">
        <f t="shared" si="7"/>
        <v>0</v>
      </c>
      <c r="S48" s="143">
        <f t="shared" si="9"/>
        <v>0</v>
      </c>
      <c r="T48" s="144"/>
      <c r="U48" s="144"/>
      <c r="V48" s="144"/>
      <c r="W48" s="144"/>
      <c r="X48" s="144"/>
      <c r="Y48" s="145"/>
      <c r="Z48" s="145"/>
      <c r="AA48" s="145"/>
      <c r="AB48" s="145"/>
      <c r="AC48" s="145"/>
      <c r="AD48" s="145"/>
      <c r="AE48" s="145"/>
      <c r="AG48" s="140" t="s">
        <v>637</v>
      </c>
      <c r="AH48" s="140"/>
      <c r="AI48" s="140"/>
      <c r="AJ48" s="140"/>
      <c r="AK48" s="141"/>
      <c r="AL48" s="140"/>
      <c r="AM48" s="140"/>
      <c r="AN48" s="140"/>
      <c r="AO48" s="141"/>
      <c r="AP48" s="140"/>
      <c r="AQ48" s="140"/>
      <c r="AR48" s="140"/>
      <c r="AS48" s="141"/>
      <c r="AT48" s="140"/>
      <c r="AU48" s="140"/>
      <c r="AV48" s="140"/>
      <c r="AW48" s="141"/>
      <c r="AX48" s="142">
        <f t="shared" si="8"/>
        <v>0</v>
      </c>
      <c r="AY48" s="143">
        <f t="shared" si="10"/>
        <v>0</v>
      </c>
      <c r="AZ48" s="145"/>
      <c r="BA48" s="145"/>
      <c r="BB48" s="145"/>
      <c r="BC48" s="145"/>
      <c r="BD48" s="145"/>
      <c r="BE48" s="145"/>
      <c r="BF48" s="145"/>
      <c r="BG48" s="145"/>
      <c r="BH48" s="145"/>
      <c r="BI48" s="145"/>
      <c r="BJ48" s="145"/>
      <c r="BK48" s="145"/>
    </row>
    <row r="49" spans="1:63" ht="15">
      <c r="A49" s="140" t="s">
        <v>638</v>
      </c>
      <c r="B49" s="140"/>
      <c r="C49" s="140"/>
      <c r="D49" s="140"/>
      <c r="E49" s="141"/>
      <c r="F49" s="140"/>
      <c r="G49" s="140"/>
      <c r="H49" s="140"/>
      <c r="I49" s="141"/>
      <c r="J49" s="140"/>
      <c r="K49" s="140"/>
      <c r="L49" s="140"/>
      <c r="M49" s="141"/>
      <c r="N49" s="140"/>
      <c r="O49" s="140"/>
      <c r="P49" s="140"/>
      <c r="Q49" s="141"/>
      <c r="R49" s="142">
        <f t="shared" si="7"/>
        <v>0</v>
      </c>
      <c r="S49" s="143">
        <f t="shared" si="9"/>
        <v>0</v>
      </c>
      <c r="T49" s="144"/>
      <c r="U49" s="144"/>
      <c r="V49" s="144"/>
      <c r="W49" s="144"/>
      <c r="X49" s="144"/>
      <c r="Y49" s="145"/>
      <c r="Z49" s="145"/>
      <c r="AA49" s="145"/>
      <c r="AB49" s="145"/>
      <c r="AC49" s="145"/>
      <c r="AD49" s="145"/>
      <c r="AE49" s="145"/>
      <c r="AG49" s="140" t="s">
        <v>638</v>
      </c>
      <c r="AH49" s="140"/>
      <c r="AI49" s="140"/>
      <c r="AJ49" s="140"/>
      <c r="AK49" s="141"/>
      <c r="AL49" s="140"/>
      <c r="AM49" s="140"/>
      <c r="AN49" s="140"/>
      <c r="AO49" s="141"/>
      <c r="AP49" s="140"/>
      <c r="AQ49" s="140"/>
      <c r="AR49" s="140"/>
      <c r="AS49" s="141"/>
      <c r="AT49" s="140"/>
      <c r="AU49" s="140"/>
      <c r="AV49" s="140"/>
      <c r="AW49" s="141"/>
      <c r="AX49" s="142">
        <f t="shared" si="8"/>
        <v>0</v>
      </c>
      <c r="AY49" s="143">
        <f t="shared" si="10"/>
        <v>0</v>
      </c>
      <c r="AZ49" s="145"/>
      <c r="BA49" s="145"/>
      <c r="BB49" s="145"/>
      <c r="BC49" s="145"/>
      <c r="BD49" s="145"/>
      <c r="BE49" s="145"/>
      <c r="BF49" s="145"/>
      <c r="BG49" s="145"/>
      <c r="BH49" s="145"/>
      <c r="BI49" s="145"/>
      <c r="BJ49" s="145"/>
      <c r="BK49" s="145"/>
    </row>
    <row r="50" spans="1:63" ht="15">
      <c r="A50" s="140" t="s">
        <v>639</v>
      </c>
      <c r="B50" s="140"/>
      <c r="C50" s="140"/>
      <c r="D50" s="140"/>
      <c r="E50" s="141"/>
      <c r="F50" s="140"/>
      <c r="G50" s="140"/>
      <c r="H50" s="140"/>
      <c r="I50" s="141"/>
      <c r="J50" s="140"/>
      <c r="K50" s="140"/>
      <c r="L50" s="140"/>
      <c r="M50" s="141"/>
      <c r="N50" s="140"/>
      <c r="O50" s="140"/>
      <c r="P50" s="140"/>
      <c r="Q50" s="141"/>
      <c r="R50" s="142">
        <f t="shared" si="7"/>
        <v>0</v>
      </c>
      <c r="S50" s="143">
        <f t="shared" si="9"/>
        <v>0</v>
      </c>
      <c r="T50" s="144"/>
      <c r="U50" s="144"/>
      <c r="V50" s="144"/>
      <c r="W50" s="144"/>
      <c r="X50" s="144"/>
      <c r="Y50" s="145"/>
      <c r="Z50" s="145"/>
      <c r="AA50" s="145"/>
      <c r="AB50" s="145"/>
      <c r="AC50" s="145"/>
      <c r="AD50" s="145"/>
      <c r="AE50" s="145"/>
      <c r="AG50" s="140" t="s">
        <v>639</v>
      </c>
      <c r="AH50" s="140"/>
      <c r="AI50" s="140"/>
      <c r="AJ50" s="140"/>
      <c r="AK50" s="141"/>
      <c r="AL50" s="140"/>
      <c r="AM50" s="140"/>
      <c r="AN50" s="140"/>
      <c r="AO50" s="141"/>
      <c r="AP50" s="140"/>
      <c r="AQ50" s="140"/>
      <c r="AR50" s="140"/>
      <c r="AS50" s="141"/>
      <c r="AT50" s="140"/>
      <c r="AU50" s="140"/>
      <c r="AV50" s="140"/>
      <c r="AW50" s="141"/>
      <c r="AX50" s="142">
        <f t="shared" si="8"/>
        <v>0</v>
      </c>
      <c r="AY50" s="143">
        <f t="shared" si="10"/>
        <v>0</v>
      </c>
      <c r="AZ50" s="145"/>
      <c r="BA50" s="145"/>
      <c r="BB50" s="145"/>
      <c r="BC50" s="145"/>
      <c r="BD50" s="145"/>
      <c r="BE50" s="145"/>
      <c r="BF50" s="145"/>
      <c r="BG50" s="145"/>
      <c r="BH50" s="145"/>
      <c r="BI50" s="145"/>
      <c r="BJ50" s="145"/>
      <c r="BK50" s="145"/>
    </row>
    <row r="51" spans="1:63" ht="15">
      <c r="A51" s="140" t="s">
        <v>640</v>
      </c>
      <c r="B51" s="140"/>
      <c r="C51" s="140"/>
      <c r="D51" s="140"/>
      <c r="E51" s="141"/>
      <c r="F51" s="140"/>
      <c r="G51" s="140"/>
      <c r="H51" s="140"/>
      <c r="I51" s="141"/>
      <c r="J51" s="140"/>
      <c r="K51" s="140"/>
      <c r="L51" s="140"/>
      <c r="M51" s="141"/>
      <c r="N51" s="140"/>
      <c r="O51" s="140"/>
      <c r="P51" s="140"/>
      <c r="Q51" s="141"/>
      <c r="R51" s="142">
        <f t="shared" si="7"/>
        <v>0</v>
      </c>
      <c r="S51" s="143">
        <f t="shared" si="9"/>
        <v>0</v>
      </c>
      <c r="T51" s="144"/>
      <c r="U51" s="144"/>
      <c r="V51" s="144"/>
      <c r="W51" s="144"/>
      <c r="X51" s="144"/>
      <c r="Y51" s="145"/>
      <c r="Z51" s="145"/>
      <c r="AA51" s="145"/>
      <c r="AB51" s="145"/>
      <c r="AC51" s="145"/>
      <c r="AD51" s="145"/>
      <c r="AE51" s="145"/>
      <c r="AG51" s="140" t="s">
        <v>640</v>
      </c>
      <c r="AH51" s="140"/>
      <c r="AI51" s="140"/>
      <c r="AJ51" s="140"/>
      <c r="AK51" s="141"/>
      <c r="AL51" s="140"/>
      <c r="AM51" s="140"/>
      <c r="AN51" s="140"/>
      <c r="AO51" s="141"/>
      <c r="AP51" s="140"/>
      <c r="AQ51" s="140"/>
      <c r="AR51" s="140"/>
      <c r="AS51" s="141"/>
      <c r="AT51" s="140"/>
      <c r="AU51" s="140"/>
      <c r="AV51" s="140"/>
      <c r="AW51" s="141"/>
      <c r="AX51" s="142">
        <f t="shared" si="8"/>
        <v>0</v>
      </c>
      <c r="AY51" s="143">
        <f t="shared" si="10"/>
        <v>0</v>
      </c>
      <c r="AZ51" s="145"/>
      <c r="BA51" s="145"/>
      <c r="BB51" s="145"/>
      <c r="BC51" s="145"/>
      <c r="BD51" s="145"/>
      <c r="BE51" s="145"/>
      <c r="BF51" s="145"/>
      <c r="BG51" s="145"/>
      <c r="BH51" s="145"/>
      <c r="BI51" s="145"/>
      <c r="BJ51" s="145"/>
      <c r="BK51" s="145"/>
    </row>
    <row r="52" spans="1:63" ht="15">
      <c r="A52" s="140" t="s">
        <v>641</v>
      </c>
      <c r="B52" s="140"/>
      <c r="C52" s="140"/>
      <c r="D52" s="140"/>
      <c r="E52" s="141"/>
      <c r="F52" s="140"/>
      <c r="G52" s="140"/>
      <c r="H52" s="140"/>
      <c r="I52" s="141"/>
      <c r="J52" s="140"/>
      <c r="K52" s="140"/>
      <c r="L52" s="140"/>
      <c r="M52" s="141"/>
      <c r="N52" s="140"/>
      <c r="O52" s="140"/>
      <c r="P52" s="140"/>
      <c r="Q52" s="141"/>
      <c r="R52" s="142">
        <f t="shared" si="7"/>
        <v>0</v>
      </c>
      <c r="S52" s="143">
        <f t="shared" si="9"/>
        <v>0</v>
      </c>
      <c r="T52" s="144"/>
      <c r="U52" s="144"/>
      <c r="V52" s="144"/>
      <c r="W52" s="144"/>
      <c r="X52" s="144"/>
      <c r="Y52" s="145"/>
      <c r="Z52" s="145"/>
      <c r="AA52" s="145"/>
      <c r="AB52" s="145"/>
      <c r="AC52" s="145"/>
      <c r="AD52" s="145"/>
      <c r="AE52" s="145"/>
      <c r="AG52" s="140" t="s">
        <v>641</v>
      </c>
      <c r="AH52" s="140"/>
      <c r="AI52" s="140"/>
      <c r="AJ52" s="140"/>
      <c r="AK52" s="141"/>
      <c r="AL52" s="140"/>
      <c r="AM52" s="140"/>
      <c r="AN52" s="140"/>
      <c r="AO52" s="141"/>
      <c r="AP52" s="140"/>
      <c r="AQ52" s="140"/>
      <c r="AR52" s="140"/>
      <c r="AS52" s="141"/>
      <c r="AT52" s="140"/>
      <c r="AU52" s="140"/>
      <c r="AV52" s="140"/>
      <c r="AW52" s="141"/>
      <c r="AX52" s="142">
        <f t="shared" si="8"/>
        <v>0</v>
      </c>
      <c r="AY52" s="143">
        <f t="shared" si="10"/>
        <v>0</v>
      </c>
      <c r="AZ52" s="145"/>
      <c r="BA52" s="145"/>
      <c r="BB52" s="145"/>
      <c r="BC52" s="145"/>
      <c r="BD52" s="145"/>
      <c r="BE52" s="145"/>
      <c r="BF52" s="145"/>
      <c r="BG52" s="145"/>
      <c r="BH52" s="145"/>
      <c r="BI52" s="145"/>
      <c r="BJ52" s="145"/>
      <c r="BK52" s="145"/>
    </row>
    <row r="53" spans="1:63" ht="15">
      <c r="A53" s="140" t="s">
        <v>642</v>
      </c>
      <c r="B53" s="140"/>
      <c r="C53" s="140"/>
      <c r="D53" s="140"/>
      <c r="E53" s="141"/>
      <c r="F53" s="140"/>
      <c r="G53" s="140"/>
      <c r="H53" s="140"/>
      <c r="I53" s="141"/>
      <c r="J53" s="140"/>
      <c r="K53" s="140"/>
      <c r="L53" s="140"/>
      <c r="M53" s="141"/>
      <c r="N53" s="140"/>
      <c r="O53" s="140"/>
      <c r="P53" s="140"/>
      <c r="Q53" s="141"/>
      <c r="R53" s="142">
        <f t="shared" si="7"/>
        <v>0</v>
      </c>
      <c r="S53" s="143">
        <f t="shared" si="9"/>
        <v>0</v>
      </c>
      <c r="T53" s="144"/>
      <c r="U53" s="144"/>
      <c r="V53" s="144"/>
      <c r="W53" s="144"/>
      <c r="X53" s="144"/>
      <c r="Y53" s="145"/>
      <c r="Z53" s="145"/>
      <c r="AA53" s="145"/>
      <c r="AB53" s="145"/>
      <c r="AC53" s="145"/>
      <c r="AD53" s="145"/>
      <c r="AE53" s="145"/>
      <c r="AG53" s="140" t="s">
        <v>642</v>
      </c>
      <c r="AH53" s="140"/>
      <c r="AI53" s="140"/>
      <c r="AJ53" s="140"/>
      <c r="AK53" s="141"/>
      <c r="AL53" s="140"/>
      <c r="AM53" s="140"/>
      <c r="AN53" s="140"/>
      <c r="AO53" s="141"/>
      <c r="AP53" s="140"/>
      <c r="AQ53" s="140"/>
      <c r="AR53" s="140"/>
      <c r="AS53" s="141"/>
      <c r="AT53" s="140"/>
      <c r="AU53" s="140"/>
      <c r="AV53" s="140"/>
      <c r="AW53" s="141"/>
      <c r="AX53" s="142">
        <f t="shared" si="8"/>
        <v>0</v>
      </c>
      <c r="AY53" s="143">
        <f t="shared" si="10"/>
        <v>0</v>
      </c>
      <c r="AZ53" s="145"/>
      <c r="BA53" s="145"/>
      <c r="BB53" s="145"/>
      <c r="BC53" s="145"/>
      <c r="BD53" s="145"/>
      <c r="BE53" s="145"/>
      <c r="BF53" s="145"/>
      <c r="BG53" s="145"/>
      <c r="BH53" s="145"/>
      <c r="BI53" s="145"/>
      <c r="BJ53" s="145"/>
      <c r="BK53" s="145"/>
    </row>
    <row r="54" spans="1:63" ht="15">
      <c r="A54" s="140" t="s">
        <v>643</v>
      </c>
      <c r="B54" s="140"/>
      <c r="C54" s="140"/>
      <c r="D54" s="140"/>
      <c r="E54" s="141"/>
      <c r="F54" s="140"/>
      <c r="G54" s="140"/>
      <c r="H54" s="140"/>
      <c r="I54" s="141"/>
      <c r="J54" s="140"/>
      <c r="K54" s="140"/>
      <c r="L54" s="140"/>
      <c r="M54" s="141"/>
      <c r="N54" s="140"/>
      <c r="O54" s="140"/>
      <c r="P54" s="140"/>
      <c r="Q54" s="141"/>
      <c r="R54" s="142">
        <f t="shared" si="7"/>
        <v>0</v>
      </c>
      <c r="S54" s="143">
        <f t="shared" si="9"/>
        <v>0</v>
      </c>
      <c r="T54" s="144"/>
      <c r="U54" s="144"/>
      <c r="V54" s="144"/>
      <c r="W54" s="144"/>
      <c r="X54" s="144"/>
      <c r="Y54" s="145"/>
      <c r="Z54" s="145"/>
      <c r="AA54" s="145"/>
      <c r="AB54" s="145"/>
      <c r="AC54" s="145"/>
      <c r="AD54" s="145"/>
      <c r="AE54" s="145"/>
      <c r="AG54" s="140" t="s">
        <v>643</v>
      </c>
      <c r="AH54" s="140"/>
      <c r="AI54" s="140"/>
      <c r="AJ54" s="140"/>
      <c r="AK54" s="141"/>
      <c r="AL54" s="140"/>
      <c r="AM54" s="140"/>
      <c r="AN54" s="140"/>
      <c r="AO54" s="141"/>
      <c r="AP54" s="140"/>
      <c r="AQ54" s="140"/>
      <c r="AR54" s="140"/>
      <c r="AS54" s="141"/>
      <c r="AT54" s="140"/>
      <c r="AU54" s="140"/>
      <c r="AV54" s="140"/>
      <c r="AW54" s="141"/>
      <c r="AX54" s="142">
        <f t="shared" si="8"/>
        <v>0</v>
      </c>
      <c r="AY54" s="143">
        <f t="shared" si="10"/>
        <v>0</v>
      </c>
      <c r="AZ54" s="145"/>
      <c r="BA54" s="145"/>
      <c r="BB54" s="145"/>
      <c r="BC54" s="145"/>
      <c r="BD54" s="145"/>
      <c r="BE54" s="145"/>
      <c r="BF54" s="145"/>
      <c r="BG54" s="145"/>
      <c r="BH54" s="145"/>
      <c r="BI54" s="145"/>
      <c r="BJ54" s="145"/>
      <c r="BK54" s="145"/>
    </row>
    <row r="55" spans="1:63" ht="15">
      <c r="A55" s="140" t="s">
        <v>644</v>
      </c>
      <c r="B55" s="140"/>
      <c r="C55" s="140"/>
      <c r="D55" s="140"/>
      <c r="E55" s="141"/>
      <c r="F55" s="140"/>
      <c r="G55" s="140"/>
      <c r="H55" s="140"/>
      <c r="I55" s="141"/>
      <c r="J55" s="140"/>
      <c r="K55" s="140"/>
      <c r="L55" s="140"/>
      <c r="M55" s="141"/>
      <c r="N55" s="140"/>
      <c r="O55" s="140"/>
      <c r="P55" s="140"/>
      <c r="Q55" s="141"/>
      <c r="R55" s="142">
        <f t="shared" si="7"/>
        <v>0</v>
      </c>
      <c r="S55" s="143">
        <f t="shared" si="9"/>
        <v>0</v>
      </c>
      <c r="T55" s="144"/>
      <c r="U55" s="144"/>
      <c r="V55" s="144"/>
      <c r="W55" s="144"/>
      <c r="X55" s="144"/>
      <c r="Y55" s="145"/>
      <c r="Z55" s="145"/>
      <c r="AA55" s="145"/>
      <c r="AB55" s="145"/>
      <c r="AC55" s="145"/>
      <c r="AD55" s="145"/>
      <c r="AE55" s="145"/>
      <c r="AG55" s="140" t="s">
        <v>644</v>
      </c>
      <c r="AH55" s="140"/>
      <c r="AI55" s="140"/>
      <c r="AJ55" s="140"/>
      <c r="AK55" s="141"/>
      <c r="AL55" s="140"/>
      <c r="AM55" s="140"/>
      <c r="AN55" s="140"/>
      <c r="AO55" s="141"/>
      <c r="AP55" s="140"/>
      <c r="AQ55" s="140"/>
      <c r="AR55" s="140"/>
      <c r="AS55" s="141"/>
      <c r="AT55" s="140"/>
      <c r="AU55" s="140"/>
      <c r="AV55" s="140"/>
      <c r="AW55" s="141"/>
      <c r="AX55" s="142">
        <f t="shared" si="8"/>
        <v>0</v>
      </c>
      <c r="AY55" s="143">
        <f t="shared" si="10"/>
        <v>0</v>
      </c>
      <c r="AZ55" s="145"/>
      <c r="BA55" s="145"/>
      <c r="BB55" s="145"/>
      <c r="BC55" s="145"/>
      <c r="BD55" s="145"/>
      <c r="BE55" s="145"/>
      <c r="BF55" s="145"/>
      <c r="BG55" s="145"/>
      <c r="BH55" s="145"/>
      <c r="BI55" s="145"/>
      <c r="BJ55" s="145"/>
      <c r="BK55" s="145"/>
    </row>
    <row r="56" spans="1:63" ht="15">
      <c r="A56" s="140" t="s">
        <v>645</v>
      </c>
      <c r="B56" s="140"/>
      <c r="C56" s="140"/>
      <c r="D56" s="140"/>
      <c r="E56" s="141"/>
      <c r="F56" s="140"/>
      <c r="G56" s="140"/>
      <c r="H56" s="140"/>
      <c r="I56" s="141"/>
      <c r="J56" s="140"/>
      <c r="K56" s="140"/>
      <c r="L56" s="140"/>
      <c r="M56" s="141"/>
      <c r="N56" s="140"/>
      <c r="O56" s="140"/>
      <c r="P56" s="140"/>
      <c r="Q56" s="141"/>
      <c r="R56" s="142">
        <f t="shared" si="7"/>
        <v>0</v>
      </c>
      <c r="S56" s="143">
        <f t="shared" si="9"/>
        <v>0</v>
      </c>
      <c r="T56" s="144"/>
      <c r="U56" s="144"/>
      <c r="V56" s="144"/>
      <c r="W56" s="144"/>
      <c r="X56" s="144"/>
      <c r="Y56" s="145"/>
      <c r="Z56" s="145"/>
      <c r="AA56" s="145"/>
      <c r="AB56" s="145"/>
      <c r="AC56" s="145"/>
      <c r="AD56" s="145"/>
      <c r="AE56" s="145"/>
      <c r="AG56" s="140" t="s">
        <v>645</v>
      </c>
      <c r="AH56" s="140"/>
      <c r="AI56" s="140"/>
      <c r="AJ56" s="140"/>
      <c r="AK56" s="141"/>
      <c r="AL56" s="140"/>
      <c r="AM56" s="140"/>
      <c r="AN56" s="140"/>
      <c r="AO56" s="141"/>
      <c r="AP56" s="140"/>
      <c r="AQ56" s="140"/>
      <c r="AR56" s="140"/>
      <c r="AS56" s="141"/>
      <c r="AT56" s="140"/>
      <c r="AU56" s="140"/>
      <c r="AV56" s="140"/>
      <c r="AW56" s="141"/>
      <c r="AX56" s="142">
        <f t="shared" si="8"/>
        <v>0</v>
      </c>
      <c r="AY56" s="143">
        <f t="shared" si="10"/>
        <v>0</v>
      </c>
      <c r="AZ56" s="145"/>
      <c r="BA56" s="145"/>
      <c r="BB56" s="145"/>
      <c r="BC56" s="145"/>
      <c r="BD56" s="145"/>
      <c r="BE56" s="145"/>
      <c r="BF56" s="145"/>
      <c r="BG56" s="145"/>
      <c r="BH56" s="145"/>
      <c r="BI56" s="145"/>
      <c r="BJ56" s="145"/>
      <c r="BK56" s="145"/>
    </row>
    <row r="57" spans="1:63" ht="15">
      <c r="A57" s="140" t="s">
        <v>646</v>
      </c>
      <c r="B57" s="140"/>
      <c r="C57" s="140"/>
      <c r="D57" s="140"/>
      <c r="E57" s="141"/>
      <c r="F57" s="140"/>
      <c r="G57" s="140"/>
      <c r="H57" s="140"/>
      <c r="I57" s="141"/>
      <c r="J57" s="140"/>
      <c r="K57" s="140"/>
      <c r="L57" s="140"/>
      <c r="M57" s="141"/>
      <c r="N57" s="140"/>
      <c r="O57" s="140"/>
      <c r="P57" s="140"/>
      <c r="Q57" s="141"/>
      <c r="R57" s="142">
        <f t="shared" si="7"/>
        <v>0</v>
      </c>
      <c r="S57" s="143">
        <f t="shared" si="9"/>
        <v>0</v>
      </c>
      <c r="T57" s="144"/>
      <c r="U57" s="144"/>
      <c r="V57" s="144"/>
      <c r="W57" s="144"/>
      <c r="X57" s="144"/>
      <c r="Y57" s="145"/>
      <c r="Z57" s="145"/>
      <c r="AA57" s="145"/>
      <c r="AB57" s="145"/>
      <c r="AC57" s="145"/>
      <c r="AD57" s="145"/>
      <c r="AE57" s="145"/>
      <c r="AG57" s="140" t="s">
        <v>646</v>
      </c>
      <c r="AH57" s="140"/>
      <c r="AI57" s="140"/>
      <c r="AJ57" s="140"/>
      <c r="AK57" s="141"/>
      <c r="AL57" s="140"/>
      <c r="AM57" s="140"/>
      <c r="AN57" s="140"/>
      <c r="AO57" s="141"/>
      <c r="AP57" s="140"/>
      <c r="AQ57" s="140"/>
      <c r="AR57" s="140"/>
      <c r="AS57" s="141"/>
      <c r="AT57" s="140"/>
      <c r="AU57" s="140"/>
      <c r="AV57" s="140"/>
      <c r="AW57" s="141"/>
      <c r="AX57" s="142">
        <f t="shared" si="8"/>
        <v>0</v>
      </c>
      <c r="AY57" s="143">
        <f t="shared" si="10"/>
        <v>0</v>
      </c>
      <c r="AZ57" s="145"/>
      <c r="BA57" s="145"/>
      <c r="BB57" s="145"/>
      <c r="BC57" s="145"/>
      <c r="BD57" s="145"/>
      <c r="BE57" s="145"/>
      <c r="BF57" s="145"/>
      <c r="BG57" s="145"/>
      <c r="BH57" s="145"/>
      <c r="BI57" s="145"/>
      <c r="BJ57" s="145"/>
      <c r="BK57" s="145"/>
    </row>
    <row r="58" spans="1:63" ht="15">
      <c r="A58" s="147" t="s">
        <v>647</v>
      </c>
      <c r="B58" s="148">
        <f t="shared" ref="B58:Q58" si="11">SUM(B37:B57)</f>
        <v>0</v>
      </c>
      <c r="C58" s="148">
        <f t="shared" si="11"/>
        <v>0</v>
      </c>
      <c r="D58" s="148">
        <f t="shared" si="11"/>
        <v>0</v>
      </c>
      <c r="E58" s="149">
        <f t="shared" si="11"/>
        <v>0</v>
      </c>
      <c r="F58" s="148">
        <f t="shared" si="11"/>
        <v>0</v>
      </c>
      <c r="G58" s="148">
        <f t="shared" si="11"/>
        <v>0</v>
      </c>
      <c r="H58" s="148">
        <f t="shared" si="11"/>
        <v>0</v>
      </c>
      <c r="I58" s="149">
        <f t="shared" si="11"/>
        <v>0</v>
      </c>
      <c r="J58" s="148">
        <f t="shared" si="11"/>
        <v>0</v>
      </c>
      <c r="K58" s="148">
        <f t="shared" si="11"/>
        <v>0</v>
      </c>
      <c r="L58" s="148">
        <f t="shared" si="11"/>
        <v>0</v>
      </c>
      <c r="M58" s="149">
        <f t="shared" si="11"/>
        <v>0</v>
      </c>
      <c r="N58" s="148">
        <f t="shared" si="11"/>
        <v>0</v>
      </c>
      <c r="O58" s="148">
        <f t="shared" si="11"/>
        <v>0</v>
      </c>
      <c r="P58" s="148">
        <f t="shared" si="11"/>
        <v>0</v>
      </c>
      <c r="Q58" s="149">
        <f t="shared" si="11"/>
        <v>0</v>
      </c>
      <c r="R58" s="148">
        <f t="shared" ref="R58:AE58" si="12">SUM(R37:R57)</f>
        <v>0</v>
      </c>
      <c r="S58" s="143">
        <f t="shared" si="12"/>
        <v>0</v>
      </c>
      <c r="T58" s="148">
        <f t="shared" si="12"/>
        <v>0</v>
      </c>
      <c r="U58" s="148">
        <f t="shared" si="12"/>
        <v>0</v>
      </c>
      <c r="V58" s="148">
        <f t="shared" si="12"/>
        <v>0</v>
      </c>
      <c r="W58" s="148">
        <f t="shared" si="12"/>
        <v>0</v>
      </c>
      <c r="X58" s="148">
        <f t="shared" si="12"/>
        <v>0</v>
      </c>
      <c r="Y58" s="148">
        <f t="shared" si="12"/>
        <v>0</v>
      </c>
      <c r="Z58" s="148">
        <f t="shared" si="12"/>
        <v>0</v>
      </c>
      <c r="AA58" s="148">
        <f t="shared" si="12"/>
        <v>0</v>
      </c>
      <c r="AB58" s="148">
        <f t="shared" si="12"/>
        <v>0</v>
      </c>
      <c r="AC58" s="148">
        <f t="shared" si="12"/>
        <v>0</v>
      </c>
      <c r="AD58" s="148">
        <f t="shared" si="12"/>
        <v>0</v>
      </c>
      <c r="AE58" s="148">
        <f t="shared" si="12"/>
        <v>0</v>
      </c>
      <c r="AG58" s="147" t="s">
        <v>647</v>
      </c>
      <c r="AH58" s="148">
        <f t="shared" ref="AH58:AW58" si="13">SUM(AH37:AH57)</f>
        <v>0</v>
      </c>
      <c r="AI58" s="148">
        <f t="shared" si="13"/>
        <v>0</v>
      </c>
      <c r="AJ58" s="148">
        <f t="shared" si="13"/>
        <v>0</v>
      </c>
      <c r="AK58" s="149">
        <f t="shared" si="13"/>
        <v>0</v>
      </c>
      <c r="AL58" s="148">
        <f t="shared" si="13"/>
        <v>0</v>
      </c>
      <c r="AM58" s="148">
        <f t="shared" si="13"/>
        <v>0</v>
      </c>
      <c r="AN58" s="148">
        <f t="shared" si="13"/>
        <v>0</v>
      </c>
      <c r="AO58" s="149">
        <f t="shared" si="13"/>
        <v>0</v>
      </c>
      <c r="AP58" s="148">
        <f t="shared" si="13"/>
        <v>0</v>
      </c>
      <c r="AQ58" s="148">
        <f t="shared" si="13"/>
        <v>0</v>
      </c>
      <c r="AR58" s="148">
        <f t="shared" si="13"/>
        <v>0</v>
      </c>
      <c r="AS58" s="149">
        <f t="shared" si="13"/>
        <v>0</v>
      </c>
      <c r="AT58" s="148">
        <f t="shared" si="13"/>
        <v>0</v>
      </c>
      <c r="AU58" s="148">
        <f t="shared" si="13"/>
        <v>0</v>
      </c>
      <c r="AV58" s="148">
        <f t="shared" si="13"/>
        <v>0</v>
      </c>
      <c r="AW58" s="149">
        <f t="shared" si="13"/>
        <v>0</v>
      </c>
      <c r="AX58" s="150">
        <f t="shared" ref="AX58:BK58" si="14">SUM(AX37:AX57)</f>
        <v>0</v>
      </c>
      <c r="AY58" s="151">
        <f t="shared" si="14"/>
        <v>0</v>
      </c>
      <c r="AZ58" s="148">
        <f t="shared" si="14"/>
        <v>0</v>
      </c>
      <c r="BA58" s="148">
        <f t="shared" si="14"/>
        <v>0</v>
      </c>
      <c r="BB58" s="148">
        <f t="shared" si="14"/>
        <v>0</v>
      </c>
      <c r="BC58" s="148">
        <f t="shared" si="14"/>
        <v>0</v>
      </c>
      <c r="BD58" s="148">
        <f t="shared" si="14"/>
        <v>0</v>
      </c>
      <c r="BE58" s="148">
        <f t="shared" si="14"/>
        <v>0</v>
      </c>
      <c r="BF58" s="148">
        <f t="shared" si="14"/>
        <v>0</v>
      </c>
      <c r="BG58" s="148">
        <f t="shared" si="14"/>
        <v>0</v>
      </c>
      <c r="BH58" s="148">
        <f t="shared" si="14"/>
        <v>0</v>
      </c>
      <c r="BI58" s="148">
        <f t="shared" si="14"/>
        <v>0</v>
      </c>
      <c r="BJ58" s="148">
        <f t="shared" si="14"/>
        <v>0</v>
      </c>
      <c r="BK58" s="148">
        <f t="shared" si="14"/>
        <v>0</v>
      </c>
    </row>
  </sheetData>
  <mergeCells count="44">
    <mergeCell ref="AN35:AO35"/>
    <mergeCell ref="AR35:AS35"/>
    <mergeCell ref="AV35:AW35"/>
    <mergeCell ref="R35:S35"/>
    <mergeCell ref="T35:Y35"/>
    <mergeCell ref="Z35:AE35"/>
    <mergeCell ref="AG35:AG36"/>
    <mergeCell ref="AJ35:AK35"/>
    <mergeCell ref="A35:A36"/>
    <mergeCell ref="D35:E35"/>
    <mergeCell ref="H35:I35"/>
    <mergeCell ref="L35:M35"/>
    <mergeCell ref="P35:Q35"/>
    <mergeCell ref="BF35:BK35"/>
    <mergeCell ref="AR9:AS9"/>
    <mergeCell ref="AV9:AW9"/>
    <mergeCell ref="BF9:BK9"/>
    <mergeCell ref="AZ9:BE9"/>
    <mergeCell ref="AX35:AY35"/>
    <mergeCell ref="AZ35:BE35"/>
    <mergeCell ref="AX9:AY9"/>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BI4:BK4"/>
    <mergeCell ref="A4:BH4"/>
    <mergeCell ref="BI1:BK1"/>
    <mergeCell ref="BI2:BK2"/>
    <mergeCell ref="BI3:BK3"/>
    <mergeCell ref="A1:BH1"/>
    <mergeCell ref="A2:BH2"/>
    <mergeCell ref="A3:BH3"/>
  </mergeCells>
  <pageMargins left="0.7" right="0.7" top="0.75" bottom="0.75" header="0.3" footer="0.3"/>
  <pageSetup scale="18"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tabColor theme="7" tint="0.39997558519241921"/>
  </sheetPr>
  <dimension ref="A1:E35"/>
  <sheetViews>
    <sheetView zoomScaleNormal="100" workbookViewId="0">
      <selection activeCell="C9" sqref="C9:E9"/>
    </sheetView>
  </sheetViews>
  <sheetFormatPr baseColWidth="10" defaultColWidth="11.42578125" defaultRowHeight="14.25"/>
  <cols>
    <col min="1" max="1" width="21" style="72" customWidth="1"/>
    <col min="2" max="4" width="20.5703125" style="72" customWidth="1"/>
    <col min="5" max="5" width="24.42578125" style="72" customWidth="1"/>
    <col min="6" max="16384" width="11.42578125" style="72"/>
  </cols>
  <sheetData>
    <row r="1" spans="1:5" s="15" customFormat="1" ht="16.5" customHeight="1">
      <c r="A1" s="566"/>
      <c r="B1" s="569" t="s">
        <v>121</v>
      </c>
      <c r="C1" s="569"/>
      <c r="D1" s="569"/>
      <c r="E1" s="152" t="s">
        <v>122</v>
      </c>
    </row>
    <row r="2" spans="1:5" s="15" customFormat="1" ht="20.25" customHeight="1">
      <c r="A2" s="567"/>
      <c r="B2" s="570" t="s">
        <v>123</v>
      </c>
      <c r="C2" s="570"/>
      <c r="D2" s="570"/>
      <c r="E2" s="153" t="s">
        <v>124</v>
      </c>
    </row>
    <row r="3" spans="1:5" s="15" customFormat="1" ht="30" customHeight="1">
      <c r="A3" s="567"/>
      <c r="B3" s="571" t="s">
        <v>125</v>
      </c>
      <c r="C3" s="571"/>
      <c r="D3" s="571"/>
      <c r="E3" s="153" t="s">
        <v>126</v>
      </c>
    </row>
    <row r="4" spans="1:5" s="15" customFormat="1" ht="16.5" customHeight="1" thickBot="1">
      <c r="A4" s="568"/>
      <c r="B4" s="355"/>
      <c r="C4" s="355"/>
      <c r="D4" s="355"/>
      <c r="E4" s="154" t="s">
        <v>648</v>
      </c>
    </row>
    <row r="5" spans="1:5" s="15" customFormat="1" ht="9" customHeight="1" thickBot="1">
      <c r="A5" s="72"/>
      <c r="B5" s="72"/>
      <c r="C5" s="72"/>
      <c r="D5" s="72"/>
      <c r="E5" s="72"/>
    </row>
    <row r="6" spans="1:5" ht="14.25" customHeight="1">
      <c r="A6" s="559" t="s">
        <v>649</v>
      </c>
      <c r="B6" s="381"/>
      <c r="C6" s="381"/>
      <c r="D6" s="381"/>
      <c r="E6" s="423"/>
    </row>
    <row r="7" spans="1:5" ht="36" customHeight="1" thickBot="1">
      <c r="A7" s="155" t="s">
        <v>650</v>
      </c>
      <c r="B7" s="156" t="s">
        <v>651</v>
      </c>
      <c r="C7" s="572" t="s">
        <v>652</v>
      </c>
      <c r="D7" s="572"/>
      <c r="E7" s="573"/>
    </row>
    <row r="8" spans="1:5">
      <c r="A8" s="157"/>
      <c r="B8" s="158"/>
      <c r="C8" s="563"/>
      <c r="D8" s="564"/>
      <c r="E8" s="565"/>
    </row>
    <row r="9" spans="1:5">
      <c r="A9" s="159"/>
      <c r="B9" s="160"/>
      <c r="C9" s="560"/>
      <c r="D9" s="561"/>
      <c r="E9" s="562"/>
    </row>
    <row r="10" spans="1:5">
      <c r="A10" s="159"/>
      <c r="B10" s="160"/>
      <c r="C10" s="560"/>
      <c r="D10" s="561"/>
      <c r="E10" s="562"/>
    </row>
    <row r="11" spans="1:5">
      <c r="A11" s="159"/>
      <c r="B11" s="160"/>
      <c r="C11" s="560"/>
      <c r="D11" s="561"/>
      <c r="E11" s="562"/>
    </row>
    <row r="12" spans="1:5">
      <c r="A12" s="159"/>
      <c r="B12" s="160"/>
      <c r="C12" s="560"/>
      <c r="D12" s="561"/>
      <c r="E12" s="562"/>
    </row>
    <row r="13" spans="1:5">
      <c r="A13" s="159"/>
      <c r="B13" s="160"/>
      <c r="C13" s="560"/>
      <c r="D13" s="561"/>
      <c r="E13" s="562"/>
    </row>
    <row r="14" spans="1:5">
      <c r="A14" s="159"/>
      <c r="B14" s="160"/>
      <c r="C14" s="560"/>
      <c r="D14" s="561"/>
      <c r="E14" s="562"/>
    </row>
    <row r="15" spans="1:5">
      <c r="A15" s="159"/>
      <c r="B15" s="160"/>
      <c r="C15" s="560"/>
      <c r="D15" s="561"/>
      <c r="E15" s="562"/>
    </row>
    <row r="16" spans="1:5">
      <c r="A16" s="159"/>
      <c r="B16" s="160"/>
      <c r="C16" s="560"/>
      <c r="D16" s="561"/>
      <c r="E16" s="562"/>
    </row>
    <row r="17" spans="1:5">
      <c r="A17" s="159"/>
      <c r="B17" s="160"/>
      <c r="C17" s="560"/>
      <c r="D17" s="561"/>
      <c r="E17" s="562"/>
    </row>
    <row r="18" spans="1:5">
      <c r="A18" s="159"/>
      <c r="B18" s="160"/>
      <c r="C18" s="560"/>
      <c r="D18" s="561"/>
      <c r="E18" s="562"/>
    </row>
    <row r="19" spans="1:5">
      <c r="A19" s="159"/>
      <c r="B19" s="160"/>
      <c r="C19" s="560"/>
      <c r="D19" s="561"/>
      <c r="E19" s="562"/>
    </row>
    <row r="20" spans="1:5">
      <c r="A20" s="159"/>
      <c r="B20" s="160"/>
      <c r="C20" s="560"/>
      <c r="D20" s="561"/>
      <c r="E20" s="562"/>
    </row>
    <row r="21" spans="1:5">
      <c r="A21" s="159"/>
      <c r="B21" s="160"/>
      <c r="C21" s="560"/>
      <c r="D21" s="561"/>
      <c r="E21" s="562"/>
    </row>
    <row r="22" spans="1:5">
      <c r="A22" s="159"/>
      <c r="B22" s="160"/>
      <c r="C22" s="560"/>
      <c r="D22" s="561"/>
      <c r="E22" s="562"/>
    </row>
    <row r="23" spans="1:5">
      <c r="A23" s="159"/>
      <c r="B23" s="160"/>
      <c r="C23" s="560"/>
      <c r="D23" s="561"/>
      <c r="E23" s="562"/>
    </row>
    <row r="24" spans="1:5">
      <c r="A24" s="159"/>
      <c r="B24" s="160"/>
      <c r="C24" s="560"/>
      <c r="D24" s="561"/>
      <c r="E24" s="562"/>
    </row>
    <row r="25" spans="1:5">
      <c r="A25" s="159"/>
      <c r="B25" s="160"/>
      <c r="C25" s="560"/>
      <c r="D25" s="561"/>
      <c r="E25" s="562"/>
    </row>
    <row r="26" spans="1:5">
      <c r="A26" s="159"/>
      <c r="B26" s="160"/>
      <c r="C26" s="560"/>
      <c r="D26" s="561"/>
      <c r="E26" s="562"/>
    </row>
    <row r="27" spans="1:5">
      <c r="A27" s="159"/>
      <c r="B27" s="160"/>
      <c r="C27" s="560"/>
      <c r="D27" s="561"/>
      <c r="E27" s="562"/>
    </row>
    <row r="28" spans="1:5">
      <c r="A28" s="159"/>
      <c r="B28" s="160"/>
      <c r="C28" s="560"/>
      <c r="D28" s="561"/>
      <c r="E28" s="562"/>
    </row>
    <row r="29" spans="1:5">
      <c r="A29" s="159"/>
      <c r="B29" s="160"/>
      <c r="C29" s="560"/>
      <c r="D29" s="561"/>
      <c r="E29" s="562"/>
    </row>
    <row r="30" spans="1:5">
      <c r="A30" s="159"/>
      <c r="B30" s="160"/>
      <c r="C30" s="560"/>
      <c r="D30" s="561"/>
      <c r="E30" s="562"/>
    </row>
    <row r="31" spans="1:5">
      <c r="A31" s="159"/>
      <c r="B31" s="160"/>
      <c r="C31" s="560"/>
      <c r="D31" s="561"/>
      <c r="E31" s="562"/>
    </row>
    <row r="32" spans="1:5">
      <c r="A32" s="159"/>
      <c r="B32" s="160"/>
      <c r="C32" s="560"/>
      <c r="D32" s="561"/>
      <c r="E32" s="562"/>
    </row>
    <row r="33" spans="1:5">
      <c r="A33" s="159"/>
      <c r="B33" s="160"/>
      <c r="C33" s="560"/>
      <c r="D33" s="561"/>
      <c r="E33" s="562"/>
    </row>
    <row r="34" spans="1:5">
      <c r="A34" s="159"/>
      <c r="B34" s="160"/>
      <c r="C34" s="560"/>
      <c r="D34" s="561"/>
      <c r="E34" s="562"/>
    </row>
    <row r="35" spans="1:5" ht="15" thickBot="1">
      <c r="A35" s="161"/>
      <c r="B35" s="162"/>
      <c r="C35" s="556"/>
      <c r="D35" s="557"/>
      <c r="E35" s="558"/>
    </row>
  </sheetData>
  <mergeCells count="34">
    <mergeCell ref="A1:A4"/>
    <mergeCell ref="B1:D1"/>
    <mergeCell ref="B2:D2"/>
    <mergeCell ref="B3:D4"/>
    <mergeCell ref="C7:E7"/>
    <mergeCell ref="C29:E29"/>
    <mergeCell ref="C30:E30"/>
    <mergeCell ref="C19:E19"/>
    <mergeCell ref="C20:E20"/>
    <mergeCell ref="C8:E8"/>
    <mergeCell ref="C21:E21"/>
    <mergeCell ref="C22:E22"/>
    <mergeCell ref="C9:E9"/>
    <mergeCell ref="C10:E10"/>
    <mergeCell ref="C11:E11"/>
    <mergeCell ref="C12:E12"/>
    <mergeCell ref="C13:E13"/>
    <mergeCell ref="C14:E14"/>
    <mergeCell ref="C35:E35"/>
    <mergeCell ref="A6:E6"/>
    <mergeCell ref="C25:E25"/>
    <mergeCell ref="C26:E26"/>
    <mergeCell ref="C27:E27"/>
    <mergeCell ref="C28:E28"/>
    <mergeCell ref="C23:E23"/>
    <mergeCell ref="C24:E24"/>
    <mergeCell ref="C31:E31"/>
    <mergeCell ref="C32:E32"/>
    <mergeCell ref="C33:E33"/>
    <mergeCell ref="C34:E34"/>
    <mergeCell ref="C15:E15"/>
    <mergeCell ref="C16:E16"/>
    <mergeCell ref="C17:E17"/>
    <mergeCell ref="C18:E18"/>
  </mergeCells>
  <pageMargins left="0.7" right="0.7" top="0.75" bottom="0.7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CF09A-13C1-4DC6-A2B2-7C8E4BB38F48}">
  <sheetPr codeName="Hoja6"/>
  <dimension ref="A1:J48"/>
  <sheetViews>
    <sheetView workbookViewId="0">
      <selection activeCell="B12" sqref="B12"/>
    </sheetView>
  </sheetViews>
  <sheetFormatPr baseColWidth="10" defaultColWidth="10.85546875" defaultRowHeight="15"/>
  <cols>
    <col min="1" max="1" width="15.85546875" customWidth="1"/>
    <col min="2" max="2" width="70.5703125" customWidth="1"/>
    <col min="3" max="3" width="45.85546875" customWidth="1"/>
    <col min="4" max="4" width="77.85546875" customWidth="1"/>
    <col min="5" max="5" width="15.5703125" customWidth="1"/>
    <col min="6" max="6" width="53.5703125" customWidth="1"/>
    <col min="7" max="7" width="32.85546875" style="7" customWidth="1"/>
    <col min="8" max="8" width="19" style="2" customWidth="1"/>
    <col min="9" max="9" width="29.42578125" style="2" customWidth="1"/>
    <col min="10" max="10" width="36.42578125" style="2" customWidth="1"/>
  </cols>
  <sheetData>
    <row r="1" spans="1:10" ht="25.5">
      <c r="A1" s="9" t="s">
        <v>653</v>
      </c>
      <c r="B1" s="9" t="s">
        <v>14</v>
      </c>
      <c r="C1" s="9" t="s">
        <v>654</v>
      </c>
      <c r="D1" s="9" t="s">
        <v>655</v>
      </c>
      <c r="E1" s="9" t="s">
        <v>656</v>
      </c>
      <c r="F1" s="10" t="s">
        <v>657</v>
      </c>
      <c r="G1" s="10" t="s">
        <v>86</v>
      </c>
      <c r="H1" s="10" t="s">
        <v>658</v>
      </c>
      <c r="I1" s="10" t="s">
        <v>658</v>
      </c>
      <c r="J1" s="10" t="s">
        <v>610</v>
      </c>
    </row>
    <row r="2" spans="1:10">
      <c r="A2" s="11"/>
      <c r="B2" s="11"/>
      <c r="C2" s="11"/>
      <c r="D2" s="11"/>
      <c r="E2" s="11"/>
      <c r="F2" s="12"/>
      <c r="G2" s="3" t="s">
        <v>480</v>
      </c>
      <c r="H2" s="8" t="s">
        <v>659</v>
      </c>
      <c r="I2" s="8" t="s">
        <v>660</v>
      </c>
      <c r="J2" s="8" t="s">
        <v>661</v>
      </c>
    </row>
    <row r="3" spans="1:10">
      <c r="A3" s="8" t="s">
        <v>662</v>
      </c>
      <c r="B3" s="14" t="s">
        <v>663</v>
      </c>
      <c r="C3" s="13" t="s">
        <v>664</v>
      </c>
      <c r="D3" s="8" t="s">
        <v>665</v>
      </c>
      <c r="E3" s="8" t="s">
        <v>666</v>
      </c>
      <c r="F3" s="8" t="s">
        <v>667</v>
      </c>
      <c r="G3" s="8" t="s">
        <v>668</v>
      </c>
      <c r="H3" s="8" t="s">
        <v>669</v>
      </c>
      <c r="I3" s="8" t="s">
        <v>670</v>
      </c>
      <c r="J3" s="8" t="s">
        <v>619</v>
      </c>
    </row>
    <row r="4" spans="1:10">
      <c r="A4" s="8" t="s">
        <v>671</v>
      </c>
      <c r="B4" s="14" t="s">
        <v>672</v>
      </c>
      <c r="C4" s="13" t="s">
        <v>673</v>
      </c>
      <c r="D4" s="8" t="s">
        <v>674</v>
      </c>
      <c r="E4" s="8" t="s">
        <v>675</v>
      </c>
      <c r="F4" s="8" t="s">
        <v>676</v>
      </c>
      <c r="G4" s="8" t="s">
        <v>677</v>
      </c>
      <c r="H4" s="8" t="s">
        <v>294</v>
      </c>
      <c r="I4" s="8" t="s">
        <v>678</v>
      </c>
      <c r="J4" s="8" t="s">
        <v>614</v>
      </c>
    </row>
    <row r="5" spans="1:10">
      <c r="A5" s="8" t="s">
        <v>679</v>
      </c>
      <c r="B5" s="14" t="s">
        <v>680</v>
      </c>
      <c r="C5" s="13" t="s">
        <v>681</v>
      </c>
      <c r="D5" s="8" t="s">
        <v>682</v>
      </c>
      <c r="E5" s="8" t="s">
        <v>683</v>
      </c>
      <c r="F5" s="8" t="s">
        <v>684</v>
      </c>
      <c r="G5" s="8" t="s">
        <v>685</v>
      </c>
      <c r="H5" s="8" t="s">
        <v>686</v>
      </c>
      <c r="I5" s="8" t="s">
        <v>687</v>
      </c>
      <c r="J5" s="8" t="s">
        <v>615</v>
      </c>
    </row>
    <row r="6" spans="1:10">
      <c r="A6" s="8" t="s">
        <v>134</v>
      </c>
      <c r="B6" s="14" t="s">
        <v>688</v>
      </c>
      <c r="C6" s="13" t="s">
        <v>689</v>
      </c>
      <c r="D6" s="8" t="s">
        <v>690</v>
      </c>
      <c r="E6" s="8" t="s">
        <v>691</v>
      </c>
      <c r="F6" s="8" t="s">
        <v>692</v>
      </c>
      <c r="G6" s="8" t="s">
        <v>693</v>
      </c>
      <c r="H6" s="8"/>
      <c r="I6" s="8" t="s">
        <v>694</v>
      </c>
      <c r="J6" s="8" t="s">
        <v>616</v>
      </c>
    </row>
    <row r="7" spans="1:10">
      <c r="A7" s="8"/>
      <c r="B7" s="14" t="s">
        <v>695</v>
      </c>
      <c r="C7" s="13" t="s">
        <v>696</v>
      </c>
      <c r="D7" s="8" t="s">
        <v>697</v>
      </c>
      <c r="E7" s="8" t="s">
        <v>698</v>
      </c>
      <c r="F7" s="8" t="s">
        <v>699</v>
      </c>
      <c r="G7" s="8" t="s">
        <v>700</v>
      </c>
      <c r="H7" s="8"/>
      <c r="I7" s="8" t="s">
        <v>625</v>
      </c>
      <c r="J7" s="8" t="s">
        <v>617</v>
      </c>
    </row>
    <row r="8" spans="1:10">
      <c r="A8" s="8"/>
      <c r="B8" s="14" t="s">
        <v>135</v>
      </c>
      <c r="C8" s="13" t="s">
        <v>701</v>
      </c>
      <c r="D8" s="8" t="s">
        <v>702</v>
      </c>
      <c r="E8" s="8" t="s">
        <v>703</v>
      </c>
      <c r="F8" s="8" t="s">
        <v>704</v>
      </c>
      <c r="G8" s="8" t="s">
        <v>705</v>
      </c>
      <c r="H8" s="8"/>
      <c r="I8" s="8"/>
      <c r="J8" s="8"/>
    </row>
    <row r="9" spans="1:10">
      <c r="C9" s="13" t="s">
        <v>706</v>
      </c>
      <c r="D9" s="8" t="s">
        <v>707</v>
      </c>
      <c r="E9" s="8"/>
      <c r="F9" s="8"/>
      <c r="G9" s="8" t="s">
        <v>708</v>
      </c>
    </row>
    <row r="10" spans="1:10">
      <c r="C10" s="13" t="s">
        <v>709</v>
      </c>
      <c r="D10" s="8" t="s">
        <v>710</v>
      </c>
      <c r="E10" s="8"/>
      <c r="F10" s="8"/>
      <c r="G10" s="8" t="s">
        <v>711</v>
      </c>
    </row>
    <row r="11" spans="1:10">
      <c r="C11" s="13" t="s">
        <v>712</v>
      </c>
      <c r="D11" s="8" t="s">
        <v>713</v>
      </c>
      <c r="E11" s="8"/>
      <c r="F11" s="8"/>
      <c r="G11" s="8" t="s">
        <v>714</v>
      </c>
    </row>
    <row r="12" spans="1:10">
      <c r="C12" s="13" t="s">
        <v>715</v>
      </c>
      <c r="D12" s="8" t="s">
        <v>133</v>
      </c>
      <c r="E12" s="8"/>
      <c r="F12" s="8"/>
      <c r="G12" s="8" t="s">
        <v>716</v>
      </c>
    </row>
    <row r="13" spans="1:10">
      <c r="C13" s="13" t="s">
        <v>717</v>
      </c>
      <c r="D13" s="8" t="s">
        <v>718</v>
      </c>
      <c r="E13" s="8"/>
      <c r="F13" s="8"/>
      <c r="G13" s="8" t="s">
        <v>719</v>
      </c>
    </row>
    <row r="14" spans="1:10">
      <c r="B14" s="1"/>
      <c r="C14" s="13" t="s">
        <v>720</v>
      </c>
      <c r="D14" s="8" t="s">
        <v>721</v>
      </c>
      <c r="E14" s="8"/>
      <c r="F14" s="8"/>
      <c r="G14" s="8" t="s">
        <v>722</v>
      </c>
    </row>
    <row r="15" spans="1:10">
      <c r="B15" s="1"/>
      <c r="C15" s="13" t="s">
        <v>723</v>
      </c>
      <c r="D15" s="8" t="s">
        <v>724</v>
      </c>
      <c r="E15" s="8"/>
      <c r="F15" s="8"/>
      <c r="G15" s="8" t="s">
        <v>725</v>
      </c>
    </row>
    <row r="16" spans="1:10">
      <c r="C16" s="13" t="s">
        <v>136</v>
      </c>
      <c r="D16" s="8"/>
      <c r="E16" s="1"/>
      <c r="G16" s="5"/>
    </row>
    <row r="17" spans="2:7">
      <c r="C17" s="13" t="s">
        <v>726</v>
      </c>
      <c r="D17" s="8"/>
      <c r="E17" s="1"/>
      <c r="G17" s="5"/>
    </row>
    <row r="18" spans="2:7">
      <c r="C18" s="13" t="s">
        <v>727</v>
      </c>
      <c r="D18" s="8"/>
      <c r="E18" s="1"/>
      <c r="G18" s="5"/>
    </row>
    <row r="19" spans="2:7">
      <c r="C19" s="13" t="s">
        <v>728</v>
      </c>
      <c r="D19" s="8"/>
      <c r="E19" s="1"/>
      <c r="G19" s="5"/>
    </row>
    <row r="20" spans="2:7">
      <c r="B20" s="1"/>
      <c r="C20" s="13" t="s">
        <v>729</v>
      </c>
      <c r="D20" s="8"/>
      <c r="E20" s="1"/>
      <c r="G20" s="5"/>
    </row>
    <row r="21" spans="2:7">
      <c r="E21" s="1"/>
      <c r="G21" s="5"/>
    </row>
    <row r="22" spans="2:7">
      <c r="E22" s="1"/>
      <c r="G22" s="5"/>
    </row>
    <row r="23" spans="2:7">
      <c r="G23" s="5"/>
    </row>
    <row r="24" spans="2:7">
      <c r="G24" s="6" t="s">
        <v>730</v>
      </c>
    </row>
    <row r="25" spans="2:7">
      <c r="G25" s="4" t="s">
        <v>731</v>
      </c>
    </row>
    <row r="26" spans="2:7">
      <c r="G26" s="4" t="s">
        <v>732</v>
      </c>
    </row>
    <row r="27" spans="2:7">
      <c r="G27" s="4" t="s">
        <v>733</v>
      </c>
    </row>
    <row r="28" spans="2:7">
      <c r="G28" s="4" t="s">
        <v>734</v>
      </c>
    </row>
    <row r="29" spans="2:7">
      <c r="G29" s="4" t="s">
        <v>735</v>
      </c>
    </row>
    <row r="30" spans="2:7">
      <c r="G30" s="4" t="s">
        <v>736</v>
      </c>
    </row>
    <row r="31" spans="2:7">
      <c r="G31" s="4" t="s">
        <v>737</v>
      </c>
    </row>
    <row r="32" spans="2:7">
      <c r="G32" s="4" t="s">
        <v>738</v>
      </c>
    </row>
    <row r="33" spans="7:7">
      <c r="G33" s="4" t="s">
        <v>739</v>
      </c>
    </row>
    <row r="34" spans="7:7">
      <c r="G34" s="4" t="s">
        <v>740</v>
      </c>
    </row>
    <row r="35" spans="7:7">
      <c r="G35" s="4" t="s">
        <v>741</v>
      </c>
    </row>
    <row r="36" spans="7:7">
      <c r="G36" s="4" t="s">
        <v>742</v>
      </c>
    </row>
    <row r="37" spans="7:7">
      <c r="G37" s="4" t="s">
        <v>743</v>
      </c>
    </row>
    <row r="38" spans="7:7">
      <c r="G38" s="4" t="s">
        <v>744</v>
      </c>
    </row>
    <row r="39" spans="7:7">
      <c r="G39" s="4" t="s">
        <v>745</v>
      </c>
    </row>
    <row r="40" spans="7:7">
      <c r="G40" s="4" t="s">
        <v>746</v>
      </c>
    </row>
    <row r="41" spans="7:7">
      <c r="G41" s="4" t="s">
        <v>747</v>
      </c>
    </row>
    <row r="42" spans="7:7">
      <c r="G42" s="4" t="s">
        <v>748</v>
      </c>
    </row>
    <row r="43" spans="7:7">
      <c r="G43" s="4" t="s">
        <v>749</v>
      </c>
    </row>
    <row r="44" spans="7:7">
      <c r="G44" s="4" t="s">
        <v>750</v>
      </c>
    </row>
    <row r="45" spans="7:7">
      <c r="G45" s="4" t="s">
        <v>751</v>
      </c>
    </row>
    <row r="46" spans="7:7">
      <c r="G46" s="4" t="s">
        <v>752</v>
      </c>
    </row>
    <row r="47" spans="7:7">
      <c r="G47" s="4" t="s">
        <v>753</v>
      </c>
    </row>
    <row r="48" spans="7:7">
      <c r="G48" s="4" t="s">
        <v>754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a310132-39d2-45f9-a9e7-d4e20b014621">
      <Terms xmlns="http://schemas.microsoft.com/office/infopath/2007/PartnerControls"/>
    </lcf76f155ced4ddcb4097134ff3c332f>
    <TaxCatchAll xmlns="e4214a98-8106-43c1-876b-0a623317a76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1" ma:contentTypeDescription="Crear nuevo documento." ma:contentTypeScope="" ma:versionID="488107cbb98b72bba25de7363afedc08">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cc55d0115634544180c12a44972026e7"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2E8B72-858C-4889-8960-E361352B4DBB}">
  <ds:schemaRefs>
    <ds:schemaRef ds:uri="http://schemas.microsoft.com/office/2006/metadata/properties"/>
    <ds:schemaRef ds:uri="http://schemas.microsoft.com/office/infopath/2007/PartnerControls"/>
    <ds:schemaRef ds:uri="8a310132-39d2-45f9-a9e7-d4e20b014621"/>
    <ds:schemaRef ds:uri="e4214a98-8106-43c1-876b-0a623317a76f"/>
  </ds:schemaRefs>
</ds:datastoreItem>
</file>

<file path=customXml/itemProps2.xml><?xml version="1.0" encoding="utf-8"?>
<ds:datastoreItem xmlns:ds="http://schemas.openxmlformats.org/officeDocument/2006/customXml" ds:itemID="{7CDEA462-F35A-4209-9E69-E1A28B7245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310132-39d2-45f9-a9e7-d4e20b014621"/>
    <ds:schemaRef ds:uri="e4214a98-8106-43c1-876b-0a623317a7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725F5B-FF5C-430D-AB20-F37D6003DD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4</vt:i4>
      </vt:variant>
    </vt:vector>
  </HeadingPairs>
  <TitlesOfParts>
    <vt:vector size="15" baseType="lpstr">
      <vt:lpstr>Instructivo</vt:lpstr>
      <vt:lpstr>META 1</vt:lpstr>
      <vt:lpstr>META 2</vt:lpstr>
      <vt:lpstr>META 3</vt:lpstr>
      <vt:lpstr>META 4</vt:lpstr>
      <vt:lpstr>Indicadores PA</vt:lpstr>
      <vt:lpstr>Hoja1</vt:lpstr>
      <vt:lpstr>SIGLAS</vt:lpstr>
      <vt:lpstr>Territorialización PA</vt:lpstr>
      <vt:lpstr>Control de Cambios</vt:lpstr>
      <vt:lpstr>listas</vt:lpstr>
      <vt:lpstr>'META 1'!Área_de_impresión</vt:lpstr>
      <vt:lpstr>'META 2'!Área_de_impresión</vt:lpstr>
      <vt:lpstr>'META 3'!Área_de_impresión</vt:lpstr>
      <vt:lpstr>'META 4'!Área_de_impresión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Nelly García Báez</cp:lastModifiedBy>
  <cp:revision/>
  <dcterms:created xsi:type="dcterms:W3CDTF">2011-04-26T22:16:52Z</dcterms:created>
  <dcterms:modified xsi:type="dcterms:W3CDTF">2024-11-25T13:08:01Z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Order">
    <vt:r8>259300</vt:r8>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y fmtid="{D5CDD505-2E9C-101B-9397-08002B2CF9AE}" pid="7" name="MediaServiceImageTags">
    <vt:lpwstr/>
  </property>
</Properties>
</file>